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Reinforcement" sheetId="17" r:id="rId3"/>
    <sheet name="Shields" sheetId="11" r:id="rId4"/>
    <sheet name="Shields - Original" sheetId="13" r:id="rId5"/>
    <sheet name="Spells" sheetId="6" r:id="rId6"/>
    <sheet name="Tools" sheetId="14" r:id="rId7"/>
    <sheet name="Classes" sheetId="16" r:id="rId8"/>
  </sheets>
  <definedNames>
    <definedName name="Z_505146B4_2E72_448F_8B12_5ADB7D892CBF_.wvu.Cols" localSheetId="0" hidden="1">Weapons!$N:$AB,Weapons!$AE:$AE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U42" i="10"/>
  <c r="T42"/>
  <c r="R42"/>
  <c r="W42" s="1"/>
  <c r="AB42" s="1"/>
  <c r="Q42"/>
  <c r="V42" s="1"/>
  <c r="AA42" s="1"/>
  <c r="P42"/>
  <c r="O42"/>
  <c r="N42"/>
  <c r="S42" s="1"/>
  <c r="U41"/>
  <c r="Z41" s="1"/>
  <c r="T41"/>
  <c r="R41"/>
  <c r="W41" s="1"/>
  <c r="AB41" s="1"/>
  <c r="Q41"/>
  <c r="V41" s="1"/>
  <c r="AA41" s="1"/>
  <c r="P41"/>
  <c r="O41"/>
  <c r="N41"/>
  <c r="S41" s="1"/>
  <c r="U40"/>
  <c r="Z40" s="1"/>
  <c r="T40"/>
  <c r="R40"/>
  <c r="W40" s="1"/>
  <c r="AB40" s="1"/>
  <c r="Q40"/>
  <c r="V40" s="1"/>
  <c r="AA40" s="1"/>
  <c r="P40"/>
  <c r="O40"/>
  <c r="N40"/>
  <c r="S40" s="1"/>
  <c r="R333"/>
  <c r="Q333"/>
  <c r="V333" s="1"/>
  <c r="AA333" s="1"/>
  <c r="P333"/>
  <c r="U333" s="1"/>
  <c r="Z333" s="1"/>
  <c r="O333"/>
  <c r="T333" s="1"/>
  <c r="Y333" s="1"/>
  <c r="N333"/>
  <c r="S333" s="1"/>
  <c r="R40" i="17"/>
  <c r="R41" s="1"/>
  <c r="R42" s="1"/>
  <c r="R43" s="1"/>
  <c r="R44" s="1"/>
  <c r="R45" s="1"/>
  <c r="R46" s="1"/>
  <c r="R47" s="1"/>
  <c r="R48" s="1"/>
  <c r="R50"/>
  <c r="R51" s="1"/>
  <c r="R52" s="1"/>
  <c r="R53" s="1"/>
  <c r="P50"/>
  <c r="P51" s="1"/>
  <c r="P52" s="1"/>
  <c r="P53" s="1"/>
  <c r="P40"/>
  <c r="P41" s="1"/>
  <c r="P42" s="1"/>
  <c r="P43" s="1"/>
  <c r="P44" s="1"/>
  <c r="P45" s="1"/>
  <c r="P46" s="1"/>
  <c r="P47" s="1"/>
  <c r="P48" s="1"/>
  <c r="D679" i="15"/>
  <c r="C679" s="1"/>
  <c r="B679"/>
  <c r="D678"/>
  <c r="C678" s="1"/>
  <c r="B678"/>
  <c r="D677"/>
  <c r="C677" s="1"/>
  <c r="B677"/>
  <c r="D676"/>
  <c r="C676" s="1"/>
  <c r="B676"/>
  <c r="L675"/>
  <c r="K675"/>
  <c r="J675"/>
  <c r="I675"/>
  <c r="H675"/>
  <c r="G675"/>
  <c r="F675"/>
  <c r="E675"/>
  <c r="D718"/>
  <c r="C718" s="1"/>
  <c r="B718"/>
  <c r="D717"/>
  <c r="C717" s="1"/>
  <c r="B717"/>
  <c r="D716"/>
  <c r="C716" s="1"/>
  <c r="B716"/>
  <c r="D715"/>
  <c r="C715" s="1"/>
  <c r="B715"/>
  <c r="L714"/>
  <c r="K714"/>
  <c r="J714"/>
  <c r="I714"/>
  <c r="H714"/>
  <c r="G714"/>
  <c r="F714"/>
  <c r="E714"/>
  <c r="D250"/>
  <c r="C250" s="1"/>
  <c r="B250"/>
  <c r="D249"/>
  <c r="C249" s="1"/>
  <c r="B249"/>
  <c r="D248"/>
  <c r="C248" s="1"/>
  <c r="B248"/>
  <c r="D247"/>
  <c r="C247" s="1"/>
  <c r="B247"/>
  <c r="L246"/>
  <c r="K246"/>
  <c r="J246"/>
  <c r="I246"/>
  <c r="H246"/>
  <c r="G246"/>
  <c r="F246"/>
  <c r="E246"/>
  <c r="D456"/>
  <c r="C456" s="1"/>
  <c r="B456"/>
  <c r="D455"/>
  <c r="C455" s="1"/>
  <c r="B455"/>
  <c r="D454"/>
  <c r="C454" s="1"/>
  <c r="B454"/>
  <c r="D453"/>
  <c r="C453" s="1"/>
  <c r="B453"/>
  <c r="L452"/>
  <c r="K452"/>
  <c r="J452"/>
  <c r="I452"/>
  <c r="H452"/>
  <c r="G452"/>
  <c r="F452"/>
  <c r="E452"/>
  <c r="D669"/>
  <c r="C669" s="1"/>
  <c r="B669"/>
  <c r="D668"/>
  <c r="C668" s="1"/>
  <c r="B668"/>
  <c r="D667"/>
  <c r="C667" s="1"/>
  <c r="B667"/>
  <c r="D666"/>
  <c r="C666" s="1"/>
  <c r="B666"/>
  <c r="L665"/>
  <c r="K665"/>
  <c r="J665"/>
  <c r="I665"/>
  <c r="H665"/>
  <c r="G665"/>
  <c r="F665"/>
  <c r="E665"/>
  <c r="D471"/>
  <c r="C471" s="1"/>
  <c r="B471"/>
  <c r="D470"/>
  <c r="C470" s="1"/>
  <c r="B470"/>
  <c r="D469"/>
  <c r="C469" s="1"/>
  <c r="B469"/>
  <c r="D468"/>
  <c r="C468" s="1"/>
  <c r="B468"/>
  <c r="L467"/>
  <c r="K467"/>
  <c r="J467"/>
  <c r="I467"/>
  <c r="H467"/>
  <c r="G467"/>
  <c r="F467"/>
  <c r="E467"/>
  <c r="D771"/>
  <c r="C771" s="1"/>
  <c r="B771"/>
  <c r="D770"/>
  <c r="C770" s="1"/>
  <c r="B770"/>
  <c r="D769"/>
  <c r="C769" s="1"/>
  <c r="B769"/>
  <c r="D768"/>
  <c r="C768" s="1"/>
  <c r="B768"/>
  <c r="L767"/>
  <c r="K767"/>
  <c r="J767"/>
  <c r="I767"/>
  <c r="H767"/>
  <c r="G767"/>
  <c r="F767"/>
  <c r="E767"/>
  <c r="D235"/>
  <c r="C235" s="1"/>
  <c r="B235"/>
  <c r="D234"/>
  <c r="C234" s="1"/>
  <c r="B234"/>
  <c r="D233"/>
  <c r="C233" s="1"/>
  <c r="B233"/>
  <c r="D232"/>
  <c r="C232" s="1"/>
  <c r="B232"/>
  <c r="L231"/>
  <c r="K231"/>
  <c r="J231"/>
  <c r="I231"/>
  <c r="H231"/>
  <c r="G231"/>
  <c r="F231"/>
  <c r="E231"/>
  <c r="D73"/>
  <c r="C73" s="1"/>
  <c r="B73"/>
  <c r="D72"/>
  <c r="C72" s="1"/>
  <c r="B72"/>
  <c r="D71"/>
  <c r="C71" s="1"/>
  <c r="B71"/>
  <c r="D70"/>
  <c r="C70" s="1"/>
  <c r="B70"/>
  <c r="L69"/>
  <c r="K69"/>
  <c r="J69"/>
  <c r="I69"/>
  <c r="H69"/>
  <c r="G69"/>
  <c r="F69"/>
  <c r="E69"/>
  <c r="D68"/>
  <c r="C68" s="1"/>
  <c r="B68"/>
  <c r="D67"/>
  <c r="C67" s="1"/>
  <c r="B67"/>
  <c r="D66"/>
  <c r="C66" s="1"/>
  <c r="B66"/>
  <c r="D65"/>
  <c r="C65" s="1"/>
  <c r="B65"/>
  <c r="L64"/>
  <c r="K64"/>
  <c r="J64"/>
  <c r="I64"/>
  <c r="H64"/>
  <c r="G64"/>
  <c r="F64"/>
  <c r="E64"/>
  <c r="D815"/>
  <c r="C815" s="1"/>
  <c r="B815"/>
  <c r="D814"/>
  <c r="C814" s="1"/>
  <c r="B814"/>
  <c r="D813"/>
  <c r="C813" s="1"/>
  <c r="B813"/>
  <c r="D812"/>
  <c r="C812" s="1"/>
  <c r="B812"/>
  <c r="L811"/>
  <c r="K811"/>
  <c r="J811"/>
  <c r="I811"/>
  <c r="H811"/>
  <c r="G811"/>
  <c r="F811"/>
  <c r="E811"/>
  <c r="AC457" i="10"/>
  <c r="D13" i="15"/>
  <c r="C13" s="1"/>
  <c r="B13"/>
  <c r="D12"/>
  <c r="C12" s="1"/>
  <c r="B12"/>
  <c r="D11"/>
  <c r="C11" s="1"/>
  <c r="B11"/>
  <c r="D10"/>
  <c r="C10" s="1"/>
  <c r="B10"/>
  <c r="L9"/>
  <c r="K9"/>
  <c r="J9"/>
  <c r="I9"/>
  <c r="H9"/>
  <c r="G9"/>
  <c r="F9"/>
  <c r="E9"/>
  <c r="D166"/>
  <c r="C166" s="1"/>
  <c r="B166"/>
  <c r="L165"/>
  <c r="K165"/>
  <c r="J165"/>
  <c r="I165"/>
  <c r="H165"/>
  <c r="G165"/>
  <c r="F165"/>
  <c r="E165"/>
  <c r="D315"/>
  <c r="C315" s="1"/>
  <c r="B315"/>
  <c r="D314"/>
  <c r="C314" s="1"/>
  <c r="B314"/>
  <c r="D313"/>
  <c r="C313" s="1"/>
  <c r="B313"/>
  <c r="D312"/>
  <c r="C312" s="1"/>
  <c r="B312"/>
  <c r="L311"/>
  <c r="K311"/>
  <c r="J311"/>
  <c r="I311"/>
  <c r="H311"/>
  <c r="G311"/>
  <c r="F311"/>
  <c r="E311"/>
  <c r="D310"/>
  <c r="C310" s="1"/>
  <c r="B310"/>
  <c r="D309"/>
  <c r="C309" s="1"/>
  <c r="B309"/>
  <c r="D308"/>
  <c r="C308" s="1"/>
  <c r="B308"/>
  <c r="D307"/>
  <c r="C307" s="1"/>
  <c r="B307"/>
  <c r="L306"/>
  <c r="K306"/>
  <c r="J306"/>
  <c r="I306"/>
  <c r="H306"/>
  <c r="G306"/>
  <c r="F306"/>
  <c r="E306"/>
  <c r="D451"/>
  <c r="C451" s="1"/>
  <c r="B451"/>
  <c r="D450"/>
  <c r="C450" s="1"/>
  <c r="B450"/>
  <c r="D449"/>
  <c r="C449" s="1"/>
  <c r="B449"/>
  <c r="D448"/>
  <c r="C448" s="1"/>
  <c r="B448"/>
  <c r="L447"/>
  <c r="K447"/>
  <c r="J447"/>
  <c r="I447"/>
  <c r="H447"/>
  <c r="G447"/>
  <c r="F447"/>
  <c r="E447"/>
  <c r="D645"/>
  <c r="C645" s="1"/>
  <c r="B645"/>
  <c r="D644"/>
  <c r="C644" s="1"/>
  <c r="B644"/>
  <c r="D643"/>
  <c r="C643" s="1"/>
  <c r="B643"/>
  <c r="D642"/>
  <c r="C642" s="1"/>
  <c r="B642"/>
  <c r="L641"/>
  <c r="K641"/>
  <c r="J641"/>
  <c r="I641"/>
  <c r="H641"/>
  <c r="G641"/>
  <c r="F641"/>
  <c r="E641"/>
  <c r="D527"/>
  <c r="C527" s="1"/>
  <c r="B527"/>
  <c r="D526"/>
  <c r="C526" s="1"/>
  <c r="B526"/>
  <c r="D525"/>
  <c r="C525" s="1"/>
  <c r="B525"/>
  <c r="D524"/>
  <c r="C524" s="1"/>
  <c r="B524"/>
  <c r="L523"/>
  <c r="K523"/>
  <c r="J523"/>
  <c r="I523"/>
  <c r="H523"/>
  <c r="G523"/>
  <c r="F523"/>
  <c r="E523"/>
  <c r="D766"/>
  <c r="C766" s="1"/>
  <c r="B766"/>
  <c r="D765"/>
  <c r="C765" s="1"/>
  <c r="B765"/>
  <c r="D764"/>
  <c r="C764" s="1"/>
  <c r="B764"/>
  <c r="D763"/>
  <c r="C763" s="1"/>
  <c r="B763"/>
  <c r="L762"/>
  <c r="K762"/>
  <c r="J762"/>
  <c r="I762"/>
  <c r="H762"/>
  <c r="G762"/>
  <c r="F762"/>
  <c r="E762"/>
  <c r="R368" i="10"/>
  <c r="W368" s="1"/>
  <c r="AB368" s="1"/>
  <c r="Q368"/>
  <c r="V368" s="1"/>
  <c r="AA368" s="1"/>
  <c r="P368"/>
  <c r="U368" s="1"/>
  <c r="Z368" s="1"/>
  <c r="O368"/>
  <c r="T368" s="1"/>
  <c r="Y368" s="1"/>
  <c r="N368"/>
  <c r="S368" s="1"/>
  <c r="R357"/>
  <c r="W357" s="1"/>
  <c r="AB357" s="1"/>
  <c r="Q357"/>
  <c r="V357" s="1"/>
  <c r="AA357" s="1"/>
  <c r="P357"/>
  <c r="U357" s="1"/>
  <c r="Z357" s="1"/>
  <c r="O357"/>
  <c r="T357" s="1"/>
  <c r="Y357" s="1"/>
  <c r="N357"/>
  <c r="S357" s="1"/>
  <c r="X357" s="1"/>
  <c r="R101"/>
  <c r="Q101"/>
  <c r="V101" s="1"/>
  <c r="P101"/>
  <c r="U101" s="1"/>
  <c r="O101"/>
  <c r="T101" s="1"/>
  <c r="Y101" s="1"/>
  <c r="N101"/>
  <c r="S101" s="1"/>
  <c r="X101" s="1"/>
  <c r="P98" i="11"/>
  <c r="O98"/>
  <c r="N98"/>
  <c r="M98"/>
  <c r="L98"/>
  <c r="K98"/>
  <c r="D363" i="15"/>
  <c r="C363" s="1"/>
  <c r="B363"/>
  <c r="D362"/>
  <c r="C362" s="1"/>
  <c r="B362"/>
  <c r="D361"/>
  <c r="C361" s="1"/>
  <c r="B361"/>
  <c r="D360"/>
  <c r="C360" s="1"/>
  <c r="B360"/>
  <c r="L359"/>
  <c r="K359"/>
  <c r="J359"/>
  <c r="I359"/>
  <c r="H359"/>
  <c r="G359"/>
  <c r="F359"/>
  <c r="E359"/>
  <c r="D176"/>
  <c r="C176" s="1"/>
  <c r="B176"/>
  <c r="D175"/>
  <c r="C175" s="1"/>
  <c r="B175"/>
  <c r="D174"/>
  <c r="C174" s="1"/>
  <c r="B174"/>
  <c r="D173"/>
  <c r="C173" s="1"/>
  <c r="B173"/>
  <c r="L172"/>
  <c r="K172"/>
  <c r="J172"/>
  <c r="I172"/>
  <c r="H172"/>
  <c r="G172"/>
  <c r="F172"/>
  <c r="E172"/>
  <c r="D53"/>
  <c r="C53" s="1"/>
  <c r="B53"/>
  <c r="D52"/>
  <c r="C52" s="1"/>
  <c r="B52"/>
  <c r="D51"/>
  <c r="C51" s="1"/>
  <c r="B51"/>
  <c r="D50"/>
  <c r="C50" s="1"/>
  <c r="B50"/>
  <c r="L49"/>
  <c r="K49"/>
  <c r="J49"/>
  <c r="I49"/>
  <c r="H49"/>
  <c r="G49"/>
  <c r="F49"/>
  <c r="E49"/>
  <c r="D240"/>
  <c r="C240" s="1"/>
  <c r="B240"/>
  <c r="D239"/>
  <c r="C239" s="1"/>
  <c r="B239"/>
  <c r="D238"/>
  <c r="C238" s="1"/>
  <c r="B238"/>
  <c r="D237"/>
  <c r="C237" s="1"/>
  <c r="B237"/>
  <c r="L236"/>
  <c r="K236"/>
  <c r="J236"/>
  <c r="I236"/>
  <c r="H236"/>
  <c r="G236"/>
  <c r="F236"/>
  <c r="E236"/>
  <c r="D269"/>
  <c r="C269" s="1"/>
  <c r="B269"/>
  <c r="D268"/>
  <c r="C268" s="1"/>
  <c r="B268"/>
  <c r="D267"/>
  <c r="C267" s="1"/>
  <c r="B267"/>
  <c r="D266"/>
  <c r="C266" s="1"/>
  <c r="B266"/>
  <c r="L265"/>
  <c r="K265"/>
  <c r="J265"/>
  <c r="I265"/>
  <c r="H265"/>
  <c r="G265"/>
  <c r="F265"/>
  <c r="E265"/>
  <c r="D88"/>
  <c r="C88" s="1"/>
  <c r="B88"/>
  <c r="D87"/>
  <c r="C87" s="1"/>
  <c r="B87"/>
  <c r="D86"/>
  <c r="C86" s="1"/>
  <c r="B86"/>
  <c r="D85"/>
  <c r="C85" s="1"/>
  <c r="B85"/>
  <c r="L84"/>
  <c r="K84"/>
  <c r="J84"/>
  <c r="I84"/>
  <c r="H84"/>
  <c r="G84"/>
  <c r="F84"/>
  <c r="E84"/>
  <c r="D78"/>
  <c r="C78" s="1"/>
  <c r="B78"/>
  <c r="D77"/>
  <c r="C77" s="1"/>
  <c r="B77"/>
  <c r="D76"/>
  <c r="C76" s="1"/>
  <c r="B76"/>
  <c r="D75"/>
  <c r="C75" s="1"/>
  <c r="B75"/>
  <c r="L74"/>
  <c r="K74"/>
  <c r="J74"/>
  <c r="I74"/>
  <c r="H74"/>
  <c r="G74"/>
  <c r="F74"/>
  <c r="E74"/>
  <c r="D446"/>
  <c r="C446" s="1"/>
  <c r="B446"/>
  <c r="D445"/>
  <c r="C445" s="1"/>
  <c r="B445"/>
  <c r="D444"/>
  <c r="C444" s="1"/>
  <c r="B444"/>
  <c r="D443"/>
  <c r="C443" s="1"/>
  <c r="B443"/>
  <c r="L442"/>
  <c r="K442"/>
  <c r="J442"/>
  <c r="I442"/>
  <c r="H442"/>
  <c r="G442"/>
  <c r="F442"/>
  <c r="E442"/>
  <c r="D517"/>
  <c r="C517" s="1"/>
  <c r="B517"/>
  <c r="D516"/>
  <c r="C516" s="1"/>
  <c r="B516"/>
  <c r="D515"/>
  <c r="C515" s="1"/>
  <c r="B515"/>
  <c r="D514"/>
  <c r="C514" s="1"/>
  <c r="B514"/>
  <c r="L513"/>
  <c r="K513"/>
  <c r="J513"/>
  <c r="I513"/>
  <c r="H513"/>
  <c r="G513"/>
  <c r="F513"/>
  <c r="E513"/>
  <c r="D495"/>
  <c r="C495" s="1"/>
  <c r="B495"/>
  <c r="L494"/>
  <c r="K494"/>
  <c r="J494"/>
  <c r="I494"/>
  <c r="H494"/>
  <c r="G494"/>
  <c r="F494"/>
  <c r="E494"/>
  <c r="D612"/>
  <c r="C612" s="1"/>
  <c r="B612"/>
  <c r="L611"/>
  <c r="K611"/>
  <c r="J611"/>
  <c r="I611"/>
  <c r="H611"/>
  <c r="G611"/>
  <c r="F611"/>
  <c r="E611"/>
  <c r="D254"/>
  <c r="C254" s="1"/>
  <c r="B254"/>
  <c r="L253"/>
  <c r="K253"/>
  <c r="J253"/>
  <c r="I253"/>
  <c r="H253"/>
  <c r="G253"/>
  <c r="F253"/>
  <c r="E253"/>
  <c r="D604"/>
  <c r="C604" s="1"/>
  <c r="B604"/>
  <c r="L603"/>
  <c r="K603"/>
  <c r="J603"/>
  <c r="I603"/>
  <c r="H603"/>
  <c r="G603"/>
  <c r="F603"/>
  <c r="E603"/>
  <c r="D602"/>
  <c r="C602" s="1"/>
  <c r="B602"/>
  <c r="L601"/>
  <c r="K601"/>
  <c r="J601"/>
  <c r="I601"/>
  <c r="H601"/>
  <c r="G601"/>
  <c r="F601"/>
  <c r="E601"/>
  <c r="D600"/>
  <c r="C600" s="1"/>
  <c r="B600"/>
  <c r="L599"/>
  <c r="K599"/>
  <c r="J599"/>
  <c r="I599"/>
  <c r="H599"/>
  <c r="G599"/>
  <c r="F599"/>
  <c r="E599"/>
  <c r="D598"/>
  <c r="C598" s="1"/>
  <c r="B598"/>
  <c r="L597"/>
  <c r="K597"/>
  <c r="J597"/>
  <c r="I597"/>
  <c r="H597"/>
  <c r="G597"/>
  <c r="F597"/>
  <c r="E597"/>
  <c r="D596"/>
  <c r="C596" s="1"/>
  <c r="B596"/>
  <c r="L595"/>
  <c r="K595"/>
  <c r="J595"/>
  <c r="I595"/>
  <c r="H595"/>
  <c r="G595"/>
  <c r="F595"/>
  <c r="E595"/>
  <c r="D223"/>
  <c r="C223" s="1"/>
  <c r="B223"/>
  <c r="L222"/>
  <c r="K222"/>
  <c r="J222"/>
  <c r="I222"/>
  <c r="H222"/>
  <c r="G222"/>
  <c r="F222"/>
  <c r="E222"/>
  <c r="D221"/>
  <c r="C221" s="1"/>
  <c r="B221"/>
  <c r="L220"/>
  <c r="K220"/>
  <c r="J220"/>
  <c r="I220"/>
  <c r="H220"/>
  <c r="G220"/>
  <c r="F220"/>
  <c r="E220"/>
  <c r="L251"/>
  <c r="K251"/>
  <c r="J251"/>
  <c r="I251"/>
  <c r="H251"/>
  <c r="G251"/>
  <c r="F251"/>
  <c r="E251"/>
  <c r="D252"/>
  <c r="C252" s="1"/>
  <c r="B252"/>
  <c r="D346"/>
  <c r="C346" s="1"/>
  <c r="B346"/>
  <c r="L345"/>
  <c r="K345"/>
  <c r="J345"/>
  <c r="I345"/>
  <c r="H345"/>
  <c r="G345"/>
  <c r="F345"/>
  <c r="E345"/>
  <c r="L343"/>
  <c r="K343"/>
  <c r="J343"/>
  <c r="I343"/>
  <c r="H343"/>
  <c r="G343"/>
  <c r="F343"/>
  <c r="E343"/>
  <c r="D344"/>
  <c r="C344" s="1"/>
  <c r="B344"/>
  <c r="D832"/>
  <c r="C832" s="1"/>
  <c r="B832"/>
  <c r="L831"/>
  <c r="K831"/>
  <c r="J831"/>
  <c r="I831"/>
  <c r="H831"/>
  <c r="G831"/>
  <c r="F831"/>
  <c r="E831"/>
  <c r="D203"/>
  <c r="C203" s="1"/>
  <c r="B203"/>
  <c r="L202"/>
  <c r="K202"/>
  <c r="J202"/>
  <c r="I202"/>
  <c r="H202"/>
  <c r="G202"/>
  <c r="F202"/>
  <c r="E202"/>
  <c r="D201"/>
  <c r="C201" s="1"/>
  <c r="B201"/>
  <c r="L200"/>
  <c r="K200"/>
  <c r="J200"/>
  <c r="I200"/>
  <c r="H200"/>
  <c r="G200"/>
  <c r="F200"/>
  <c r="E200"/>
  <c r="D199"/>
  <c r="C199" s="1"/>
  <c r="B199"/>
  <c r="L198"/>
  <c r="K198"/>
  <c r="J198"/>
  <c r="I198"/>
  <c r="H198"/>
  <c r="G198"/>
  <c r="F198"/>
  <c r="E198"/>
  <c r="D394"/>
  <c r="C394" s="1"/>
  <c r="B394"/>
  <c r="L393"/>
  <c r="K393"/>
  <c r="J393"/>
  <c r="I393"/>
  <c r="H393"/>
  <c r="G393"/>
  <c r="F393"/>
  <c r="E393"/>
  <c r="D392"/>
  <c r="C392" s="1"/>
  <c r="B392"/>
  <c r="L391"/>
  <c r="K391"/>
  <c r="J391"/>
  <c r="I391"/>
  <c r="H391"/>
  <c r="G391"/>
  <c r="F391"/>
  <c r="E391"/>
  <c r="D390"/>
  <c r="C390" s="1"/>
  <c r="B390"/>
  <c r="L389"/>
  <c r="K389"/>
  <c r="J389"/>
  <c r="I389"/>
  <c r="H389"/>
  <c r="G389"/>
  <c r="F389"/>
  <c r="E389"/>
  <c r="D388"/>
  <c r="C388" s="1"/>
  <c r="B388"/>
  <c r="L387"/>
  <c r="K387"/>
  <c r="J387"/>
  <c r="I387"/>
  <c r="H387"/>
  <c r="G387"/>
  <c r="F387"/>
  <c r="E387"/>
  <c r="D654"/>
  <c r="C654" s="1"/>
  <c r="B654"/>
  <c r="L653"/>
  <c r="K653"/>
  <c r="J653"/>
  <c r="I653"/>
  <c r="H653"/>
  <c r="G653"/>
  <c r="F653"/>
  <c r="E653"/>
  <c r="H651"/>
  <c r="G651"/>
  <c r="F651"/>
  <c r="E651"/>
  <c r="L651"/>
  <c r="K651"/>
  <c r="J651"/>
  <c r="I651"/>
  <c r="D652"/>
  <c r="C652" s="1"/>
  <c r="B652"/>
  <c r="D245"/>
  <c r="C245" s="1"/>
  <c r="B245"/>
  <c r="D244"/>
  <c r="C244" s="1"/>
  <c r="B244"/>
  <c r="D243"/>
  <c r="C243" s="1"/>
  <c r="B243"/>
  <c r="D242"/>
  <c r="C242" s="1"/>
  <c r="B242"/>
  <c r="L241"/>
  <c r="K241"/>
  <c r="J241"/>
  <c r="I241"/>
  <c r="H241"/>
  <c r="G241"/>
  <c r="F241"/>
  <c r="E241"/>
  <c r="D171"/>
  <c r="C171" s="1"/>
  <c r="B171"/>
  <c r="D170"/>
  <c r="C170" s="1"/>
  <c r="B170"/>
  <c r="D169"/>
  <c r="C169" s="1"/>
  <c r="B169"/>
  <c r="D168"/>
  <c r="C168" s="1"/>
  <c r="B168"/>
  <c r="L167"/>
  <c r="K167"/>
  <c r="J167"/>
  <c r="I167"/>
  <c r="H167"/>
  <c r="G167"/>
  <c r="F167"/>
  <c r="E167"/>
  <c r="D486"/>
  <c r="C486" s="1"/>
  <c r="B486"/>
  <c r="D485"/>
  <c r="C485" s="1"/>
  <c r="B485"/>
  <c r="D484"/>
  <c r="C484" s="1"/>
  <c r="B484"/>
  <c r="D483"/>
  <c r="C483" s="1"/>
  <c r="B483"/>
  <c r="L482"/>
  <c r="K482"/>
  <c r="J482"/>
  <c r="I482"/>
  <c r="H482"/>
  <c r="G482"/>
  <c r="F482"/>
  <c r="E482"/>
  <c r="D279"/>
  <c r="C279" s="1"/>
  <c r="B279"/>
  <c r="D278"/>
  <c r="C278" s="1"/>
  <c r="B278"/>
  <c r="D277"/>
  <c r="C277" s="1"/>
  <c r="B277"/>
  <c r="D276"/>
  <c r="C276" s="1"/>
  <c r="B276"/>
  <c r="L275"/>
  <c r="K275"/>
  <c r="J275"/>
  <c r="I275"/>
  <c r="H275"/>
  <c r="G275"/>
  <c r="F275"/>
  <c r="E275"/>
  <c r="D191"/>
  <c r="C191" s="1"/>
  <c r="B191"/>
  <c r="D190"/>
  <c r="C190" s="1"/>
  <c r="B190"/>
  <c r="D189"/>
  <c r="C189" s="1"/>
  <c r="B189"/>
  <c r="D188"/>
  <c r="C188" s="1"/>
  <c r="B188"/>
  <c r="L187"/>
  <c r="K187"/>
  <c r="J187"/>
  <c r="I187"/>
  <c r="H187"/>
  <c r="G187"/>
  <c r="F187"/>
  <c r="E187"/>
  <c r="D300"/>
  <c r="C300" s="1"/>
  <c r="B300"/>
  <c r="D299"/>
  <c r="C299" s="1"/>
  <c r="B299"/>
  <c r="D298"/>
  <c r="C298" s="1"/>
  <c r="B298"/>
  <c r="D297"/>
  <c r="C297" s="1"/>
  <c r="B297"/>
  <c r="L296"/>
  <c r="K296"/>
  <c r="J296"/>
  <c r="I296"/>
  <c r="H296"/>
  <c r="G296"/>
  <c r="F296"/>
  <c r="E296"/>
  <c r="R559" i="10"/>
  <c r="W559" s="1"/>
  <c r="AB559" s="1"/>
  <c r="Q559"/>
  <c r="V559" s="1"/>
  <c r="AA559" s="1"/>
  <c r="P559"/>
  <c r="U559" s="1"/>
  <c r="Z559" s="1"/>
  <c r="O559"/>
  <c r="T559" s="1"/>
  <c r="N559"/>
  <c r="S559" s="1"/>
  <c r="X559" s="1"/>
  <c r="AC558"/>
  <c r="R557"/>
  <c r="W557" s="1"/>
  <c r="AB557" s="1"/>
  <c r="Q557"/>
  <c r="V557" s="1"/>
  <c r="P557"/>
  <c r="U557" s="1"/>
  <c r="O557"/>
  <c r="T557" s="1"/>
  <c r="N557"/>
  <c r="AC556"/>
  <c r="R555"/>
  <c r="W555" s="1"/>
  <c r="Q555"/>
  <c r="V555" s="1"/>
  <c r="P555"/>
  <c r="O555"/>
  <c r="N555"/>
  <c r="AC554"/>
  <c r="R546"/>
  <c r="W546" s="1"/>
  <c r="AB546" s="1"/>
  <c r="Q546"/>
  <c r="V546" s="1"/>
  <c r="AA546" s="1"/>
  <c r="P546"/>
  <c r="U546" s="1"/>
  <c r="Z546" s="1"/>
  <c r="O546"/>
  <c r="T546" s="1"/>
  <c r="N546"/>
  <c r="S546" s="1"/>
  <c r="X546" s="1"/>
  <c r="AC545"/>
  <c r="R528"/>
  <c r="W528" s="1"/>
  <c r="Q528"/>
  <c r="V528" s="1"/>
  <c r="AA528" s="1"/>
  <c r="P528"/>
  <c r="U528" s="1"/>
  <c r="Z528" s="1"/>
  <c r="O528"/>
  <c r="T528" s="1"/>
  <c r="N528"/>
  <c r="AC527"/>
  <c r="R476"/>
  <c r="W476" s="1"/>
  <c r="AB476" s="1"/>
  <c r="Q476"/>
  <c r="V476" s="1"/>
  <c r="AA476" s="1"/>
  <c r="P476"/>
  <c r="U476" s="1"/>
  <c r="O476"/>
  <c r="T476" s="1"/>
  <c r="Y476" s="1"/>
  <c r="N476"/>
  <c r="AC475"/>
  <c r="R474"/>
  <c r="W474" s="1"/>
  <c r="AB474" s="1"/>
  <c r="Q474"/>
  <c r="V474" s="1"/>
  <c r="AA474" s="1"/>
  <c r="P474"/>
  <c r="U474" s="1"/>
  <c r="Z474" s="1"/>
  <c r="O474"/>
  <c r="N474"/>
  <c r="AC473"/>
  <c r="R472"/>
  <c r="W472" s="1"/>
  <c r="AB472" s="1"/>
  <c r="Q472"/>
  <c r="V472" s="1"/>
  <c r="AA472" s="1"/>
  <c r="P472"/>
  <c r="U472" s="1"/>
  <c r="Z472" s="1"/>
  <c r="O472"/>
  <c r="T472" s="1"/>
  <c r="Y472" s="1"/>
  <c r="N472"/>
  <c r="S472" s="1"/>
  <c r="AC471"/>
  <c r="R470"/>
  <c r="W470" s="1"/>
  <c r="AB470" s="1"/>
  <c r="Q470"/>
  <c r="V470" s="1"/>
  <c r="AA470" s="1"/>
  <c r="P470"/>
  <c r="U470" s="1"/>
  <c r="Z470" s="1"/>
  <c r="O470"/>
  <c r="T470" s="1"/>
  <c r="Y470" s="1"/>
  <c r="N470"/>
  <c r="AC469"/>
  <c r="R468"/>
  <c r="W468" s="1"/>
  <c r="AB468" s="1"/>
  <c r="Q468"/>
  <c r="V468" s="1"/>
  <c r="AA468" s="1"/>
  <c r="P468"/>
  <c r="U468" s="1"/>
  <c r="Z468" s="1"/>
  <c r="O468"/>
  <c r="N468"/>
  <c r="AC467"/>
  <c r="R466"/>
  <c r="W466" s="1"/>
  <c r="AB466" s="1"/>
  <c r="Q466"/>
  <c r="V466" s="1"/>
  <c r="P466"/>
  <c r="O466"/>
  <c r="N466"/>
  <c r="S466" s="1"/>
  <c r="X466" s="1"/>
  <c r="AC465"/>
  <c r="R464"/>
  <c r="W464" s="1"/>
  <c r="AB464" s="1"/>
  <c r="Q464"/>
  <c r="V464" s="1"/>
  <c r="AA464" s="1"/>
  <c r="P464"/>
  <c r="U464" s="1"/>
  <c r="Z464" s="1"/>
  <c r="O464"/>
  <c r="N464"/>
  <c r="AC463"/>
  <c r="R462"/>
  <c r="W462" s="1"/>
  <c r="AB462" s="1"/>
  <c r="Q462"/>
  <c r="V462" s="1"/>
  <c r="AA462" s="1"/>
  <c r="P462"/>
  <c r="O462"/>
  <c r="N462"/>
  <c r="AC461"/>
  <c r="R460"/>
  <c r="W460" s="1"/>
  <c r="AB460" s="1"/>
  <c r="Q460"/>
  <c r="V460" s="1"/>
  <c r="AA460" s="1"/>
  <c r="P460"/>
  <c r="O460"/>
  <c r="T460" s="1"/>
  <c r="Y460" s="1"/>
  <c r="N460"/>
  <c r="S460" s="1"/>
  <c r="X460" s="1"/>
  <c r="AC459"/>
  <c r="R458"/>
  <c r="W458" s="1"/>
  <c r="AB458" s="1"/>
  <c r="Q458"/>
  <c r="V458" s="1"/>
  <c r="AA458" s="1"/>
  <c r="P458"/>
  <c r="O458"/>
  <c r="T458" s="1"/>
  <c r="Y458" s="1"/>
  <c r="N458"/>
  <c r="S458" s="1"/>
  <c r="X458" s="1"/>
  <c r="R566"/>
  <c r="W566" s="1"/>
  <c r="AB566" s="1"/>
  <c r="Q566"/>
  <c r="V566" s="1"/>
  <c r="AA566" s="1"/>
  <c r="P566"/>
  <c r="U566" s="1"/>
  <c r="Z566" s="1"/>
  <c r="O566"/>
  <c r="T566" s="1"/>
  <c r="Y566" s="1"/>
  <c r="N566"/>
  <c r="S566" s="1"/>
  <c r="AC565"/>
  <c r="R564"/>
  <c r="W564" s="1"/>
  <c r="AB564" s="1"/>
  <c r="Q564"/>
  <c r="V564" s="1"/>
  <c r="AA564" s="1"/>
  <c r="P564"/>
  <c r="U564" s="1"/>
  <c r="Z564" s="1"/>
  <c r="O564"/>
  <c r="T564" s="1"/>
  <c r="Y564" s="1"/>
  <c r="N564"/>
  <c r="AC563"/>
  <c r="R548"/>
  <c r="W548" s="1"/>
  <c r="AB548" s="1"/>
  <c r="Q548"/>
  <c r="V548" s="1"/>
  <c r="AA548" s="1"/>
  <c r="P548"/>
  <c r="U548" s="1"/>
  <c r="Z548" s="1"/>
  <c r="O548"/>
  <c r="T548" s="1"/>
  <c r="Y548" s="1"/>
  <c r="N548"/>
  <c r="S548" s="1"/>
  <c r="AC547"/>
  <c r="R532"/>
  <c r="W532" s="1"/>
  <c r="AB532" s="1"/>
  <c r="Q532"/>
  <c r="V532" s="1"/>
  <c r="AA532" s="1"/>
  <c r="P532"/>
  <c r="U532" s="1"/>
  <c r="O532"/>
  <c r="T532" s="1"/>
  <c r="Y532" s="1"/>
  <c r="N532"/>
  <c r="S532" s="1"/>
  <c r="X532" s="1"/>
  <c r="AC531"/>
  <c r="R530"/>
  <c r="W530" s="1"/>
  <c r="AB530" s="1"/>
  <c r="Q530"/>
  <c r="V530" s="1"/>
  <c r="AA530" s="1"/>
  <c r="P530"/>
  <c r="U530" s="1"/>
  <c r="O530"/>
  <c r="T530" s="1"/>
  <c r="N530"/>
  <c r="S530" s="1"/>
  <c r="AC529"/>
  <c r="R506"/>
  <c r="W506" s="1"/>
  <c r="AB506" s="1"/>
  <c r="Q506"/>
  <c r="V506" s="1"/>
  <c r="AA506" s="1"/>
  <c r="P506"/>
  <c r="U506" s="1"/>
  <c r="Z506" s="1"/>
  <c r="O506"/>
  <c r="T506" s="1"/>
  <c r="Y506" s="1"/>
  <c r="N506"/>
  <c r="S506" s="1"/>
  <c r="AC505"/>
  <c r="R504"/>
  <c r="W504" s="1"/>
  <c r="AB504" s="1"/>
  <c r="Q504"/>
  <c r="V504" s="1"/>
  <c r="AA504" s="1"/>
  <c r="P504"/>
  <c r="U504" s="1"/>
  <c r="Z504" s="1"/>
  <c r="O504"/>
  <c r="T504" s="1"/>
  <c r="N504"/>
  <c r="AC503"/>
  <c r="R502"/>
  <c r="W502" s="1"/>
  <c r="AB502" s="1"/>
  <c r="Q502"/>
  <c r="V502" s="1"/>
  <c r="AA502" s="1"/>
  <c r="P502"/>
  <c r="U502" s="1"/>
  <c r="O502"/>
  <c r="N502"/>
  <c r="AC501"/>
  <c r="R500"/>
  <c r="W500" s="1"/>
  <c r="Q500"/>
  <c r="V500" s="1"/>
  <c r="AA500" s="1"/>
  <c r="P500"/>
  <c r="U500" s="1"/>
  <c r="Z500" s="1"/>
  <c r="O500"/>
  <c r="T500" s="1"/>
  <c r="N500"/>
  <c r="S500" s="1"/>
  <c r="X500" s="1"/>
  <c r="AC499"/>
  <c r="R498"/>
  <c r="W498" s="1"/>
  <c r="Q498"/>
  <c r="V498" s="1"/>
  <c r="P498"/>
  <c r="U498" s="1"/>
  <c r="Z498" s="1"/>
  <c r="O498"/>
  <c r="T498" s="1"/>
  <c r="N498"/>
  <c r="S498" s="1"/>
  <c r="X498" s="1"/>
  <c r="AC497"/>
  <c r="R496"/>
  <c r="W496" s="1"/>
  <c r="Q496"/>
  <c r="V496" s="1"/>
  <c r="P496"/>
  <c r="U496" s="1"/>
  <c r="O496"/>
  <c r="T496" s="1"/>
  <c r="N496"/>
  <c r="AC495"/>
  <c r="R319"/>
  <c r="W319" s="1"/>
  <c r="AB319" s="1"/>
  <c r="Q319"/>
  <c r="V319" s="1"/>
  <c r="AA319" s="1"/>
  <c r="P319"/>
  <c r="U319" s="1"/>
  <c r="O319"/>
  <c r="T319" s="1"/>
  <c r="N319"/>
  <c r="S319" s="1"/>
  <c r="P97" i="11"/>
  <c r="D841" i="15"/>
  <c r="C841" s="1"/>
  <c r="D840"/>
  <c r="C840" s="1"/>
  <c r="D839"/>
  <c r="C839" s="1"/>
  <c r="D805"/>
  <c r="C805" s="1"/>
  <c r="D700"/>
  <c r="C700" s="1"/>
  <c r="D698"/>
  <c r="C698" s="1"/>
  <c r="D699"/>
  <c r="C699" s="1"/>
  <c r="D849"/>
  <c r="C849" s="1"/>
  <c r="D848"/>
  <c r="C848" s="1"/>
  <c r="N523"/>
  <c r="N522"/>
  <c r="N521"/>
  <c r="N520"/>
  <c r="N505"/>
  <c r="N504"/>
  <c r="N503"/>
  <c r="N502"/>
  <c r="E628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9"/>
  <c r="R97" i="10"/>
  <c r="Q97"/>
  <c r="V97" s="1"/>
  <c r="AA97" s="1"/>
  <c r="P97"/>
  <c r="U97" s="1"/>
  <c r="Z97" s="1"/>
  <c r="O97"/>
  <c r="T97" s="1"/>
  <c r="Y97" s="1"/>
  <c r="N97"/>
  <c r="S97" s="1"/>
  <c r="X97" s="1"/>
  <c r="R125"/>
  <c r="Q125"/>
  <c r="V125" s="1"/>
  <c r="AA125" s="1"/>
  <c r="P125"/>
  <c r="U125" s="1"/>
  <c r="Z125" s="1"/>
  <c r="O125"/>
  <c r="T125" s="1"/>
  <c r="Y125" s="1"/>
  <c r="N125"/>
  <c r="S125" s="1"/>
  <c r="X125" s="1"/>
  <c r="R100"/>
  <c r="Q100"/>
  <c r="V100" s="1"/>
  <c r="AA100" s="1"/>
  <c r="P100"/>
  <c r="U100" s="1"/>
  <c r="Z100" s="1"/>
  <c r="O100"/>
  <c r="T100" s="1"/>
  <c r="Y100" s="1"/>
  <c r="N100"/>
  <c r="S100" s="1"/>
  <c r="R313"/>
  <c r="Q313"/>
  <c r="V313" s="1"/>
  <c r="AA313" s="1"/>
  <c r="P313"/>
  <c r="U313" s="1"/>
  <c r="O313"/>
  <c r="T313" s="1"/>
  <c r="Y313" s="1"/>
  <c r="N313"/>
  <c r="R182"/>
  <c r="Q182"/>
  <c r="V182" s="1"/>
  <c r="AA182" s="1"/>
  <c r="P182"/>
  <c r="U182" s="1"/>
  <c r="Z182" s="1"/>
  <c r="O182"/>
  <c r="T182" s="1"/>
  <c r="Y182" s="1"/>
  <c r="N182"/>
  <c r="R138"/>
  <c r="Q138"/>
  <c r="V138" s="1"/>
  <c r="AA138" s="1"/>
  <c r="P138"/>
  <c r="U138" s="1"/>
  <c r="Z138" s="1"/>
  <c r="O138"/>
  <c r="T138" s="1"/>
  <c r="Y138" s="1"/>
  <c r="N138"/>
  <c r="S138" s="1"/>
  <c r="R324"/>
  <c r="Q324"/>
  <c r="V324" s="1"/>
  <c r="AA324" s="1"/>
  <c r="P324"/>
  <c r="U324" s="1"/>
  <c r="Z324" s="1"/>
  <c r="O324"/>
  <c r="T324" s="1"/>
  <c r="Y324" s="1"/>
  <c r="N324"/>
  <c r="S324" s="1"/>
  <c r="R323"/>
  <c r="W323" s="1"/>
  <c r="AB323" s="1"/>
  <c r="Q323"/>
  <c r="P323"/>
  <c r="O323"/>
  <c r="T323" s="1"/>
  <c r="N323"/>
  <c r="S323" s="1"/>
  <c r="R322"/>
  <c r="Q322"/>
  <c r="V322" s="1"/>
  <c r="AA322" s="1"/>
  <c r="P322"/>
  <c r="U322" s="1"/>
  <c r="Z322" s="1"/>
  <c r="O322"/>
  <c r="T322" s="1"/>
  <c r="Y322" s="1"/>
  <c r="N322"/>
  <c r="R297"/>
  <c r="Q297"/>
  <c r="V297" s="1"/>
  <c r="AA297" s="1"/>
  <c r="P297"/>
  <c r="U297" s="1"/>
  <c r="Z297" s="1"/>
  <c r="O297"/>
  <c r="T297" s="1"/>
  <c r="N297"/>
  <c r="S297" s="1"/>
  <c r="R283"/>
  <c r="Q283"/>
  <c r="V283" s="1"/>
  <c r="AA283" s="1"/>
  <c r="P283"/>
  <c r="U283" s="1"/>
  <c r="Z283" s="1"/>
  <c r="O283"/>
  <c r="T283" s="1"/>
  <c r="Y283" s="1"/>
  <c r="N283"/>
  <c r="S283" s="1"/>
  <c r="X283" s="1"/>
  <c r="R292"/>
  <c r="Q292"/>
  <c r="V292" s="1"/>
  <c r="AA292" s="1"/>
  <c r="P292"/>
  <c r="U292" s="1"/>
  <c r="Z292" s="1"/>
  <c r="O292"/>
  <c r="T292" s="1"/>
  <c r="Y292" s="1"/>
  <c r="N292"/>
  <c r="S292" s="1"/>
  <c r="R267"/>
  <c r="W267" s="1"/>
  <c r="Q267"/>
  <c r="V267" s="1"/>
  <c r="AA267" s="1"/>
  <c r="P267"/>
  <c r="U267" s="1"/>
  <c r="Z267" s="1"/>
  <c r="O267"/>
  <c r="T267" s="1"/>
  <c r="N267"/>
  <c r="S267" s="1"/>
  <c r="R137"/>
  <c r="Q137"/>
  <c r="V137" s="1"/>
  <c r="AA137" s="1"/>
  <c r="P137"/>
  <c r="U137" s="1"/>
  <c r="Z137" s="1"/>
  <c r="O137"/>
  <c r="T137" s="1"/>
  <c r="Y137" s="1"/>
  <c r="N137"/>
  <c r="R29"/>
  <c r="Q29"/>
  <c r="V29" s="1"/>
  <c r="AA29" s="1"/>
  <c r="P29"/>
  <c r="U29" s="1"/>
  <c r="Z29" s="1"/>
  <c r="O29"/>
  <c r="T29" s="1"/>
  <c r="Y29" s="1"/>
  <c r="N29"/>
  <c r="R28"/>
  <c r="Q28"/>
  <c r="V28" s="1"/>
  <c r="AA28" s="1"/>
  <c r="P28"/>
  <c r="U28" s="1"/>
  <c r="Z28" s="1"/>
  <c r="O28"/>
  <c r="T28" s="1"/>
  <c r="N28"/>
  <c r="R27"/>
  <c r="Q27"/>
  <c r="V27" s="1"/>
  <c r="AA27" s="1"/>
  <c r="P27"/>
  <c r="U27" s="1"/>
  <c r="Z27" s="1"/>
  <c r="O27"/>
  <c r="T27" s="1"/>
  <c r="Y27" s="1"/>
  <c r="N27"/>
  <c r="R222"/>
  <c r="Q222"/>
  <c r="V222" s="1"/>
  <c r="AA222" s="1"/>
  <c r="P222"/>
  <c r="U222" s="1"/>
  <c r="O222"/>
  <c r="T222" s="1"/>
  <c r="N222"/>
  <c r="S222" s="1"/>
  <c r="X222" s="1"/>
  <c r="R221"/>
  <c r="Q221"/>
  <c r="V221" s="1"/>
  <c r="AA221" s="1"/>
  <c r="P221"/>
  <c r="U221" s="1"/>
  <c r="Z221" s="1"/>
  <c r="O221"/>
  <c r="T221" s="1"/>
  <c r="Y221" s="1"/>
  <c r="N221"/>
  <c r="R220"/>
  <c r="Q220"/>
  <c r="V220" s="1"/>
  <c r="AA220" s="1"/>
  <c r="P220"/>
  <c r="U220" s="1"/>
  <c r="Z220" s="1"/>
  <c r="O220"/>
  <c r="T220" s="1"/>
  <c r="Y220" s="1"/>
  <c r="N220"/>
  <c r="R259"/>
  <c r="Q259"/>
  <c r="P259"/>
  <c r="U259" s="1"/>
  <c r="O259"/>
  <c r="T259" s="1"/>
  <c r="N259"/>
  <c r="R258"/>
  <c r="Q258"/>
  <c r="V258" s="1"/>
  <c r="AA258" s="1"/>
  <c r="P258"/>
  <c r="U258" s="1"/>
  <c r="O258"/>
  <c r="T258" s="1"/>
  <c r="N258"/>
  <c r="S258" s="1"/>
  <c r="X258" s="1"/>
  <c r="R257"/>
  <c r="Q257"/>
  <c r="V257" s="1"/>
  <c r="AA257" s="1"/>
  <c r="P257"/>
  <c r="U257" s="1"/>
  <c r="Z257" s="1"/>
  <c r="O257"/>
  <c r="T257" s="1"/>
  <c r="Y257" s="1"/>
  <c r="N257"/>
  <c r="R256"/>
  <c r="Q256"/>
  <c r="V256" s="1"/>
  <c r="AA256" s="1"/>
  <c r="P256"/>
  <c r="U256" s="1"/>
  <c r="Z256" s="1"/>
  <c r="O256"/>
  <c r="T256" s="1"/>
  <c r="N256"/>
  <c r="R343"/>
  <c r="Q343"/>
  <c r="V343" s="1"/>
  <c r="P343"/>
  <c r="U343" s="1"/>
  <c r="O343"/>
  <c r="T343" s="1"/>
  <c r="Y343" s="1"/>
  <c r="N343"/>
  <c r="S343" s="1"/>
  <c r="R71"/>
  <c r="Q71"/>
  <c r="V71" s="1"/>
  <c r="P71"/>
  <c r="U71" s="1"/>
  <c r="Z71" s="1"/>
  <c r="O71"/>
  <c r="T71" s="1"/>
  <c r="Y71" s="1"/>
  <c r="N71"/>
  <c r="R124"/>
  <c r="W124" s="1"/>
  <c r="Q124"/>
  <c r="P124"/>
  <c r="U124" s="1"/>
  <c r="O124"/>
  <c r="T124" s="1"/>
  <c r="N124"/>
  <c r="R123"/>
  <c r="Q123"/>
  <c r="V123" s="1"/>
  <c r="P123"/>
  <c r="U123" s="1"/>
  <c r="O123"/>
  <c r="T123" s="1"/>
  <c r="N123"/>
  <c r="R219"/>
  <c r="Q219"/>
  <c r="V219" s="1"/>
  <c r="AA219" s="1"/>
  <c r="P219"/>
  <c r="U219" s="1"/>
  <c r="Z219" s="1"/>
  <c r="O219"/>
  <c r="T219" s="1"/>
  <c r="Y219" s="1"/>
  <c r="N219"/>
  <c r="S219" s="1"/>
  <c r="X219" s="1"/>
  <c r="R181"/>
  <c r="Q181"/>
  <c r="V181" s="1"/>
  <c r="AA181" s="1"/>
  <c r="P181"/>
  <c r="U181" s="1"/>
  <c r="Z181" s="1"/>
  <c r="O181"/>
  <c r="T181" s="1"/>
  <c r="Y181" s="1"/>
  <c r="N181"/>
  <c r="S181" s="1"/>
  <c r="R342"/>
  <c r="Q342"/>
  <c r="V342" s="1"/>
  <c r="AA342" s="1"/>
  <c r="P342"/>
  <c r="U342" s="1"/>
  <c r="Z342" s="1"/>
  <c r="O342"/>
  <c r="T342" s="1"/>
  <c r="Y342" s="1"/>
  <c r="N342"/>
  <c r="R455"/>
  <c r="W455" s="1"/>
  <c r="AB455" s="1"/>
  <c r="Q455"/>
  <c r="V455" s="1"/>
  <c r="AA455" s="1"/>
  <c r="P455"/>
  <c r="U455" s="1"/>
  <c r="Z455" s="1"/>
  <c r="O455"/>
  <c r="N455"/>
  <c r="S455" s="1"/>
  <c r="X455" s="1"/>
  <c r="R454"/>
  <c r="W454" s="1"/>
  <c r="AB454" s="1"/>
  <c r="Q454"/>
  <c r="V454" s="1"/>
  <c r="AA454" s="1"/>
  <c r="P454"/>
  <c r="U454" s="1"/>
  <c r="Z454" s="1"/>
  <c r="O454"/>
  <c r="T454" s="1"/>
  <c r="Y454" s="1"/>
  <c r="N454"/>
  <c r="S454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R417"/>
  <c r="W417" s="1"/>
  <c r="AB417" s="1"/>
  <c r="Q417"/>
  <c r="V417" s="1"/>
  <c r="AA417" s="1"/>
  <c r="P417"/>
  <c r="U417" s="1"/>
  <c r="Z417" s="1"/>
  <c r="O417"/>
  <c r="T417" s="1"/>
  <c r="N417"/>
  <c r="S417" s="1"/>
  <c r="X417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25" i="10"/>
  <c r="W525" s="1"/>
  <c r="AB525" s="1"/>
  <c r="Q525"/>
  <c r="V525" s="1"/>
  <c r="P525"/>
  <c r="U525" s="1"/>
  <c r="Z525" s="1"/>
  <c r="O525"/>
  <c r="T525" s="1"/>
  <c r="Y525" s="1"/>
  <c r="N525"/>
  <c r="S525" s="1"/>
  <c r="AC524"/>
  <c r="R523"/>
  <c r="W523" s="1"/>
  <c r="Q523"/>
  <c r="V523" s="1"/>
  <c r="P523"/>
  <c r="U523" s="1"/>
  <c r="O523"/>
  <c r="T523" s="1"/>
  <c r="N523"/>
  <c r="AC522"/>
  <c r="R521"/>
  <c r="W521" s="1"/>
  <c r="Q521"/>
  <c r="V521" s="1"/>
  <c r="P521"/>
  <c r="U521" s="1"/>
  <c r="Z521" s="1"/>
  <c r="O521"/>
  <c r="N521"/>
  <c r="S521" s="1"/>
  <c r="X521" s="1"/>
  <c r="AC520"/>
  <c r="D852" i="15"/>
  <c r="C852" s="1"/>
  <c r="D851"/>
  <c r="C851" s="1"/>
  <c r="D846"/>
  <c r="C846" s="1"/>
  <c r="D845"/>
  <c r="C845" s="1"/>
  <c r="D844"/>
  <c r="C844" s="1"/>
  <c r="D843"/>
  <c r="C843" s="1"/>
  <c r="D837"/>
  <c r="C837" s="1"/>
  <c r="D836"/>
  <c r="C836" s="1"/>
  <c r="D835"/>
  <c r="C835" s="1"/>
  <c r="D834"/>
  <c r="C834" s="1"/>
  <c r="D828"/>
  <c r="C828" s="1"/>
  <c r="D827"/>
  <c r="C827" s="1"/>
  <c r="D826"/>
  <c r="C826" s="1"/>
  <c r="D825"/>
  <c r="C825" s="1"/>
  <c r="D830"/>
  <c r="C830" s="1"/>
  <c r="D823"/>
  <c r="C823" s="1"/>
  <c r="D822"/>
  <c r="D821"/>
  <c r="C821" s="1"/>
  <c r="D819"/>
  <c r="C819" s="1"/>
  <c r="D818"/>
  <c r="C818" s="1"/>
  <c r="D817"/>
  <c r="C817" s="1"/>
  <c r="D810"/>
  <c r="C810" s="1"/>
  <c r="D809"/>
  <c r="C809" s="1"/>
  <c r="D808"/>
  <c r="C808" s="1"/>
  <c r="D807"/>
  <c r="C807" s="1"/>
  <c r="D804"/>
  <c r="C804" s="1"/>
  <c r="D803"/>
  <c r="C803" s="1"/>
  <c r="D801"/>
  <c r="C801" s="1"/>
  <c r="D800"/>
  <c r="C800" s="1"/>
  <c r="D799"/>
  <c r="C799" s="1"/>
  <c r="D798"/>
  <c r="C798" s="1"/>
  <c r="D796"/>
  <c r="C796" s="1"/>
  <c r="D795"/>
  <c r="C795" s="1"/>
  <c r="D794"/>
  <c r="C794" s="1"/>
  <c r="D793"/>
  <c r="C793" s="1"/>
  <c r="D791"/>
  <c r="C791" s="1"/>
  <c r="D790"/>
  <c r="C790" s="1"/>
  <c r="D789"/>
  <c r="C789" s="1"/>
  <c r="D788"/>
  <c r="C788" s="1"/>
  <c r="D786"/>
  <c r="C786" s="1"/>
  <c r="D785"/>
  <c r="C785" s="1"/>
  <c r="D784"/>
  <c r="C784" s="1"/>
  <c r="D783"/>
  <c r="C783" s="1"/>
  <c r="D781"/>
  <c r="C781" s="1"/>
  <c r="D780"/>
  <c r="C780" s="1"/>
  <c r="D779"/>
  <c r="C779" s="1"/>
  <c r="D778"/>
  <c r="C778" s="1"/>
  <c r="D776"/>
  <c r="C776" s="1"/>
  <c r="D775"/>
  <c r="C775" s="1"/>
  <c r="D774"/>
  <c r="C774" s="1"/>
  <c r="D773"/>
  <c r="C773" s="1"/>
  <c r="D756"/>
  <c r="C756" s="1"/>
  <c r="D761"/>
  <c r="C761" s="1"/>
  <c r="D760"/>
  <c r="C760" s="1"/>
  <c r="D759"/>
  <c r="C759" s="1"/>
  <c r="D758"/>
  <c r="C758" s="1"/>
  <c r="D754"/>
  <c r="C754" s="1"/>
  <c r="D753"/>
  <c r="C753" s="1"/>
  <c r="D752"/>
  <c r="C752" s="1"/>
  <c r="D751"/>
  <c r="C751" s="1"/>
  <c r="D744"/>
  <c r="C744" s="1"/>
  <c r="D742"/>
  <c r="C742" s="1"/>
  <c r="D749"/>
  <c r="C749" s="1"/>
  <c r="D748"/>
  <c r="C748" s="1"/>
  <c r="D747"/>
  <c r="C747" s="1"/>
  <c r="D746"/>
  <c r="C746" s="1"/>
  <c r="D740"/>
  <c r="C740" s="1"/>
  <c r="D739"/>
  <c r="C739" s="1"/>
  <c r="D738"/>
  <c r="C738" s="1"/>
  <c r="D737"/>
  <c r="C737" s="1"/>
  <c r="D735"/>
  <c r="C735" s="1"/>
  <c r="D734"/>
  <c r="C734" s="1"/>
  <c r="D733"/>
  <c r="C733" s="1"/>
  <c r="D732"/>
  <c r="C732" s="1"/>
  <c r="D730"/>
  <c r="C730" s="1"/>
  <c r="D728"/>
  <c r="C728" s="1"/>
  <c r="D727"/>
  <c r="C727" s="1"/>
  <c r="D726"/>
  <c r="C726" s="1"/>
  <c r="D725"/>
  <c r="C725" s="1"/>
  <c r="D723"/>
  <c r="C723" s="1"/>
  <c r="D722"/>
  <c r="C722" s="1"/>
  <c r="D721"/>
  <c r="C721" s="1"/>
  <c r="D720"/>
  <c r="C720" s="1"/>
  <c r="D713"/>
  <c r="C713" s="1"/>
  <c r="D712"/>
  <c r="C712" s="1"/>
  <c r="D711"/>
  <c r="C711" s="1"/>
  <c r="D710"/>
  <c r="C710" s="1"/>
  <c r="D706"/>
  <c r="C706" s="1"/>
  <c r="D705"/>
  <c r="C705" s="1"/>
  <c r="D703"/>
  <c r="C703" s="1"/>
  <c r="D702"/>
  <c r="C702" s="1"/>
  <c r="D696"/>
  <c r="C696" s="1"/>
  <c r="D695"/>
  <c r="C695" s="1"/>
  <c r="D694"/>
  <c r="C694" s="1"/>
  <c r="D693"/>
  <c r="C693" s="1"/>
  <c r="D691"/>
  <c r="C691" s="1"/>
  <c r="D690"/>
  <c r="C690" s="1"/>
  <c r="D689"/>
  <c r="C689" s="1"/>
  <c r="D688"/>
  <c r="C688" s="1"/>
  <c r="D681"/>
  <c r="C681" s="1"/>
  <c r="D686"/>
  <c r="C686" s="1"/>
  <c r="D685"/>
  <c r="C685" s="1"/>
  <c r="D684"/>
  <c r="C684" s="1"/>
  <c r="D683"/>
  <c r="C683" s="1"/>
  <c r="D674"/>
  <c r="C674" s="1"/>
  <c r="D673"/>
  <c r="C673" s="1"/>
  <c r="D672"/>
  <c r="C672" s="1"/>
  <c r="D671"/>
  <c r="C671" s="1"/>
  <c r="D664"/>
  <c r="C664" s="1"/>
  <c r="D663"/>
  <c r="C663" s="1"/>
  <c r="D662"/>
  <c r="C662" s="1"/>
  <c r="D661"/>
  <c r="C661" s="1"/>
  <c r="D659"/>
  <c r="C659" s="1"/>
  <c r="D658"/>
  <c r="C658" s="1"/>
  <c r="D657"/>
  <c r="C657" s="1"/>
  <c r="D656"/>
  <c r="C656" s="1"/>
  <c r="D650"/>
  <c r="C650" s="1"/>
  <c r="D649"/>
  <c r="C649" s="1"/>
  <c r="D648"/>
  <c r="C648" s="1"/>
  <c r="D647"/>
  <c r="C647" s="1"/>
  <c r="D635"/>
  <c r="C635" s="1"/>
  <c r="D634"/>
  <c r="C634" s="1"/>
  <c r="D640"/>
  <c r="C640" s="1"/>
  <c r="D639"/>
  <c r="C639" s="1"/>
  <c r="D638"/>
  <c r="C638" s="1"/>
  <c r="D637"/>
  <c r="C637" s="1"/>
  <c r="D632"/>
  <c r="C632" s="1"/>
  <c r="D631"/>
  <c r="C631" s="1"/>
  <c r="D630"/>
  <c r="C630" s="1"/>
  <c r="D629"/>
  <c r="C629" s="1"/>
  <c r="D627"/>
  <c r="C627" s="1"/>
  <c r="D626"/>
  <c r="C626" s="1"/>
  <c r="D625"/>
  <c r="C625" s="1"/>
  <c r="D624"/>
  <c r="C624" s="1"/>
  <c r="D622"/>
  <c r="C622" s="1"/>
  <c r="D621"/>
  <c r="C621" s="1"/>
  <c r="D620"/>
  <c r="C620" s="1"/>
  <c r="D619"/>
  <c r="C619" s="1"/>
  <c r="D617"/>
  <c r="C617" s="1"/>
  <c r="D616"/>
  <c r="C616" s="1"/>
  <c r="D615"/>
  <c r="C615" s="1"/>
  <c r="D614"/>
  <c r="C614" s="1"/>
  <c r="D610"/>
  <c r="C610" s="1"/>
  <c r="D594"/>
  <c r="C594" s="1"/>
  <c r="D608"/>
  <c r="C608" s="1"/>
  <c r="D607"/>
  <c r="C607" s="1"/>
  <c r="D606"/>
  <c r="C606" s="1"/>
  <c r="D592"/>
  <c r="C592" s="1"/>
  <c r="D591"/>
  <c r="C591" s="1"/>
  <c r="D590"/>
  <c r="C590" s="1"/>
  <c r="D589"/>
  <c r="C589" s="1"/>
  <c r="D587"/>
  <c r="C587" s="1"/>
  <c r="D586"/>
  <c r="C586" s="1"/>
  <c r="D585"/>
  <c r="C585" s="1"/>
  <c r="D584"/>
  <c r="C584" s="1"/>
  <c r="D582"/>
  <c r="C582" s="1"/>
  <c r="D581"/>
  <c r="C581" s="1"/>
  <c r="D580"/>
  <c r="C580" s="1"/>
  <c r="D579"/>
  <c r="C579" s="1"/>
  <c r="D577"/>
  <c r="C577" s="1"/>
  <c r="D576"/>
  <c r="C576" s="1"/>
  <c r="D575"/>
  <c r="C575" s="1"/>
  <c r="D574"/>
  <c r="C574" s="1"/>
  <c r="D572"/>
  <c r="C572" s="1"/>
  <c r="D571"/>
  <c r="C571" s="1"/>
  <c r="D570"/>
  <c r="C570" s="1"/>
  <c r="D569"/>
  <c r="C569" s="1"/>
  <c r="D567"/>
  <c r="C567" s="1"/>
  <c r="D566"/>
  <c r="C566" s="1"/>
  <c r="D565"/>
  <c r="C565" s="1"/>
  <c r="D564"/>
  <c r="C564" s="1"/>
  <c r="D562"/>
  <c r="C562" s="1"/>
  <c r="D561"/>
  <c r="C561" s="1"/>
  <c r="D560"/>
  <c r="C560" s="1"/>
  <c r="D559"/>
  <c r="C559" s="1"/>
  <c r="D557"/>
  <c r="C557" s="1"/>
  <c r="D556"/>
  <c r="C556" s="1"/>
  <c r="D555"/>
  <c r="C555" s="1"/>
  <c r="D554"/>
  <c r="C554" s="1"/>
  <c r="D552"/>
  <c r="C552" s="1"/>
  <c r="D551"/>
  <c r="C551" s="1"/>
  <c r="D550"/>
  <c r="C550" s="1"/>
  <c r="D549"/>
  <c r="C549" s="1"/>
  <c r="D547"/>
  <c r="C547" s="1"/>
  <c r="D546"/>
  <c r="C546" s="1"/>
  <c r="D545"/>
  <c r="C545" s="1"/>
  <c r="D544"/>
  <c r="D542"/>
  <c r="C542" s="1"/>
  <c r="D535"/>
  <c r="D534"/>
  <c r="C534" s="1"/>
  <c r="D540"/>
  <c r="C540" s="1"/>
  <c r="D539"/>
  <c r="C539" s="1"/>
  <c r="D538"/>
  <c r="C538" s="1"/>
  <c r="D537"/>
  <c r="C537" s="1"/>
  <c r="D532"/>
  <c r="C532" s="1"/>
  <c r="D531"/>
  <c r="C531" s="1"/>
  <c r="D530"/>
  <c r="C530" s="1"/>
  <c r="D529"/>
  <c r="C529" s="1"/>
  <c r="D522"/>
  <c r="C522" s="1"/>
  <c r="D521"/>
  <c r="C521" s="1"/>
  <c r="D520"/>
  <c r="C520" s="1"/>
  <c r="D519"/>
  <c r="C519" s="1"/>
  <c r="D512"/>
  <c r="C512" s="1"/>
  <c r="D511"/>
  <c r="C511" s="1"/>
  <c r="D510"/>
  <c r="C510" s="1"/>
  <c r="D509"/>
  <c r="C509" s="1"/>
  <c r="D505"/>
  <c r="C505" s="1"/>
  <c r="D504"/>
  <c r="C504" s="1"/>
  <c r="D503"/>
  <c r="C503" s="1"/>
  <c r="D502"/>
  <c r="C502" s="1"/>
  <c r="D493"/>
  <c r="C493" s="1"/>
  <c r="D500"/>
  <c r="C500" s="1"/>
  <c r="D499"/>
  <c r="C499" s="1"/>
  <c r="D498"/>
  <c r="C498" s="1"/>
  <c r="D497"/>
  <c r="C497" s="1"/>
  <c r="D491"/>
  <c r="C491" s="1"/>
  <c r="D490"/>
  <c r="C490" s="1"/>
  <c r="D489"/>
  <c r="C489" s="1"/>
  <c r="D488"/>
  <c r="C488" s="1"/>
  <c r="D481"/>
  <c r="C481" s="1"/>
  <c r="D480"/>
  <c r="C480" s="1"/>
  <c r="D479"/>
  <c r="C479" s="1"/>
  <c r="D478"/>
  <c r="C478" s="1"/>
  <c r="D476"/>
  <c r="C476" s="1"/>
  <c r="D475"/>
  <c r="C475" s="1"/>
  <c r="D474"/>
  <c r="C474" s="1"/>
  <c r="D473"/>
  <c r="C473" s="1"/>
  <c r="D466"/>
  <c r="C466" s="1"/>
  <c r="D465"/>
  <c r="C465" s="1"/>
  <c r="D464"/>
  <c r="C464" s="1"/>
  <c r="D463"/>
  <c r="C463" s="1"/>
  <c r="D461"/>
  <c r="C461" s="1"/>
  <c r="D460"/>
  <c r="C460" s="1"/>
  <c r="D459"/>
  <c r="C459" s="1"/>
  <c r="D458"/>
  <c r="C458" s="1"/>
  <c r="D441"/>
  <c r="C441" s="1"/>
  <c r="D440"/>
  <c r="C440" s="1"/>
  <c r="D439"/>
  <c r="C439" s="1"/>
  <c r="D438"/>
  <c r="C438" s="1"/>
  <c r="D436"/>
  <c r="C436" s="1"/>
  <c r="D435"/>
  <c r="C435" s="1"/>
  <c r="D434"/>
  <c r="C434" s="1"/>
  <c r="D433"/>
  <c r="C433" s="1"/>
  <c r="D431"/>
  <c r="C431" s="1"/>
  <c r="D430"/>
  <c r="C430" s="1"/>
  <c r="D429"/>
  <c r="C429" s="1"/>
  <c r="D428"/>
  <c r="C428" s="1"/>
  <c r="D426"/>
  <c r="C426" s="1"/>
  <c r="D425"/>
  <c r="C425" s="1"/>
  <c r="D424"/>
  <c r="C424" s="1"/>
  <c r="D423"/>
  <c r="C423" s="1"/>
  <c r="D421"/>
  <c r="C421" s="1"/>
  <c r="D419"/>
  <c r="C419" s="1"/>
  <c r="D418"/>
  <c r="C418" s="1"/>
  <c r="D417"/>
  <c r="C417" s="1"/>
  <c r="D416"/>
  <c r="C416" s="1"/>
  <c r="D414"/>
  <c r="C414" s="1"/>
  <c r="D413"/>
  <c r="C413" s="1"/>
  <c r="D412"/>
  <c r="C412" s="1"/>
  <c r="D411"/>
  <c r="C411" s="1"/>
  <c r="D409"/>
  <c r="C409" s="1"/>
  <c r="D408"/>
  <c r="C408" s="1"/>
  <c r="D407"/>
  <c r="C407" s="1"/>
  <c r="D406"/>
  <c r="C406" s="1"/>
  <c r="D404"/>
  <c r="C404" s="1"/>
  <c r="D403"/>
  <c r="C403" s="1"/>
  <c r="D402"/>
  <c r="C402" s="1"/>
  <c r="D401"/>
  <c r="C401" s="1"/>
  <c r="D386"/>
  <c r="C386" s="1"/>
  <c r="D384"/>
  <c r="C384" s="1"/>
  <c r="D382"/>
  <c r="C382" s="1"/>
  <c r="D380"/>
  <c r="C380" s="1"/>
  <c r="D399"/>
  <c r="C399" s="1"/>
  <c r="D398"/>
  <c r="C398" s="1"/>
  <c r="D397"/>
  <c r="C397" s="1"/>
  <c r="D396"/>
  <c r="C396" s="1"/>
  <c r="D378"/>
  <c r="C378" s="1"/>
  <c r="D377"/>
  <c r="C377" s="1"/>
  <c r="D376"/>
  <c r="C376" s="1"/>
  <c r="D375"/>
  <c r="C375" s="1"/>
  <c r="D373"/>
  <c r="C373" s="1"/>
  <c r="D372"/>
  <c r="C372" s="1"/>
  <c r="D371"/>
  <c r="C371" s="1"/>
  <c r="D370"/>
  <c r="C370" s="1"/>
  <c r="D368"/>
  <c r="C368" s="1"/>
  <c r="D367"/>
  <c r="C367" s="1"/>
  <c r="D366"/>
  <c r="C366" s="1"/>
  <c r="D365"/>
  <c r="C365" s="1"/>
  <c r="D358"/>
  <c r="C358" s="1"/>
  <c r="D357"/>
  <c r="C357" s="1"/>
  <c r="D356"/>
  <c r="C356" s="1"/>
  <c r="D355"/>
  <c r="C355" s="1"/>
  <c r="D353"/>
  <c r="C353" s="1"/>
  <c r="D352"/>
  <c r="C352" s="1"/>
  <c r="D351"/>
  <c r="C351" s="1"/>
  <c r="D350"/>
  <c r="C350" s="1"/>
  <c r="D332"/>
  <c r="C332" s="1"/>
  <c r="D342"/>
  <c r="C342" s="1"/>
  <c r="D341"/>
  <c r="C341" s="1"/>
  <c r="D340"/>
  <c r="C340" s="1"/>
  <c r="D339"/>
  <c r="C339" s="1"/>
  <c r="D337"/>
  <c r="C337" s="1"/>
  <c r="D336"/>
  <c r="C336" s="1"/>
  <c r="D335"/>
  <c r="C335" s="1"/>
  <c r="D334"/>
  <c r="C334" s="1"/>
  <c r="D330"/>
  <c r="C330" s="1"/>
  <c r="D329"/>
  <c r="C329" s="1"/>
  <c r="D328"/>
  <c r="C328" s="1"/>
  <c r="D327"/>
  <c r="C327" s="1"/>
  <c r="D325"/>
  <c r="C325" s="1"/>
  <c r="D324"/>
  <c r="C324" s="1"/>
  <c r="D323"/>
  <c r="C323" s="1"/>
  <c r="D322"/>
  <c r="C322" s="1"/>
  <c r="D320"/>
  <c r="C320" s="1"/>
  <c r="D319"/>
  <c r="C319" s="1"/>
  <c r="D318"/>
  <c r="C318" s="1"/>
  <c r="D317"/>
  <c r="C317" s="1"/>
  <c r="D305"/>
  <c r="C305" s="1"/>
  <c r="D304"/>
  <c r="C304" s="1"/>
  <c r="D303"/>
  <c r="C303" s="1"/>
  <c r="D302"/>
  <c r="C302" s="1"/>
  <c r="D295"/>
  <c r="C295" s="1"/>
  <c r="D294"/>
  <c r="C294" s="1"/>
  <c r="D293"/>
  <c r="C293" s="1"/>
  <c r="D292"/>
  <c r="C292" s="1"/>
  <c r="D290"/>
  <c r="C290" s="1"/>
  <c r="D288"/>
  <c r="C288" s="1"/>
  <c r="D286"/>
  <c r="C286" s="1"/>
  <c r="D284"/>
  <c r="C284" s="1"/>
  <c r="D283"/>
  <c r="C283" s="1"/>
  <c r="D282"/>
  <c r="C282" s="1"/>
  <c r="D281"/>
  <c r="C281" s="1"/>
  <c r="D274"/>
  <c r="C274" s="1"/>
  <c r="D273"/>
  <c r="C273" s="1"/>
  <c r="D272"/>
  <c r="C272" s="1"/>
  <c r="D271"/>
  <c r="C271" s="1"/>
  <c r="D264"/>
  <c r="C264" s="1"/>
  <c r="D263"/>
  <c r="C263" s="1"/>
  <c r="D262"/>
  <c r="C262" s="1"/>
  <c r="D261"/>
  <c r="C261" s="1"/>
  <c r="D259"/>
  <c r="C259" s="1"/>
  <c r="D258"/>
  <c r="C258" s="1"/>
  <c r="D257"/>
  <c r="C257" s="1"/>
  <c r="D256"/>
  <c r="C256" s="1"/>
  <c r="D230"/>
  <c r="C230" s="1"/>
  <c r="D229"/>
  <c r="C229" s="1"/>
  <c r="D228"/>
  <c r="C228" s="1"/>
  <c r="D227"/>
  <c r="C227" s="1"/>
  <c r="D219"/>
  <c r="C219" s="1"/>
  <c r="D217"/>
  <c r="C217" s="1"/>
  <c r="D215"/>
  <c r="C215" s="1"/>
  <c r="D213"/>
  <c r="C213" s="1"/>
  <c r="D212"/>
  <c r="C212" s="1"/>
  <c r="D211"/>
  <c r="C211" s="1"/>
  <c r="D210"/>
  <c r="C210" s="1"/>
  <c r="D197"/>
  <c r="C197" s="1"/>
  <c r="D195"/>
  <c r="C195" s="1"/>
  <c r="D193"/>
  <c r="C193" s="1"/>
  <c r="D208"/>
  <c r="C208" s="1"/>
  <c r="D207"/>
  <c r="C207" s="1"/>
  <c r="D206"/>
  <c r="C206" s="1"/>
  <c r="D205"/>
  <c r="C205" s="1"/>
  <c r="D186"/>
  <c r="C186" s="1"/>
  <c r="D185"/>
  <c r="C185" s="1"/>
  <c r="D184"/>
  <c r="C184" s="1"/>
  <c r="D183"/>
  <c r="C183" s="1"/>
  <c r="D181"/>
  <c r="C181" s="1"/>
  <c r="D180"/>
  <c r="C180" s="1"/>
  <c r="D179"/>
  <c r="C179" s="1"/>
  <c r="D178"/>
  <c r="C178" s="1"/>
  <c r="D164"/>
  <c r="C164" s="1"/>
  <c r="D163"/>
  <c r="C163" s="1"/>
  <c r="D162"/>
  <c r="C162" s="1"/>
  <c r="D161"/>
  <c r="C161" s="1"/>
  <c r="D159"/>
  <c r="C159" s="1"/>
  <c r="D158"/>
  <c r="C158" s="1"/>
  <c r="D157"/>
  <c r="C157" s="1"/>
  <c r="D156"/>
  <c r="C156" s="1"/>
  <c r="D154"/>
  <c r="C154" s="1"/>
  <c r="D153"/>
  <c r="C153" s="1"/>
  <c r="D152"/>
  <c r="C152" s="1"/>
  <c r="D151"/>
  <c r="C151" s="1"/>
  <c r="D149"/>
  <c r="C149" s="1"/>
  <c r="D148"/>
  <c r="C148" s="1"/>
  <c r="D147"/>
  <c r="C147" s="1"/>
  <c r="D146"/>
  <c r="C146" s="1"/>
  <c r="D142"/>
  <c r="C142" s="1"/>
  <c r="D140"/>
  <c r="C140" s="1"/>
  <c r="D138"/>
  <c r="C138" s="1"/>
  <c r="D137"/>
  <c r="C137" s="1"/>
  <c r="D136"/>
  <c r="C136" s="1"/>
  <c r="D135"/>
  <c r="C135" s="1"/>
  <c r="D133"/>
  <c r="C133" s="1"/>
  <c r="D132"/>
  <c r="C132" s="1"/>
  <c r="D131"/>
  <c r="C131" s="1"/>
  <c r="D130"/>
  <c r="C130" s="1"/>
  <c r="D128"/>
  <c r="C128" s="1"/>
  <c r="D127"/>
  <c r="C127" s="1"/>
  <c r="D126"/>
  <c r="C126" s="1"/>
  <c r="D125"/>
  <c r="C125" s="1"/>
  <c r="D123"/>
  <c r="C123" s="1"/>
  <c r="D122"/>
  <c r="C122" s="1"/>
  <c r="D121"/>
  <c r="C121" s="1"/>
  <c r="D120"/>
  <c r="C120" s="1"/>
  <c r="D118"/>
  <c r="C118" s="1"/>
  <c r="D117"/>
  <c r="C117" s="1"/>
  <c r="D116"/>
  <c r="C116" s="1"/>
  <c r="D115"/>
  <c r="C115" s="1"/>
  <c r="D113"/>
  <c r="C113" s="1"/>
  <c r="D112"/>
  <c r="C112" s="1"/>
  <c r="D111"/>
  <c r="C111" s="1"/>
  <c r="D110"/>
  <c r="C110" s="1"/>
  <c r="D108"/>
  <c r="C108" s="1"/>
  <c r="D107"/>
  <c r="C107" s="1"/>
  <c r="D106"/>
  <c r="C106" s="1"/>
  <c r="D105"/>
  <c r="C105" s="1"/>
  <c r="D103"/>
  <c r="C103" s="1"/>
  <c r="D102"/>
  <c r="C102" s="1"/>
  <c r="D101"/>
  <c r="C101" s="1"/>
  <c r="D100"/>
  <c r="C100" s="1"/>
  <c r="D98"/>
  <c r="C98" s="1"/>
  <c r="D97"/>
  <c r="C97" s="1"/>
  <c r="D96"/>
  <c r="C96" s="1"/>
  <c r="D95"/>
  <c r="C95" s="1"/>
  <c r="D93"/>
  <c r="C93" s="1"/>
  <c r="D92"/>
  <c r="C92" s="1"/>
  <c r="D91"/>
  <c r="C91" s="1"/>
  <c r="D90"/>
  <c r="C90" s="1"/>
  <c r="D83"/>
  <c r="C83" s="1"/>
  <c r="D82"/>
  <c r="C82" s="1"/>
  <c r="D81"/>
  <c r="C81" s="1"/>
  <c r="D80"/>
  <c r="C80" s="1"/>
  <c r="D60"/>
  <c r="C60" s="1"/>
  <c r="D63"/>
  <c r="C63" s="1"/>
  <c r="D62"/>
  <c r="C62" s="1"/>
  <c r="D61"/>
  <c r="C61" s="1"/>
  <c r="D58"/>
  <c r="C58" s="1"/>
  <c r="D57"/>
  <c r="C57" s="1"/>
  <c r="D56"/>
  <c r="C56" s="1"/>
  <c r="D55"/>
  <c r="C55" s="1"/>
  <c r="D48"/>
  <c r="C48" s="1"/>
  <c r="D47"/>
  <c r="C47" s="1"/>
  <c r="D46"/>
  <c r="C46" s="1"/>
  <c r="D45"/>
  <c r="C45" s="1"/>
  <c r="D43"/>
  <c r="C43" s="1"/>
  <c r="D42"/>
  <c r="C42" s="1"/>
  <c r="D41"/>
  <c r="C41" s="1"/>
  <c r="D40"/>
  <c r="C40" s="1"/>
  <c r="D38"/>
  <c r="C38" s="1"/>
  <c r="D37"/>
  <c r="C37" s="1"/>
  <c r="D36"/>
  <c r="C36" s="1"/>
  <c r="D35"/>
  <c r="C35" s="1"/>
  <c r="D33"/>
  <c r="C33" s="1"/>
  <c r="D32"/>
  <c r="C32" s="1"/>
  <c r="D31"/>
  <c r="C31" s="1"/>
  <c r="D30"/>
  <c r="C30" s="1"/>
  <c r="D28"/>
  <c r="C28" s="1"/>
  <c r="D27"/>
  <c r="C27" s="1"/>
  <c r="D26"/>
  <c r="C26" s="1"/>
  <c r="D25"/>
  <c r="C25" s="1"/>
  <c r="D23"/>
  <c r="C23" s="1"/>
  <c r="D22"/>
  <c r="C22" s="1"/>
  <c r="D21"/>
  <c r="C21" s="1"/>
  <c r="D20"/>
  <c r="C20" s="1"/>
  <c r="D18"/>
  <c r="C18" s="1"/>
  <c r="D17"/>
  <c r="C17" s="1"/>
  <c r="D16"/>
  <c r="C16" s="1"/>
  <c r="D15"/>
  <c r="C15" s="1"/>
  <c r="D8"/>
  <c r="C8" s="1"/>
  <c r="D7"/>
  <c r="C7" s="1"/>
  <c r="D6"/>
  <c r="C6" s="1"/>
  <c r="D5"/>
  <c r="C5" s="1"/>
  <c r="C822"/>
  <c r="C544"/>
  <c r="L816"/>
  <c r="K816"/>
  <c r="J816"/>
  <c r="I816"/>
  <c r="H816"/>
  <c r="G816"/>
  <c r="F816"/>
  <c r="E816"/>
  <c r="L802"/>
  <c r="K802"/>
  <c r="J802"/>
  <c r="I802"/>
  <c r="H802"/>
  <c r="G802"/>
  <c r="F802"/>
  <c r="E802"/>
  <c r="J820"/>
  <c r="K820"/>
  <c r="L820"/>
  <c r="I820"/>
  <c r="F820"/>
  <c r="G820"/>
  <c r="H820"/>
  <c r="E820"/>
  <c r="B290"/>
  <c r="L289"/>
  <c r="K289"/>
  <c r="J289"/>
  <c r="I289"/>
  <c r="H289"/>
  <c r="G289"/>
  <c r="F289"/>
  <c r="E289"/>
  <c r="B197"/>
  <c r="L196"/>
  <c r="K196"/>
  <c r="J196"/>
  <c r="I196"/>
  <c r="H196"/>
  <c r="G196"/>
  <c r="F196"/>
  <c r="E196"/>
  <c r="B386"/>
  <c r="L385"/>
  <c r="K385"/>
  <c r="J385"/>
  <c r="I385"/>
  <c r="H385"/>
  <c r="G385"/>
  <c r="F385"/>
  <c r="E385"/>
  <c r="B195"/>
  <c r="L194"/>
  <c r="K194"/>
  <c r="J194"/>
  <c r="I194"/>
  <c r="H194"/>
  <c r="G194"/>
  <c r="F194"/>
  <c r="E194"/>
  <c r="B219"/>
  <c r="L218"/>
  <c r="K218"/>
  <c r="J218"/>
  <c r="I218"/>
  <c r="H218"/>
  <c r="G218"/>
  <c r="F218"/>
  <c r="E218"/>
  <c r="E533"/>
  <c r="J533"/>
  <c r="K533"/>
  <c r="L533"/>
  <c r="I533"/>
  <c r="F533"/>
  <c r="G533"/>
  <c r="H533"/>
  <c r="B535"/>
  <c r="B534"/>
  <c r="B142"/>
  <c r="L141"/>
  <c r="K141"/>
  <c r="J141"/>
  <c r="I141"/>
  <c r="H141"/>
  <c r="G141"/>
  <c r="F141"/>
  <c r="E141"/>
  <c r="E850"/>
  <c r="L850"/>
  <c r="K850"/>
  <c r="J850"/>
  <c r="I850"/>
  <c r="H850"/>
  <c r="G850"/>
  <c r="F850"/>
  <c r="J847"/>
  <c r="K847"/>
  <c r="L847"/>
  <c r="I847"/>
  <c r="F847"/>
  <c r="G847"/>
  <c r="H847"/>
  <c r="E847"/>
  <c r="J838"/>
  <c r="K838"/>
  <c r="L838"/>
  <c r="I838"/>
  <c r="F838"/>
  <c r="G838"/>
  <c r="H838"/>
  <c r="E838"/>
  <c r="B830"/>
  <c r="B756"/>
  <c r="B634"/>
  <c r="B681"/>
  <c r="B705"/>
  <c r="B702"/>
  <c r="B706"/>
  <c r="B730"/>
  <c r="B742"/>
  <c r="B744"/>
  <c r="J633"/>
  <c r="K633"/>
  <c r="L633"/>
  <c r="I633"/>
  <c r="F633"/>
  <c r="G633"/>
  <c r="H633"/>
  <c r="E633"/>
  <c r="J605"/>
  <c r="K605"/>
  <c r="L605"/>
  <c r="I605"/>
  <c r="F605"/>
  <c r="G605"/>
  <c r="H605"/>
  <c r="E605"/>
  <c r="B384"/>
  <c r="L383"/>
  <c r="K383"/>
  <c r="J383"/>
  <c r="I383"/>
  <c r="H383"/>
  <c r="G383"/>
  <c r="F383"/>
  <c r="E383"/>
  <c r="B382"/>
  <c r="L381"/>
  <c r="K381"/>
  <c r="J381"/>
  <c r="I381"/>
  <c r="H381"/>
  <c r="G381"/>
  <c r="F381"/>
  <c r="E381"/>
  <c r="L379"/>
  <c r="K379"/>
  <c r="J379"/>
  <c r="I379"/>
  <c r="H379"/>
  <c r="G379"/>
  <c r="F379"/>
  <c r="E379"/>
  <c r="L743"/>
  <c r="K743"/>
  <c r="J743"/>
  <c r="I743"/>
  <c r="H743"/>
  <c r="G743"/>
  <c r="F743"/>
  <c r="E743"/>
  <c r="L420"/>
  <c r="K420"/>
  <c r="J420"/>
  <c r="I420"/>
  <c r="H420"/>
  <c r="G420"/>
  <c r="F420"/>
  <c r="E420"/>
  <c r="B421"/>
  <c r="B217"/>
  <c r="L216"/>
  <c r="K216"/>
  <c r="J216"/>
  <c r="I216"/>
  <c r="H216"/>
  <c r="G216"/>
  <c r="F216"/>
  <c r="E216"/>
  <c r="L704"/>
  <c r="K704"/>
  <c r="J704"/>
  <c r="I704"/>
  <c r="H704"/>
  <c r="G704"/>
  <c r="F704"/>
  <c r="E704"/>
  <c r="J697"/>
  <c r="K697"/>
  <c r="L697"/>
  <c r="I697"/>
  <c r="F697"/>
  <c r="G697"/>
  <c r="H697"/>
  <c r="E697"/>
  <c r="J701"/>
  <c r="K701"/>
  <c r="L701"/>
  <c r="I701"/>
  <c r="H701"/>
  <c r="F701"/>
  <c r="G701"/>
  <c r="E701"/>
  <c r="L492"/>
  <c r="K492"/>
  <c r="J492"/>
  <c r="I492"/>
  <c r="H492"/>
  <c r="G492"/>
  <c r="F492"/>
  <c r="E492"/>
  <c r="B493"/>
  <c r="L593"/>
  <c r="K593"/>
  <c r="J593"/>
  <c r="I593"/>
  <c r="H593"/>
  <c r="G593"/>
  <c r="F593"/>
  <c r="E593"/>
  <c r="B594"/>
  <c r="L680"/>
  <c r="K680"/>
  <c r="J680"/>
  <c r="I680"/>
  <c r="H680"/>
  <c r="G680"/>
  <c r="F680"/>
  <c r="E680"/>
  <c r="L755"/>
  <c r="K755"/>
  <c r="J755"/>
  <c r="I755"/>
  <c r="H755"/>
  <c r="G755"/>
  <c r="F755"/>
  <c r="E755"/>
  <c r="L741"/>
  <c r="K741"/>
  <c r="J741"/>
  <c r="I741"/>
  <c r="H741"/>
  <c r="G741"/>
  <c r="F741"/>
  <c r="E741"/>
  <c r="L729"/>
  <c r="K729"/>
  <c r="J729"/>
  <c r="I729"/>
  <c r="H729"/>
  <c r="G729"/>
  <c r="F729"/>
  <c r="E729"/>
  <c r="L829"/>
  <c r="K829"/>
  <c r="J829"/>
  <c r="I829"/>
  <c r="H829"/>
  <c r="G829"/>
  <c r="F829"/>
  <c r="E829"/>
  <c r="L214"/>
  <c r="K214"/>
  <c r="J214"/>
  <c r="I214"/>
  <c r="H214"/>
  <c r="G214"/>
  <c r="F214"/>
  <c r="E214"/>
  <c r="B215"/>
  <c r="L541"/>
  <c r="K541"/>
  <c r="J541"/>
  <c r="I541"/>
  <c r="H541"/>
  <c r="G541"/>
  <c r="F541"/>
  <c r="E541"/>
  <c r="B542"/>
  <c r="L331"/>
  <c r="K331"/>
  <c r="J331"/>
  <c r="I331"/>
  <c r="H331"/>
  <c r="G331"/>
  <c r="F331"/>
  <c r="E331"/>
  <c r="B332"/>
  <c r="L609"/>
  <c r="K609"/>
  <c r="J609"/>
  <c r="I609"/>
  <c r="H609"/>
  <c r="G609"/>
  <c r="F609"/>
  <c r="E609"/>
  <c r="B610"/>
  <c r="B288"/>
  <c r="L287"/>
  <c r="K287"/>
  <c r="J287"/>
  <c r="I287"/>
  <c r="H287"/>
  <c r="G287"/>
  <c r="F287"/>
  <c r="E287"/>
  <c r="L139"/>
  <c r="K139"/>
  <c r="J139"/>
  <c r="I139"/>
  <c r="H139"/>
  <c r="G139"/>
  <c r="F139"/>
  <c r="E139"/>
  <c r="B140"/>
  <c r="L285"/>
  <c r="K285"/>
  <c r="J285"/>
  <c r="I285"/>
  <c r="H285"/>
  <c r="G285"/>
  <c r="F285"/>
  <c r="E285"/>
  <c r="B286"/>
  <c r="B193"/>
  <c r="L192"/>
  <c r="K192"/>
  <c r="J192"/>
  <c r="I192"/>
  <c r="H192"/>
  <c r="G192"/>
  <c r="F192"/>
  <c r="E192"/>
  <c r="B123"/>
  <c r="B122"/>
  <c r="B121"/>
  <c r="B120"/>
  <c r="L119"/>
  <c r="K119"/>
  <c r="J119"/>
  <c r="I119"/>
  <c r="H119"/>
  <c r="G119"/>
  <c r="F119"/>
  <c r="E119"/>
  <c r="B108"/>
  <c r="B107"/>
  <c r="B106"/>
  <c r="B105"/>
  <c r="L104"/>
  <c r="K104"/>
  <c r="J104"/>
  <c r="I104"/>
  <c r="H104"/>
  <c r="G104"/>
  <c r="F104"/>
  <c r="E104"/>
  <c r="B181"/>
  <c r="B180"/>
  <c r="B179"/>
  <c r="B178"/>
  <c r="L177"/>
  <c r="K177"/>
  <c r="J177"/>
  <c r="I177"/>
  <c r="H177"/>
  <c r="G177"/>
  <c r="F177"/>
  <c r="E177"/>
  <c r="I750"/>
  <c r="B749"/>
  <c r="B748"/>
  <c r="B747"/>
  <c r="B746"/>
  <c r="L745"/>
  <c r="K745"/>
  <c r="J745"/>
  <c r="I745"/>
  <c r="H745"/>
  <c r="G745"/>
  <c r="F745"/>
  <c r="E745"/>
  <c r="B38"/>
  <c r="B37"/>
  <c r="B36"/>
  <c r="B35"/>
  <c r="L34"/>
  <c r="K34"/>
  <c r="J34"/>
  <c r="I34"/>
  <c r="H34"/>
  <c r="G34"/>
  <c r="F34"/>
  <c r="E34"/>
  <c r="B686"/>
  <c r="B685"/>
  <c r="B684"/>
  <c r="B683"/>
  <c r="L682"/>
  <c r="K682"/>
  <c r="J682"/>
  <c r="I682"/>
  <c r="H682"/>
  <c r="G682"/>
  <c r="F682"/>
  <c r="E682"/>
  <c r="B342"/>
  <c r="B341"/>
  <c r="B340"/>
  <c r="B339"/>
  <c r="L338"/>
  <c r="K338"/>
  <c r="J338"/>
  <c r="I338"/>
  <c r="H338"/>
  <c r="G338"/>
  <c r="F338"/>
  <c r="E338"/>
  <c r="B58"/>
  <c r="B57"/>
  <c r="B56"/>
  <c r="B55"/>
  <c r="L54"/>
  <c r="K54"/>
  <c r="J54"/>
  <c r="I54"/>
  <c r="H54"/>
  <c r="G54"/>
  <c r="F54"/>
  <c r="E54"/>
  <c r="B664"/>
  <c r="B663"/>
  <c r="B662"/>
  <c r="B661"/>
  <c r="L660"/>
  <c r="K660"/>
  <c r="J660"/>
  <c r="I660"/>
  <c r="H660"/>
  <c r="G660"/>
  <c r="F660"/>
  <c r="E660"/>
  <c r="B118"/>
  <c r="B117"/>
  <c r="B116"/>
  <c r="B115"/>
  <c r="L114"/>
  <c r="K114"/>
  <c r="J114"/>
  <c r="I114"/>
  <c r="H114"/>
  <c r="G114"/>
  <c r="F114"/>
  <c r="E114"/>
  <c r="B325"/>
  <c r="B324"/>
  <c r="B323"/>
  <c r="B322"/>
  <c r="L321"/>
  <c r="K321"/>
  <c r="J321"/>
  <c r="I321"/>
  <c r="H321"/>
  <c r="G321"/>
  <c r="F321"/>
  <c r="E321"/>
  <c r="B761"/>
  <c r="B760"/>
  <c r="B759"/>
  <c r="B758"/>
  <c r="L757"/>
  <c r="K757"/>
  <c r="J757"/>
  <c r="I757"/>
  <c r="H757"/>
  <c r="G757"/>
  <c r="F757"/>
  <c r="E757"/>
  <c r="B213"/>
  <c r="B212"/>
  <c r="B211"/>
  <c r="B210"/>
  <c r="L209"/>
  <c r="K209"/>
  <c r="J209"/>
  <c r="I209"/>
  <c r="H209"/>
  <c r="G209"/>
  <c r="F209"/>
  <c r="E209"/>
  <c r="G842"/>
  <c r="G833"/>
  <c r="G824"/>
  <c r="G806"/>
  <c r="G797"/>
  <c r="G792"/>
  <c r="G787"/>
  <c r="G782"/>
  <c r="G777"/>
  <c r="G772"/>
  <c r="G750"/>
  <c r="G736"/>
  <c r="G731"/>
  <c r="G724"/>
  <c r="G719"/>
  <c r="G709"/>
  <c r="G692"/>
  <c r="G670"/>
  <c r="G655"/>
  <c r="G646"/>
  <c r="G636"/>
  <c r="G628"/>
  <c r="G613"/>
  <c r="G588"/>
  <c r="G583"/>
  <c r="G578"/>
  <c r="G573"/>
  <c r="G568"/>
  <c r="G563"/>
  <c r="G558"/>
  <c r="G553"/>
  <c r="G548"/>
  <c r="G543"/>
  <c r="G536"/>
  <c r="G528"/>
  <c r="G518"/>
  <c r="G508"/>
  <c r="G501"/>
  <c r="G496"/>
  <c r="G487"/>
  <c r="G477"/>
  <c r="G472"/>
  <c r="G462"/>
  <c r="G457"/>
  <c r="G437"/>
  <c r="G432"/>
  <c r="G427"/>
  <c r="G422"/>
  <c r="G415"/>
  <c r="G410"/>
  <c r="G405"/>
  <c r="G400"/>
  <c r="G395"/>
  <c r="G374"/>
  <c r="G369"/>
  <c r="G364"/>
  <c r="G354"/>
  <c r="G349"/>
  <c r="G333"/>
  <c r="G326"/>
  <c r="G316"/>
  <c r="G301"/>
  <c r="G291"/>
  <c r="G280"/>
  <c r="G270"/>
  <c r="G260"/>
  <c r="G255"/>
  <c r="G226"/>
  <c r="G204"/>
  <c r="G182"/>
  <c r="G160"/>
  <c r="G155"/>
  <c r="G150"/>
  <c r="G145"/>
  <c r="G134"/>
  <c r="G129"/>
  <c r="G124"/>
  <c r="G109"/>
  <c r="G99"/>
  <c r="G94"/>
  <c r="G89"/>
  <c r="G79"/>
  <c r="G59"/>
  <c r="G44"/>
  <c r="G39"/>
  <c r="G29"/>
  <c r="G24"/>
  <c r="G14"/>
  <c r="G4"/>
  <c r="B404"/>
  <c r="B403"/>
  <c r="B402"/>
  <c r="B401"/>
  <c r="L400"/>
  <c r="K400"/>
  <c r="J400"/>
  <c r="I400"/>
  <c r="H400"/>
  <c r="F400"/>
  <c r="E400"/>
  <c r="B399"/>
  <c r="B398"/>
  <c r="B397"/>
  <c r="B396"/>
  <c r="L395"/>
  <c r="K395"/>
  <c r="J395"/>
  <c r="I395"/>
  <c r="H395"/>
  <c r="F395"/>
  <c r="E395"/>
  <c r="B358"/>
  <c r="B357"/>
  <c r="B356"/>
  <c r="B355"/>
  <c r="L354"/>
  <c r="K354"/>
  <c r="J354"/>
  <c r="I354"/>
  <c r="H354"/>
  <c r="F354"/>
  <c r="E354"/>
  <c r="B353"/>
  <c r="B352"/>
  <c r="B351"/>
  <c r="B350"/>
  <c r="L349"/>
  <c r="K349"/>
  <c r="J349"/>
  <c r="I349"/>
  <c r="H349"/>
  <c r="F349"/>
  <c r="E349"/>
  <c r="B259"/>
  <c r="B258"/>
  <c r="B257"/>
  <c r="B256"/>
  <c r="L255"/>
  <c r="K255"/>
  <c r="J255"/>
  <c r="I255"/>
  <c r="H255"/>
  <c r="F255"/>
  <c r="E255"/>
  <c r="AC478" i="10"/>
  <c r="M3" i="17"/>
  <c r="B14" s="1"/>
  <c r="B15" s="1"/>
  <c r="B16" s="1"/>
  <c r="B17" s="1"/>
  <c r="M2"/>
  <c r="N40" s="1"/>
  <c r="N41" s="1"/>
  <c r="N42" s="1"/>
  <c r="N43" s="1"/>
  <c r="N44" s="1"/>
  <c r="R487" i="10"/>
  <c r="W487" s="1"/>
  <c r="AB487" s="1"/>
  <c r="Q487"/>
  <c r="V487" s="1"/>
  <c r="AA487" s="1"/>
  <c r="P487"/>
  <c r="U487" s="1"/>
  <c r="Z487" s="1"/>
  <c r="O487"/>
  <c r="T487" s="1"/>
  <c r="Y487" s="1"/>
  <c r="N487"/>
  <c r="S487" s="1"/>
  <c r="X487" s="1"/>
  <c r="R561"/>
  <c r="W561" s="1"/>
  <c r="AB561" s="1"/>
  <c r="Q561"/>
  <c r="V561" s="1"/>
  <c r="AA561" s="1"/>
  <c r="P561"/>
  <c r="U561" s="1"/>
  <c r="Z561" s="1"/>
  <c r="O561"/>
  <c r="T561" s="1"/>
  <c r="Y561" s="1"/>
  <c r="N561"/>
  <c r="S561" s="1"/>
  <c r="R553"/>
  <c r="W553" s="1"/>
  <c r="AB553" s="1"/>
  <c r="Q553"/>
  <c r="V553" s="1"/>
  <c r="AA553" s="1"/>
  <c r="P553"/>
  <c r="U553" s="1"/>
  <c r="Z553" s="1"/>
  <c r="O553"/>
  <c r="T553" s="1"/>
  <c r="Y553" s="1"/>
  <c r="N553"/>
  <c r="S553" s="1"/>
  <c r="R551"/>
  <c r="W551" s="1"/>
  <c r="AB551" s="1"/>
  <c r="Q551"/>
  <c r="V551" s="1"/>
  <c r="AA551" s="1"/>
  <c r="P551"/>
  <c r="U551" s="1"/>
  <c r="Z551" s="1"/>
  <c r="O551"/>
  <c r="T551" s="1"/>
  <c r="Y551" s="1"/>
  <c r="N551"/>
  <c r="S551" s="1"/>
  <c r="R543"/>
  <c r="W543" s="1"/>
  <c r="AB543" s="1"/>
  <c r="Q543"/>
  <c r="V543" s="1"/>
  <c r="AA543" s="1"/>
  <c r="P543"/>
  <c r="U543" s="1"/>
  <c r="Z543" s="1"/>
  <c r="O543"/>
  <c r="T543" s="1"/>
  <c r="Y543" s="1"/>
  <c r="N543"/>
  <c r="S543" s="1"/>
  <c r="R541"/>
  <c r="W541" s="1"/>
  <c r="AB541" s="1"/>
  <c r="Q541"/>
  <c r="V541" s="1"/>
  <c r="P541"/>
  <c r="U541" s="1"/>
  <c r="O541"/>
  <c r="T541" s="1"/>
  <c r="Y541" s="1"/>
  <c r="N541"/>
  <c r="S541" s="1"/>
  <c r="X541" s="1"/>
  <c r="R539"/>
  <c r="W539" s="1"/>
  <c r="AB539" s="1"/>
  <c r="Q539"/>
  <c r="V539" s="1"/>
  <c r="AA539" s="1"/>
  <c r="P539"/>
  <c r="U539" s="1"/>
  <c r="Z539" s="1"/>
  <c r="O539"/>
  <c r="T539" s="1"/>
  <c r="Y539" s="1"/>
  <c r="N539"/>
  <c r="S539" s="1"/>
  <c r="R537"/>
  <c r="W537" s="1"/>
  <c r="AB537" s="1"/>
  <c r="Q537"/>
  <c r="V537" s="1"/>
  <c r="AA537" s="1"/>
  <c r="P537"/>
  <c r="U537" s="1"/>
  <c r="Z537" s="1"/>
  <c r="O537"/>
  <c r="T537" s="1"/>
  <c r="Y537" s="1"/>
  <c r="N537"/>
  <c r="S537" s="1"/>
  <c r="X537" s="1"/>
  <c r="R535"/>
  <c r="W535" s="1"/>
  <c r="AB535" s="1"/>
  <c r="Q535"/>
  <c r="V535" s="1"/>
  <c r="AA535" s="1"/>
  <c r="P535"/>
  <c r="U535" s="1"/>
  <c r="Z535" s="1"/>
  <c r="O535"/>
  <c r="T535" s="1"/>
  <c r="Y535" s="1"/>
  <c r="N535"/>
  <c r="S535" s="1"/>
  <c r="X535" s="1"/>
  <c r="R519"/>
  <c r="W519" s="1"/>
  <c r="AB519" s="1"/>
  <c r="Q519"/>
  <c r="V519" s="1"/>
  <c r="P519"/>
  <c r="U519" s="1"/>
  <c r="Z519" s="1"/>
  <c r="O519"/>
  <c r="T519" s="1"/>
  <c r="Y519" s="1"/>
  <c r="N519"/>
  <c r="S519" s="1"/>
  <c r="X519" s="1"/>
  <c r="R517"/>
  <c r="W517" s="1"/>
  <c r="AB517" s="1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AA515" s="1"/>
  <c r="P515"/>
  <c r="U515" s="1"/>
  <c r="Z515" s="1"/>
  <c r="O515"/>
  <c r="T515" s="1"/>
  <c r="Y515" s="1"/>
  <c r="N515"/>
  <c r="S515" s="1"/>
  <c r="R513"/>
  <c r="W513" s="1"/>
  <c r="AB513" s="1"/>
  <c r="Q513"/>
  <c r="V513" s="1"/>
  <c r="AA513" s="1"/>
  <c r="P513"/>
  <c r="U513" s="1"/>
  <c r="O513"/>
  <c r="T513" s="1"/>
  <c r="Y513" s="1"/>
  <c r="N513"/>
  <c r="S513" s="1"/>
  <c r="X513" s="1"/>
  <c r="R511"/>
  <c r="W511" s="1"/>
  <c r="AB511" s="1"/>
  <c r="Q511"/>
  <c r="V511" s="1"/>
  <c r="AA511" s="1"/>
  <c r="P511"/>
  <c r="U511" s="1"/>
  <c r="Z511" s="1"/>
  <c r="O511"/>
  <c r="T511" s="1"/>
  <c r="N511"/>
  <c r="S511" s="1"/>
  <c r="R509"/>
  <c r="W509" s="1"/>
  <c r="AB509" s="1"/>
  <c r="Q509"/>
  <c r="V509" s="1"/>
  <c r="AA509" s="1"/>
  <c r="P509"/>
  <c r="U509" s="1"/>
  <c r="Z509" s="1"/>
  <c r="O509"/>
  <c r="T509" s="1"/>
  <c r="Y509" s="1"/>
  <c r="N509"/>
  <c r="S509" s="1"/>
  <c r="X509" s="1"/>
  <c r="R493"/>
  <c r="W493" s="1"/>
  <c r="AB493" s="1"/>
  <c r="Q493"/>
  <c r="V493" s="1"/>
  <c r="AA493" s="1"/>
  <c r="P493"/>
  <c r="U493" s="1"/>
  <c r="Z493" s="1"/>
  <c r="O493"/>
  <c r="T493" s="1"/>
  <c r="Y493" s="1"/>
  <c r="N493"/>
  <c r="R491"/>
  <c r="W491" s="1"/>
  <c r="AB491" s="1"/>
  <c r="Q491"/>
  <c r="V491" s="1"/>
  <c r="AA491" s="1"/>
  <c r="P491"/>
  <c r="U491" s="1"/>
  <c r="O491"/>
  <c r="T491" s="1"/>
  <c r="Y491" s="1"/>
  <c r="N491"/>
  <c r="S491" s="1"/>
  <c r="X491" s="1"/>
  <c r="R489"/>
  <c r="W489" s="1"/>
  <c r="AB489" s="1"/>
  <c r="Q489"/>
  <c r="V489" s="1"/>
  <c r="AA489" s="1"/>
  <c r="P489"/>
  <c r="U489" s="1"/>
  <c r="Z489" s="1"/>
  <c r="O489"/>
  <c r="T489" s="1"/>
  <c r="N489"/>
  <c r="R485"/>
  <c r="W485" s="1"/>
  <c r="AB485" s="1"/>
  <c r="Q485"/>
  <c r="V485" s="1"/>
  <c r="AA485" s="1"/>
  <c r="P485"/>
  <c r="U485" s="1"/>
  <c r="Z485" s="1"/>
  <c r="O485"/>
  <c r="T485" s="1"/>
  <c r="Y485" s="1"/>
  <c r="N485"/>
  <c r="S485" s="1"/>
  <c r="R483"/>
  <c r="W483" s="1"/>
  <c r="AB483" s="1"/>
  <c r="Q483"/>
  <c r="V483" s="1"/>
  <c r="AA483" s="1"/>
  <c r="P483"/>
  <c r="U483" s="1"/>
  <c r="Z483" s="1"/>
  <c r="O483"/>
  <c r="T483" s="1"/>
  <c r="Y483" s="1"/>
  <c r="N483"/>
  <c r="S483" s="1"/>
  <c r="X483" s="1"/>
  <c r="R481"/>
  <c r="W481" s="1"/>
  <c r="AB481" s="1"/>
  <c r="Q481"/>
  <c r="V481" s="1"/>
  <c r="AA481" s="1"/>
  <c r="P481"/>
  <c r="U481" s="1"/>
  <c r="Z481" s="1"/>
  <c r="O481"/>
  <c r="T481" s="1"/>
  <c r="Y481" s="1"/>
  <c r="N481"/>
  <c r="S481" s="1"/>
  <c r="X481" s="1"/>
  <c r="R479"/>
  <c r="W479" s="1"/>
  <c r="AB479" s="1"/>
  <c r="Q479"/>
  <c r="V479" s="1"/>
  <c r="AA479" s="1"/>
  <c r="P479"/>
  <c r="U479" s="1"/>
  <c r="Z479" s="1"/>
  <c r="O479"/>
  <c r="T479" s="1"/>
  <c r="Y479" s="1"/>
  <c r="N479"/>
  <c r="S479" s="1"/>
  <c r="X479" s="1"/>
  <c r="R348"/>
  <c r="Q348"/>
  <c r="V348" s="1"/>
  <c r="AA348" s="1"/>
  <c r="P348"/>
  <c r="U348" s="1"/>
  <c r="Z348" s="1"/>
  <c r="O348"/>
  <c r="T348" s="1"/>
  <c r="Y348" s="1"/>
  <c r="N348"/>
  <c r="R347"/>
  <c r="W347" s="1"/>
  <c r="AB347" s="1"/>
  <c r="Q347"/>
  <c r="V347" s="1"/>
  <c r="AA347" s="1"/>
  <c r="P347"/>
  <c r="U347" s="1"/>
  <c r="Z347" s="1"/>
  <c r="O347"/>
  <c r="T347" s="1"/>
  <c r="Y347" s="1"/>
  <c r="N347"/>
  <c r="S347" s="1"/>
  <c r="X347" s="1"/>
  <c r="R345"/>
  <c r="Q345"/>
  <c r="V345" s="1"/>
  <c r="AA345" s="1"/>
  <c r="P345"/>
  <c r="U345" s="1"/>
  <c r="Z345" s="1"/>
  <c r="O345"/>
  <c r="T345" s="1"/>
  <c r="N345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211"/>
  <c r="W211" s="1"/>
  <c r="AB211" s="1"/>
  <c r="Q211"/>
  <c r="V211" s="1"/>
  <c r="AA211" s="1"/>
  <c r="P211"/>
  <c r="U211" s="1"/>
  <c r="O211"/>
  <c r="T211" s="1"/>
  <c r="Y211" s="1"/>
  <c r="N211"/>
  <c r="S211" s="1"/>
  <c r="X211" s="1"/>
  <c r="R281"/>
  <c r="Q281"/>
  <c r="V281" s="1"/>
  <c r="AA281" s="1"/>
  <c r="P281"/>
  <c r="U281" s="1"/>
  <c r="Z281" s="1"/>
  <c r="O281"/>
  <c r="T281" s="1"/>
  <c r="Y281" s="1"/>
  <c r="N281"/>
  <c r="S281" s="1"/>
  <c r="X281" s="1"/>
  <c r="R169"/>
  <c r="Q169"/>
  <c r="V169" s="1"/>
  <c r="AA169" s="1"/>
  <c r="P169"/>
  <c r="U169" s="1"/>
  <c r="Z169" s="1"/>
  <c r="O169"/>
  <c r="T169" s="1"/>
  <c r="Y169" s="1"/>
  <c r="N169"/>
  <c r="S169" s="1"/>
  <c r="X169" s="1"/>
  <c r="R122"/>
  <c r="Q122"/>
  <c r="V122" s="1"/>
  <c r="P122"/>
  <c r="U122" s="1"/>
  <c r="Z122" s="1"/>
  <c r="O122"/>
  <c r="T122" s="1"/>
  <c r="Y122" s="1"/>
  <c r="N122"/>
  <c r="S122" s="1"/>
  <c r="X122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99" i="10"/>
  <c r="Q99"/>
  <c r="V99" s="1"/>
  <c r="AA99" s="1"/>
  <c r="P99"/>
  <c r="U99" s="1"/>
  <c r="Z99" s="1"/>
  <c r="O99"/>
  <c r="T99" s="1"/>
  <c r="Y99" s="1"/>
  <c r="N99"/>
  <c r="S99" s="1"/>
  <c r="X99" s="1"/>
  <c r="C1"/>
  <c r="R70"/>
  <c r="W70" s="1"/>
  <c r="AB70" s="1"/>
  <c r="Q70"/>
  <c r="V70" s="1"/>
  <c r="AA70" s="1"/>
  <c r="P70"/>
  <c r="U70" s="1"/>
  <c r="O70"/>
  <c r="N70"/>
  <c r="S70" s="1"/>
  <c r="X70" s="1"/>
  <c r="F12" i="6"/>
  <c r="I501" i="15"/>
  <c r="E364"/>
  <c r="B852"/>
  <c r="B851"/>
  <c r="B849"/>
  <c r="B848"/>
  <c r="B846"/>
  <c r="B845"/>
  <c r="B844"/>
  <c r="B843"/>
  <c r="B841"/>
  <c r="B840"/>
  <c r="B839"/>
  <c r="B837"/>
  <c r="B836"/>
  <c r="B835"/>
  <c r="B834"/>
  <c r="B828"/>
  <c r="B827"/>
  <c r="B826"/>
  <c r="B825"/>
  <c r="B823"/>
  <c r="B822"/>
  <c r="B821"/>
  <c r="B819"/>
  <c r="B818"/>
  <c r="B817"/>
  <c r="B810"/>
  <c r="B809"/>
  <c r="B808"/>
  <c r="B807"/>
  <c r="B805"/>
  <c r="B804"/>
  <c r="B803"/>
  <c r="B801"/>
  <c r="B800"/>
  <c r="B799"/>
  <c r="B798"/>
  <c r="B796"/>
  <c r="B795"/>
  <c r="B794"/>
  <c r="B793"/>
  <c r="B791"/>
  <c r="B790"/>
  <c r="B789"/>
  <c r="B788"/>
  <c r="B786"/>
  <c r="B785"/>
  <c r="B784"/>
  <c r="B783"/>
  <c r="B781"/>
  <c r="B780"/>
  <c r="B779"/>
  <c r="B778"/>
  <c r="B776"/>
  <c r="B775"/>
  <c r="B774"/>
  <c r="B773"/>
  <c r="B754"/>
  <c r="B753"/>
  <c r="B752"/>
  <c r="B751"/>
  <c r="B740"/>
  <c r="B739"/>
  <c r="B738"/>
  <c r="B737"/>
  <c r="B735"/>
  <c r="B734"/>
  <c r="B733"/>
  <c r="B732"/>
  <c r="B728"/>
  <c r="B727"/>
  <c r="B726"/>
  <c r="B725"/>
  <c r="B723"/>
  <c r="B722"/>
  <c r="B721"/>
  <c r="B720"/>
  <c r="B713"/>
  <c r="B712"/>
  <c r="B711"/>
  <c r="B710"/>
  <c r="B703"/>
  <c r="B700"/>
  <c r="B699"/>
  <c r="B698"/>
  <c r="B696"/>
  <c r="B695"/>
  <c r="B694"/>
  <c r="B693"/>
  <c r="B691"/>
  <c r="B690"/>
  <c r="B689"/>
  <c r="B688"/>
  <c r="B674"/>
  <c r="B673"/>
  <c r="B672"/>
  <c r="B671"/>
  <c r="B659"/>
  <c r="B658"/>
  <c r="B657"/>
  <c r="B656"/>
  <c r="B650"/>
  <c r="B649"/>
  <c r="B648"/>
  <c r="B647"/>
  <c r="B640"/>
  <c r="B639"/>
  <c r="B638"/>
  <c r="B637"/>
  <c r="B635"/>
  <c r="B632"/>
  <c r="B631"/>
  <c r="B630"/>
  <c r="B629"/>
  <c r="B627"/>
  <c r="B626"/>
  <c r="B625"/>
  <c r="B624"/>
  <c r="B622"/>
  <c r="B621"/>
  <c r="B620"/>
  <c r="B619"/>
  <c r="B617"/>
  <c r="B616"/>
  <c r="B615"/>
  <c r="B614"/>
  <c r="B608"/>
  <c r="B607"/>
  <c r="B606"/>
  <c r="B592"/>
  <c r="B591"/>
  <c r="B590"/>
  <c r="B589"/>
  <c r="B587"/>
  <c r="B586"/>
  <c r="B585"/>
  <c r="B584"/>
  <c r="B582"/>
  <c r="B581"/>
  <c r="B580"/>
  <c r="B579"/>
  <c r="B577"/>
  <c r="B576"/>
  <c r="B575"/>
  <c r="B574"/>
  <c r="B572"/>
  <c r="B571"/>
  <c r="B570"/>
  <c r="B569"/>
  <c r="B567"/>
  <c r="B566"/>
  <c r="B565"/>
  <c r="B564"/>
  <c r="B562"/>
  <c r="B561"/>
  <c r="B560"/>
  <c r="B559"/>
  <c r="B557"/>
  <c r="B556"/>
  <c r="B555"/>
  <c r="B554"/>
  <c r="B552"/>
  <c r="B551"/>
  <c r="B550"/>
  <c r="B549"/>
  <c r="B547"/>
  <c r="B546"/>
  <c r="B545"/>
  <c r="B544"/>
  <c r="B540"/>
  <c r="B539"/>
  <c r="B538"/>
  <c r="B537"/>
  <c r="B532"/>
  <c r="B531"/>
  <c r="B530"/>
  <c r="B529"/>
  <c r="B522"/>
  <c r="B521"/>
  <c r="B520"/>
  <c r="B519"/>
  <c r="B512"/>
  <c r="B511"/>
  <c r="B510"/>
  <c r="B509"/>
  <c r="B505"/>
  <c r="B504"/>
  <c r="B503"/>
  <c r="B502"/>
  <c r="B500"/>
  <c r="B499"/>
  <c r="B498"/>
  <c r="B497"/>
  <c r="B491"/>
  <c r="B490"/>
  <c r="B489"/>
  <c r="B488"/>
  <c r="B481"/>
  <c r="B480"/>
  <c r="B479"/>
  <c r="B478"/>
  <c r="B476"/>
  <c r="B475"/>
  <c r="B474"/>
  <c r="B473"/>
  <c r="B466"/>
  <c r="B465"/>
  <c r="B464"/>
  <c r="B463"/>
  <c r="B461"/>
  <c r="B460"/>
  <c r="B459"/>
  <c r="B458"/>
  <c r="B441"/>
  <c r="B440"/>
  <c r="B439"/>
  <c r="B438"/>
  <c r="B436"/>
  <c r="B435"/>
  <c r="B434"/>
  <c r="B433"/>
  <c r="B431"/>
  <c r="B430"/>
  <c r="B429"/>
  <c r="B428"/>
  <c r="B426"/>
  <c r="B425"/>
  <c r="B424"/>
  <c r="B423"/>
  <c r="B419"/>
  <c r="B418"/>
  <c r="B417"/>
  <c r="B416"/>
  <c r="B414"/>
  <c r="B413"/>
  <c r="B412"/>
  <c r="B411"/>
  <c r="B409"/>
  <c r="B408"/>
  <c r="B407"/>
  <c r="B406"/>
  <c r="B378"/>
  <c r="B377"/>
  <c r="B376"/>
  <c r="B375"/>
  <c r="B373"/>
  <c r="B372"/>
  <c r="B371"/>
  <c r="B370"/>
  <c r="B368"/>
  <c r="B367"/>
  <c r="B366"/>
  <c r="B365"/>
  <c r="B337"/>
  <c r="B336"/>
  <c r="B335"/>
  <c r="B334"/>
  <c r="B330"/>
  <c r="B329"/>
  <c r="B328"/>
  <c r="B327"/>
  <c r="B320"/>
  <c r="B319"/>
  <c r="B318"/>
  <c r="B317"/>
  <c r="B305"/>
  <c r="B304"/>
  <c r="B303"/>
  <c r="B302"/>
  <c r="B295"/>
  <c r="B294"/>
  <c r="B293"/>
  <c r="B292"/>
  <c r="B284"/>
  <c r="B283"/>
  <c r="B282"/>
  <c r="B281"/>
  <c r="B274"/>
  <c r="B273"/>
  <c r="B272"/>
  <c r="B271"/>
  <c r="B264"/>
  <c r="B263"/>
  <c r="B262"/>
  <c r="B261"/>
  <c r="B230"/>
  <c r="B229"/>
  <c r="B228"/>
  <c r="B227"/>
  <c r="B208"/>
  <c r="B207"/>
  <c r="B206"/>
  <c r="B205"/>
  <c r="B186"/>
  <c r="B185"/>
  <c r="B184"/>
  <c r="B183"/>
  <c r="B164"/>
  <c r="B163"/>
  <c r="B162"/>
  <c r="B161"/>
  <c r="B159"/>
  <c r="B158"/>
  <c r="B157"/>
  <c r="B156"/>
  <c r="B154"/>
  <c r="B153"/>
  <c r="B152"/>
  <c r="B151"/>
  <c r="B149"/>
  <c r="B148"/>
  <c r="B147"/>
  <c r="B146"/>
  <c r="B138"/>
  <c r="B137"/>
  <c r="B136"/>
  <c r="B135"/>
  <c r="B133"/>
  <c r="B132"/>
  <c r="B131"/>
  <c r="B130"/>
  <c r="B128"/>
  <c r="B127"/>
  <c r="B126"/>
  <c r="B125"/>
  <c r="B113"/>
  <c r="B112"/>
  <c r="B111"/>
  <c r="B110"/>
  <c r="B103"/>
  <c r="B102"/>
  <c r="B101"/>
  <c r="B100"/>
  <c r="B98"/>
  <c r="B97"/>
  <c r="B96"/>
  <c r="B95"/>
  <c r="B93"/>
  <c r="B92"/>
  <c r="B91"/>
  <c r="B90"/>
  <c r="B83"/>
  <c r="B82"/>
  <c r="B81"/>
  <c r="B80"/>
  <c r="B63"/>
  <c r="B62"/>
  <c r="B61"/>
  <c r="B60"/>
  <c r="B48"/>
  <c r="B47"/>
  <c r="B46"/>
  <c r="B45"/>
  <c r="B43"/>
  <c r="B42"/>
  <c r="B41"/>
  <c r="B40"/>
  <c r="B33"/>
  <c r="B32"/>
  <c r="B31"/>
  <c r="B30"/>
  <c r="B28"/>
  <c r="B27"/>
  <c r="B26"/>
  <c r="B25"/>
  <c r="B23"/>
  <c r="B22"/>
  <c r="B21"/>
  <c r="B20"/>
  <c r="B18"/>
  <c r="B17"/>
  <c r="B16"/>
  <c r="B15"/>
  <c r="B8"/>
  <c r="B6"/>
  <c r="B7"/>
  <c r="B5"/>
  <c r="I1"/>
  <c r="G1"/>
  <c r="H1"/>
  <c r="E4"/>
  <c r="L842"/>
  <c r="K842"/>
  <c r="J842"/>
  <c r="I842"/>
  <c r="H842"/>
  <c r="F842"/>
  <c r="E842"/>
  <c r="L833"/>
  <c r="K833"/>
  <c r="J833"/>
  <c r="I833"/>
  <c r="H833"/>
  <c r="F833"/>
  <c r="E833"/>
  <c r="L824"/>
  <c r="K824"/>
  <c r="J824"/>
  <c r="I824"/>
  <c r="H824"/>
  <c r="F824"/>
  <c r="E824"/>
  <c r="L806"/>
  <c r="K806"/>
  <c r="J806"/>
  <c r="I806"/>
  <c r="H806"/>
  <c r="F806"/>
  <c r="E806"/>
  <c r="L797"/>
  <c r="K797"/>
  <c r="J797"/>
  <c r="I797"/>
  <c r="H797"/>
  <c r="F797"/>
  <c r="E797"/>
  <c r="L792"/>
  <c r="K792"/>
  <c r="J792"/>
  <c r="I792"/>
  <c r="H792"/>
  <c r="F792"/>
  <c r="E792"/>
  <c r="L787"/>
  <c r="K787"/>
  <c r="J787"/>
  <c r="I787"/>
  <c r="H787"/>
  <c r="F787"/>
  <c r="E787"/>
  <c r="L782"/>
  <c r="K782"/>
  <c r="J782"/>
  <c r="I782"/>
  <c r="H782"/>
  <c r="F782"/>
  <c r="E782"/>
  <c r="L777"/>
  <c r="K777"/>
  <c r="J777"/>
  <c r="I777"/>
  <c r="H777"/>
  <c r="F777"/>
  <c r="E777"/>
  <c r="L772"/>
  <c r="K772"/>
  <c r="J772"/>
  <c r="I772"/>
  <c r="H772"/>
  <c r="F772"/>
  <c r="E772"/>
  <c r="L750"/>
  <c r="K750"/>
  <c r="J750"/>
  <c r="H750"/>
  <c r="F750"/>
  <c r="E750"/>
  <c r="L736"/>
  <c r="K736"/>
  <c r="J736"/>
  <c r="I736"/>
  <c r="H736"/>
  <c r="F736"/>
  <c r="E736"/>
  <c r="L731"/>
  <c r="K731"/>
  <c r="J731"/>
  <c r="I731"/>
  <c r="H731"/>
  <c r="F731"/>
  <c r="E731"/>
  <c r="L724"/>
  <c r="K724"/>
  <c r="J724"/>
  <c r="I724"/>
  <c r="H724"/>
  <c r="F724"/>
  <c r="E724"/>
  <c r="L719"/>
  <c r="K719"/>
  <c r="J719"/>
  <c r="I719"/>
  <c r="H719"/>
  <c r="F719"/>
  <c r="E719"/>
  <c r="L709"/>
  <c r="K709"/>
  <c r="J709"/>
  <c r="I709"/>
  <c r="H709"/>
  <c r="F709"/>
  <c r="E709"/>
  <c r="L692"/>
  <c r="K692"/>
  <c r="J692"/>
  <c r="I692"/>
  <c r="H692"/>
  <c r="F692"/>
  <c r="E692"/>
  <c r="L687"/>
  <c r="K687"/>
  <c r="J687"/>
  <c r="I687"/>
  <c r="H687"/>
  <c r="F687"/>
  <c r="E687"/>
  <c r="L670"/>
  <c r="K670"/>
  <c r="J670"/>
  <c r="I670"/>
  <c r="H670"/>
  <c r="F670"/>
  <c r="E670"/>
  <c r="L655"/>
  <c r="K655"/>
  <c r="J655"/>
  <c r="I655"/>
  <c r="H655"/>
  <c r="F655"/>
  <c r="E655"/>
  <c r="L646"/>
  <c r="K646"/>
  <c r="J646"/>
  <c r="I646"/>
  <c r="H646"/>
  <c r="F646"/>
  <c r="E646"/>
  <c r="L636"/>
  <c r="K636"/>
  <c r="J636"/>
  <c r="I636"/>
  <c r="H636"/>
  <c r="F636"/>
  <c r="E636"/>
  <c r="L628"/>
  <c r="K628"/>
  <c r="J628"/>
  <c r="I628"/>
  <c r="H628"/>
  <c r="F628"/>
  <c r="L623"/>
  <c r="K623"/>
  <c r="J623"/>
  <c r="I623"/>
  <c r="H623"/>
  <c r="F623"/>
  <c r="E623"/>
  <c r="L618"/>
  <c r="K618"/>
  <c r="J618"/>
  <c r="I618"/>
  <c r="H618"/>
  <c r="F618"/>
  <c r="E618"/>
  <c r="L613"/>
  <c r="K613"/>
  <c r="J613"/>
  <c r="I613"/>
  <c r="H613"/>
  <c r="F613"/>
  <c r="E613"/>
  <c r="L588"/>
  <c r="K588"/>
  <c r="J588"/>
  <c r="I588"/>
  <c r="H588"/>
  <c r="F588"/>
  <c r="E588"/>
  <c r="L583"/>
  <c r="K583"/>
  <c r="J583"/>
  <c r="I583"/>
  <c r="H583"/>
  <c r="F583"/>
  <c r="E583"/>
  <c r="L578"/>
  <c r="K578"/>
  <c r="J578"/>
  <c r="I578"/>
  <c r="H578"/>
  <c r="F578"/>
  <c r="E578"/>
  <c r="L573"/>
  <c r="K573"/>
  <c r="J573"/>
  <c r="I573"/>
  <c r="H573"/>
  <c r="F573"/>
  <c r="E573"/>
  <c r="L568"/>
  <c r="K568"/>
  <c r="J568"/>
  <c r="I568"/>
  <c r="H568"/>
  <c r="F568"/>
  <c r="E568"/>
  <c r="L563"/>
  <c r="K563"/>
  <c r="J563"/>
  <c r="I563"/>
  <c r="H563"/>
  <c r="F563"/>
  <c r="E563"/>
  <c r="L558"/>
  <c r="K558"/>
  <c r="J558"/>
  <c r="I558"/>
  <c r="H558"/>
  <c r="F558"/>
  <c r="E558"/>
  <c r="L553"/>
  <c r="K553"/>
  <c r="J553"/>
  <c r="I553"/>
  <c r="H553"/>
  <c r="F553"/>
  <c r="E553"/>
  <c r="L548"/>
  <c r="K548"/>
  <c r="J548"/>
  <c r="I548"/>
  <c r="H548"/>
  <c r="F548"/>
  <c r="E548"/>
  <c r="L543"/>
  <c r="K543"/>
  <c r="J543"/>
  <c r="I543"/>
  <c r="H543"/>
  <c r="F543"/>
  <c r="E543"/>
  <c r="L536"/>
  <c r="K536"/>
  <c r="J536"/>
  <c r="I536"/>
  <c r="H536"/>
  <c r="F536"/>
  <c r="E536"/>
  <c r="L528"/>
  <c r="K528"/>
  <c r="J528"/>
  <c r="I528"/>
  <c r="H528"/>
  <c r="F528"/>
  <c r="E528"/>
  <c r="L518"/>
  <c r="K518"/>
  <c r="J518"/>
  <c r="I518"/>
  <c r="H518"/>
  <c r="F518"/>
  <c r="E518"/>
  <c r="L508"/>
  <c r="K508"/>
  <c r="J508"/>
  <c r="I508"/>
  <c r="H508"/>
  <c r="F508"/>
  <c r="E508"/>
  <c r="L501"/>
  <c r="K501"/>
  <c r="J501"/>
  <c r="H501"/>
  <c r="F501"/>
  <c r="E501"/>
  <c r="L496"/>
  <c r="K496"/>
  <c r="J496"/>
  <c r="I496"/>
  <c r="H496"/>
  <c r="F496"/>
  <c r="E496"/>
  <c r="L487"/>
  <c r="K487"/>
  <c r="J487"/>
  <c r="I487"/>
  <c r="H487"/>
  <c r="F487"/>
  <c r="E487"/>
  <c r="L477"/>
  <c r="K477"/>
  <c r="J477"/>
  <c r="I477"/>
  <c r="H477"/>
  <c r="F477"/>
  <c r="E477"/>
  <c r="L472"/>
  <c r="K472"/>
  <c r="J472"/>
  <c r="I472"/>
  <c r="H472"/>
  <c r="F472"/>
  <c r="E472"/>
  <c r="L462"/>
  <c r="K462"/>
  <c r="J462"/>
  <c r="I462"/>
  <c r="H462"/>
  <c r="F462"/>
  <c r="E462"/>
  <c r="L457"/>
  <c r="K457"/>
  <c r="J457"/>
  <c r="I457"/>
  <c r="H457"/>
  <c r="F457"/>
  <c r="E457"/>
  <c r="L437"/>
  <c r="K437"/>
  <c r="J437"/>
  <c r="I437"/>
  <c r="H437"/>
  <c r="F437"/>
  <c r="E437"/>
  <c r="L432"/>
  <c r="K432"/>
  <c r="J432"/>
  <c r="I432"/>
  <c r="H432"/>
  <c r="F432"/>
  <c r="E432"/>
  <c r="L427"/>
  <c r="K427"/>
  <c r="J427"/>
  <c r="I427"/>
  <c r="H427"/>
  <c r="F427"/>
  <c r="E427"/>
  <c r="L422"/>
  <c r="K422"/>
  <c r="J422"/>
  <c r="I422"/>
  <c r="H422"/>
  <c r="F422"/>
  <c r="E422"/>
  <c r="L415"/>
  <c r="K415"/>
  <c r="J415"/>
  <c r="I415"/>
  <c r="H415"/>
  <c r="F415"/>
  <c r="E415"/>
  <c r="L410"/>
  <c r="K410"/>
  <c r="J410"/>
  <c r="I410"/>
  <c r="H410"/>
  <c r="F410"/>
  <c r="E410"/>
  <c r="L405"/>
  <c r="K405"/>
  <c r="J405"/>
  <c r="I405"/>
  <c r="H405"/>
  <c r="F405"/>
  <c r="E405"/>
  <c r="L374"/>
  <c r="K374"/>
  <c r="J374"/>
  <c r="I374"/>
  <c r="H374"/>
  <c r="F374"/>
  <c r="E374"/>
  <c r="L369"/>
  <c r="K369"/>
  <c r="J369"/>
  <c r="I369"/>
  <c r="H369"/>
  <c r="F369"/>
  <c r="E369"/>
  <c r="L364"/>
  <c r="K364"/>
  <c r="J364"/>
  <c r="I364"/>
  <c r="H364"/>
  <c r="F364"/>
  <c r="L333"/>
  <c r="K333"/>
  <c r="J333"/>
  <c r="I333"/>
  <c r="H333"/>
  <c r="F333"/>
  <c r="E333"/>
  <c r="L326"/>
  <c r="K326"/>
  <c r="J326"/>
  <c r="I326"/>
  <c r="H326"/>
  <c r="F326"/>
  <c r="E326"/>
  <c r="L316"/>
  <c r="K316"/>
  <c r="J316"/>
  <c r="I316"/>
  <c r="H316"/>
  <c r="F316"/>
  <c r="E316"/>
  <c r="L301"/>
  <c r="K301"/>
  <c r="J301"/>
  <c r="I301"/>
  <c r="H301"/>
  <c r="F301"/>
  <c r="E301"/>
  <c r="L291"/>
  <c r="K291"/>
  <c r="J291"/>
  <c r="I291"/>
  <c r="H291"/>
  <c r="F291"/>
  <c r="E291"/>
  <c r="L280"/>
  <c r="K280"/>
  <c r="J280"/>
  <c r="I280"/>
  <c r="H280"/>
  <c r="F280"/>
  <c r="E280"/>
  <c r="L270"/>
  <c r="K270"/>
  <c r="J270"/>
  <c r="I270"/>
  <c r="H270"/>
  <c r="F270"/>
  <c r="E270"/>
  <c r="L260"/>
  <c r="K260"/>
  <c r="J260"/>
  <c r="I260"/>
  <c r="H260"/>
  <c r="F260"/>
  <c r="E260"/>
  <c r="L226"/>
  <c r="K226"/>
  <c r="J226"/>
  <c r="I226"/>
  <c r="H226"/>
  <c r="F226"/>
  <c r="E226"/>
  <c r="L204"/>
  <c r="K204"/>
  <c r="J204"/>
  <c r="I204"/>
  <c r="H204"/>
  <c r="F204"/>
  <c r="E204"/>
  <c r="L182"/>
  <c r="K182"/>
  <c r="J182"/>
  <c r="I182"/>
  <c r="H182"/>
  <c r="F182"/>
  <c r="E182"/>
  <c r="L160"/>
  <c r="K160"/>
  <c r="J160"/>
  <c r="I160"/>
  <c r="H160"/>
  <c r="F160"/>
  <c r="E160"/>
  <c r="L155"/>
  <c r="K155"/>
  <c r="J155"/>
  <c r="I155"/>
  <c r="H155"/>
  <c r="F155"/>
  <c r="E155"/>
  <c r="L150"/>
  <c r="K150"/>
  <c r="J150"/>
  <c r="I150"/>
  <c r="H150"/>
  <c r="F150"/>
  <c r="E150"/>
  <c r="L145"/>
  <c r="K145"/>
  <c r="J145"/>
  <c r="I145"/>
  <c r="H145"/>
  <c r="E145"/>
  <c r="L134"/>
  <c r="K134"/>
  <c r="J134"/>
  <c r="I134"/>
  <c r="H134"/>
  <c r="F134"/>
  <c r="E134"/>
  <c r="L129"/>
  <c r="K129"/>
  <c r="J129"/>
  <c r="I129"/>
  <c r="H129"/>
  <c r="F129"/>
  <c r="E129"/>
  <c r="L124"/>
  <c r="K124"/>
  <c r="J124"/>
  <c r="I124"/>
  <c r="H124"/>
  <c r="F124"/>
  <c r="E124"/>
  <c r="L109"/>
  <c r="K109"/>
  <c r="J109"/>
  <c r="I109"/>
  <c r="H109"/>
  <c r="F109"/>
  <c r="E109"/>
  <c r="L99"/>
  <c r="K99"/>
  <c r="J99"/>
  <c r="I99"/>
  <c r="H99"/>
  <c r="F99"/>
  <c r="E99"/>
  <c r="L94"/>
  <c r="K94"/>
  <c r="J94"/>
  <c r="I94"/>
  <c r="H94"/>
  <c r="F94"/>
  <c r="E94"/>
  <c r="L89"/>
  <c r="K89"/>
  <c r="J89"/>
  <c r="I89"/>
  <c r="H89"/>
  <c r="F89"/>
  <c r="E89"/>
  <c r="L79"/>
  <c r="K79"/>
  <c r="J79"/>
  <c r="I79"/>
  <c r="H79"/>
  <c r="F79"/>
  <c r="E79"/>
  <c r="L59"/>
  <c r="K59"/>
  <c r="J59"/>
  <c r="I59"/>
  <c r="H59"/>
  <c r="F59"/>
  <c r="E59"/>
  <c r="L44"/>
  <c r="K44"/>
  <c r="J44"/>
  <c r="I44"/>
  <c r="H44"/>
  <c r="F44"/>
  <c r="E44"/>
  <c r="L39"/>
  <c r="K39"/>
  <c r="J39"/>
  <c r="I39"/>
  <c r="H39"/>
  <c r="F39"/>
  <c r="E39"/>
  <c r="L29"/>
  <c r="K29"/>
  <c r="J29"/>
  <c r="I29"/>
  <c r="H29"/>
  <c r="F29"/>
  <c r="E29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L4"/>
  <c r="K4"/>
  <c r="J4"/>
  <c r="I4"/>
  <c r="H4"/>
  <c r="O372" i="10"/>
  <c r="T372" s="1"/>
  <c r="P372"/>
  <c r="U372" s="1"/>
  <c r="Q372"/>
  <c r="V372" s="1"/>
  <c r="R372"/>
  <c r="W372" s="1"/>
  <c r="N372"/>
  <c r="S372" s="1"/>
  <c r="A12" i="14"/>
  <c r="R353" i="10"/>
  <c r="W353" s="1"/>
  <c r="AB353" s="1"/>
  <c r="Q353"/>
  <c r="V353" s="1"/>
  <c r="AA353" s="1"/>
  <c r="P353"/>
  <c r="U353" s="1"/>
  <c r="Z353" s="1"/>
  <c r="O353"/>
  <c r="N353"/>
  <c r="R355"/>
  <c r="W355" s="1"/>
  <c r="Q355"/>
  <c r="V355" s="1"/>
  <c r="P355"/>
  <c r="U355" s="1"/>
  <c r="O355"/>
  <c r="T355" s="1"/>
  <c r="N355"/>
  <c r="S355" s="1"/>
  <c r="R356"/>
  <c r="W356" s="1"/>
  <c r="Q356"/>
  <c r="V356" s="1"/>
  <c r="P356"/>
  <c r="U356" s="1"/>
  <c r="O356"/>
  <c r="T356" s="1"/>
  <c r="N356"/>
  <c r="S356" s="1"/>
  <c r="N358"/>
  <c r="S358" s="1"/>
  <c r="R358"/>
  <c r="W358" s="1"/>
  <c r="Q358"/>
  <c r="P358"/>
  <c r="O358"/>
  <c r="R38"/>
  <c r="W38" s="1"/>
  <c r="AB38" s="1"/>
  <c r="Q38"/>
  <c r="V38" s="1"/>
  <c r="AA38" s="1"/>
  <c r="P38"/>
  <c r="U38" s="1"/>
  <c r="Z38" s="1"/>
  <c r="O38"/>
  <c r="T38" s="1"/>
  <c r="Y38" s="1"/>
  <c r="N38"/>
  <c r="S38" s="1"/>
  <c r="X38" s="1"/>
  <c r="AC508"/>
  <c r="AC510"/>
  <c r="AC512"/>
  <c r="AC514"/>
  <c r="AC516"/>
  <c r="AC518"/>
  <c r="AC534"/>
  <c r="AC536"/>
  <c r="AC538"/>
  <c r="AC540"/>
  <c r="AC542"/>
  <c r="AC550"/>
  <c r="AC552"/>
  <c r="AC560"/>
  <c r="AC480"/>
  <c r="AC482"/>
  <c r="AC484"/>
  <c r="AC486"/>
  <c r="AC488"/>
  <c r="AC490"/>
  <c r="AC492"/>
  <c r="R117"/>
  <c r="W117" s="1"/>
  <c r="AB117" s="1"/>
  <c r="Q117"/>
  <c r="V117" s="1"/>
  <c r="AA117" s="1"/>
  <c r="P117"/>
  <c r="U117" s="1"/>
  <c r="Z117" s="1"/>
  <c r="O117"/>
  <c r="T117" s="1"/>
  <c r="N117"/>
  <c r="S117" s="1"/>
  <c r="X117" s="1"/>
  <c r="R56"/>
  <c r="W56" s="1"/>
  <c r="AB56" s="1"/>
  <c r="Q56"/>
  <c r="V56" s="1"/>
  <c r="AA56" s="1"/>
  <c r="P56"/>
  <c r="U56" s="1"/>
  <c r="Z56" s="1"/>
  <c r="O56"/>
  <c r="T56" s="1"/>
  <c r="Y56" s="1"/>
  <c r="N56"/>
  <c r="R275"/>
  <c r="W275" s="1"/>
  <c r="Q275"/>
  <c r="V275" s="1"/>
  <c r="P275"/>
  <c r="U275" s="1"/>
  <c r="O275"/>
  <c r="T275" s="1"/>
  <c r="N275"/>
  <c r="S275" s="1"/>
  <c r="X275" s="1"/>
  <c r="R255"/>
  <c r="W255" s="1"/>
  <c r="AB255" s="1"/>
  <c r="Q255"/>
  <c r="V255" s="1"/>
  <c r="AA255" s="1"/>
  <c r="P255"/>
  <c r="U255" s="1"/>
  <c r="Z255" s="1"/>
  <c r="O255"/>
  <c r="T255" s="1"/>
  <c r="Y255" s="1"/>
  <c r="N255"/>
  <c r="S255" s="1"/>
  <c r="X255" s="1"/>
  <c r="R180"/>
  <c r="W180" s="1"/>
  <c r="AB180" s="1"/>
  <c r="Q180"/>
  <c r="V180" s="1"/>
  <c r="AA180" s="1"/>
  <c r="P180"/>
  <c r="U180" s="1"/>
  <c r="O180"/>
  <c r="T180" s="1"/>
  <c r="Y180" s="1"/>
  <c r="N180"/>
  <c r="S180" s="1"/>
  <c r="R65"/>
  <c r="W65" s="1"/>
  <c r="AB65" s="1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S64" s="1"/>
  <c r="R34"/>
  <c r="W34" s="1"/>
  <c r="AB34" s="1"/>
  <c r="Q34"/>
  <c r="V34" s="1"/>
  <c r="AA34" s="1"/>
  <c r="P34"/>
  <c r="U34" s="1"/>
  <c r="O34"/>
  <c r="T34" s="1"/>
  <c r="Y34" s="1"/>
  <c r="N34"/>
  <c r="S34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R330"/>
  <c r="W330" s="1"/>
  <c r="AB330" s="1"/>
  <c r="Q330"/>
  <c r="V330" s="1"/>
  <c r="AA330" s="1"/>
  <c r="P330"/>
  <c r="U330" s="1"/>
  <c r="Z330" s="1"/>
  <c r="O330"/>
  <c r="T330" s="1"/>
  <c r="N330"/>
  <c r="S330" s="1"/>
  <c r="R320"/>
  <c r="W320" s="1"/>
  <c r="AB320" s="1"/>
  <c r="Q320"/>
  <c r="V320" s="1"/>
  <c r="AA320" s="1"/>
  <c r="P320"/>
  <c r="U320" s="1"/>
  <c r="Z320" s="1"/>
  <c r="O320"/>
  <c r="T320" s="1"/>
  <c r="Y320" s="1"/>
  <c r="N320"/>
  <c r="S320" s="1"/>
  <c r="R305"/>
  <c r="W305" s="1"/>
  <c r="AB305" s="1"/>
  <c r="Q305"/>
  <c r="V305" s="1"/>
  <c r="AA305" s="1"/>
  <c r="P305"/>
  <c r="U305" s="1"/>
  <c r="Z305" s="1"/>
  <c r="O305"/>
  <c r="T305" s="1"/>
  <c r="Y305" s="1"/>
  <c r="N305"/>
  <c r="S305" s="1"/>
  <c r="X305" s="1"/>
  <c r="R279"/>
  <c r="W279" s="1"/>
  <c r="Q279"/>
  <c r="V279" s="1"/>
  <c r="P279"/>
  <c r="U279" s="1"/>
  <c r="O279"/>
  <c r="T279" s="1"/>
  <c r="N279"/>
  <c r="S279" s="1"/>
  <c r="R268"/>
  <c r="W268" s="1"/>
  <c r="AB268" s="1"/>
  <c r="Q268"/>
  <c r="V268" s="1"/>
  <c r="AA268" s="1"/>
  <c r="P268"/>
  <c r="U268" s="1"/>
  <c r="Z268" s="1"/>
  <c r="O268"/>
  <c r="T268" s="1"/>
  <c r="Y268" s="1"/>
  <c r="N268"/>
  <c r="S268" s="1"/>
  <c r="R253"/>
  <c r="W253" s="1"/>
  <c r="AB253" s="1"/>
  <c r="Q253"/>
  <c r="V253" s="1"/>
  <c r="AA253" s="1"/>
  <c r="P253"/>
  <c r="U253" s="1"/>
  <c r="Z253" s="1"/>
  <c r="O253"/>
  <c r="T253" s="1"/>
  <c r="N253"/>
  <c r="S253" s="1"/>
  <c r="R250"/>
  <c r="W250" s="1"/>
  <c r="AB250" s="1"/>
  <c r="Q250"/>
  <c r="V250" s="1"/>
  <c r="P250"/>
  <c r="U250" s="1"/>
  <c r="Z250" s="1"/>
  <c r="O250"/>
  <c r="T250" s="1"/>
  <c r="Y250" s="1"/>
  <c r="N250"/>
  <c r="S250" s="1"/>
  <c r="R249"/>
  <c r="W249" s="1"/>
  <c r="AB249" s="1"/>
  <c r="Q249"/>
  <c r="V249" s="1"/>
  <c r="P249"/>
  <c r="U249" s="1"/>
  <c r="Z249" s="1"/>
  <c r="O249"/>
  <c r="T249" s="1"/>
  <c r="Y249" s="1"/>
  <c r="N249"/>
  <c r="S249" s="1"/>
  <c r="R239"/>
  <c r="W239" s="1"/>
  <c r="AB239" s="1"/>
  <c r="Q239"/>
  <c r="V239" s="1"/>
  <c r="AA239" s="1"/>
  <c r="P239"/>
  <c r="U239" s="1"/>
  <c r="Z239" s="1"/>
  <c r="O239"/>
  <c r="T239" s="1"/>
  <c r="Y239" s="1"/>
  <c r="N239"/>
  <c r="S239" s="1"/>
  <c r="N207"/>
  <c r="S207" s="1"/>
  <c r="R207"/>
  <c r="W207" s="1"/>
  <c r="AB207" s="1"/>
  <c r="Q207"/>
  <c r="V207" s="1"/>
  <c r="AA207" s="1"/>
  <c r="P207"/>
  <c r="U207" s="1"/>
  <c r="Z207" s="1"/>
  <c r="O207"/>
  <c r="T207" s="1"/>
  <c r="Y207" s="1"/>
  <c r="R92"/>
  <c r="W92" s="1"/>
  <c r="AB92" s="1"/>
  <c r="Q92"/>
  <c r="V92" s="1"/>
  <c r="AA92" s="1"/>
  <c r="P92"/>
  <c r="U92" s="1"/>
  <c r="O92"/>
  <c r="T92" s="1"/>
  <c r="Y92" s="1"/>
  <c r="N92"/>
  <c r="S92" s="1"/>
  <c r="X92" s="1"/>
  <c r="R85"/>
  <c r="W85" s="1"/>
  <c r="AB85" s="1"/>
  <c r="Q85"/>
  <c r="V85" s="1"/>
  <c r="AA85" s="1"/>
  <c r="P85"/>
  <c r="U85" s="1"/>
  <c r="Z85" s="1"/>
  <c r="O85"/>
  <c r="T85" s="1"/>
  <c r="Y85" s="1"/>
  <c r="N85"/>
  <c r="S85" s="1"/>
  <c r="R60"/>
  <c r="W60" s="1"/>
  <c r="AB60" s="1"/>
  <c r="Q60"/>
  <c r="V60" s="1"/>
  <c r="AA60" s="1"/>
  <c r="P60"/>
  <c r="U60" s="1"/>
  <c r="O60"/>
  <c r="T60" s="1"/>
  <c r="N60"/>
  <c r="S60" s="1"/>
  <c r="R57"/>
  <c r="W57" s="1"/>
  <c r="AB57" s="1"/>
  <c r="Q57"/>
  <c r="V57" s="1"/>
  <c r="AA57" s="1"/>
  <c r="P57"/>
  <c r="U57" s="1"/>
  <c r="O57"/>
  <c r="T57" s="1"/>
  <c r="N57"/>
  <c r="S57" s="1"/>
  <c r="R55"/>
  <c r="W55" s="1"/>
  <c r="AB55" s="1"/>
  <c r="Q55"/>
  <c r="V55" s="1"/>
  <c r="AA55" s="1"/>
  <c r="P55"/>
  <c r="U55" s="1"/>
  <c r="O55"/>
  <c r="T55" s="1"/>
  <c r="N55"/>
  <c r="S55" s="1"/>
  <c r="R31"/>
  <c r="W31" s="1"/>
  <c r="AB31" s="1"/>
  <c r="Q31"/>
  <c r="V31" s="1"/>
  <c r="AA31" s="1"/>
  <c r="P31"/>
  <c r="U31" s="1"/>
  <c r="Z31" s="1"/>
  <c r="O31"/>
  <c r="T31" s="1"/>
  <c r="Y31" s="1"/>
  <c r="N30"/>
  <c r="O30"/>
  <c r="T30" s="1"/>
  <c r="P30"/>
  <c r="U30" s="1"/>
  <c r="Q30"/>
  <c r="V30" s="1"/>
  <c r="R30"/>
  <c r="W30" s="1"/>
  <c r="AB30" s="1"/>
  <c r="F3" i="14"/>
  <c r="E5"/>
  <c r="E6" s="1"/>
  <c r="D5"/>
  <c r="D6" s="1"/>
  <c r="C5"/>
  <c r="C6" s="1"/>
  <c r="B5"/>
  <c r="B6" s="1"/>
  <c r="E2"/>
  <c r="C2"/>
  <c r="D2"/>
  <c r="B2"/>
  <c r="R121" i="10"/>
  <c r="W121" s="1"/>
  <c r="Q121"/>
  <c r="P121"/>
  <c r="O121"/>
  <c r="N121"/>
  <c r="S121" s="1"/>
  <c r="R312"/>
  <c r="W312" s="1"/>
  <c r="AB312" s="1"/>
  <c r="Q312"/>
  <c r="V312" s="1"/>
  <c r="AA312" s="1"/>
  <c r="P312"/>
  <c r="U312" s="1"/>
  <c r="Z312" s="1"/>
  <c r="O312"/>
  <c r="T312" s="1"/>
  <c r="Y312" s="1"/>
  <c r="N312"/>
  <c r="R280"/>
  <c r="W280" s="1"/>
  <c r="AB280" s="1"/>
  <c r="Q280"/>
  <c r="V280" s="1"/>
  <c r="AA280" s="1"/>
  <c r="P280"/>
  <c r="U280" s="1"/>
  <c r="O280"/>
  <c r="T280" s="1"/>
  <c r="Y280" s="1"/>
  <c r="N280"/>
  <c r="R228"/>
  <c r="W228" s="1"/>
  <c r="AB228" s="1"/>
  <c r="Q228"/>
  <c r="V228" s="1"/>
  <c r="AA228" s="1"/>
  <c r="P228"/>
  <c r="U228" s="1"/>
  <c r="Z228" s="1"/>
  <c r="O228"/>
  <c r="T228" s="1"/>
  <c r="N228"/>
  <c r="R146"/>
  <c r="W146" s="1"/>
  <c r="AB146" s="1"/>
  <c r="Q146"/>
  <c r="V146" s="1"/>
  <c r="AA146" s="1"/>
  <c r="P146"/>
  <c r="U146" s="1"/>
  <c r="Z146" s="1"/>
  <c r="O146"/>
  <c r="T146" s="1"/>
  <c r="Y146" s="1"/>
  <c r="N146"/>
  <c r="R160"/>
  <c r="W160" s="1"/>
  <c r="AB160" s="1"/>
  <c r="Q160"/>
  <c r="V160" s="1"/>
  <c r="AA160" s="1"/>
  <c r="P160"/>
  <c r="U160" s="1"/>
  <c r="Z160" s="1"/>
  <c r="O160"/>
  <c r="T160" s="1"/>
  <c r="Y160" s="1"/>
  <c r="N160"/>
  <c r="S160" s="1"/>
  <c r="X160" s="1"/>
  <c r="R296"/>
  <c r="Q296"/>
  <c r="P296"/>
  <c r="U296" s="1"/>
  <c r="Z296" s="1"/>
  <c r="O296"/>
  <c r="T296" s="1"/>
  <c r="Y296" s="1"/>
  <c r="N296"/>
  <c r="S296" s="1"/>
  <c r="X296" s="1"/>
  <c r="R336"/>
  <c r="Q336"/>
  <c r="P336"/>
  <c r="U336" s="1"/>
  <c r="Z336" s="1"/>
  <c r="O336"/>
  <c r="T336" s="1"/>
  <c r="Y336" s="1"/>
  <c r="N336"/>
  <c r="S336" s="1"/>
  <c r="X336" s="1"/>
  <c r="N81"/>
  <c r="S81" s="1"/>
  <c r="O81"/>
  <c r="T81" s="1"/>
  <c r="Y81" s="1"/>
  <c r="P81"/>
  <c r="U81" s="1"/>
  <c r="Z81" s="1"/>
  <c r="Q81"/>
  <c r="V81" s="1"/>
  <c r="AA81" s="1"/>
  <c r="R81"/>
  <c r="W81" s="1"/>
  <c r="AB81" s="1"/>
  <c r="R311"/>
  <c r="Q311"/>
  <c r="P311"/>
  <c r="U311" s="1"/>
  <c r="Z311" s="1"/>
  <c r="O311"/>
  <c r="T311" s="1"/>
  <c r="Y311" s="1"/>
  <c r="N311"/>
  <c r="S311" s="1"/>
  <c r="X311" s="1"/>
  <c r="R254"/>
  <c r="W254" s="1"/>
  <c r="AB254" s="1"/>
  <c r="Q254"/>
  <c r="V254" s="1"/>
  <c r="AA254" s="1"/>
  <c r="P254"/>
  <c r="U254" s="1"/>
  <c r="Z254" s="1"/>
  <c r="O254"/>
  <c r="T254" s="1"/>
  <c r="Y254" s="1"/>
  <c r="N254"/>
  <c r="S254" s="1"/>
  <c r="R210"/>
  <c r="W210" s="1"/>
  <c r="AB210" s="1"/>
  <c r="Q210"/>
  <c r="V210" s="1"/>
  <c r="AA210" s="1"/>
  <c r="P210"/>
  <c r="U210" s="1"/>
  <c r="Z210" s="1"/>
  <c r="O210"/>
  <c r="T210" s="1"/>
  <c r="Y210" s="1"/>
  <c r="N210"/>
  <c r="S210" s="1"/>
  <c r="X210" s="1"/>
  <c r="R145"/>
  <c r="Q145"/>
  <c r="P145"/>
  <c r="U145" s="1"/>
  <c r="O145"/>
  <c r="T145" s="1"/>
  <c r="Y145" s="1"/>
  <c r="N145"/>
  <c r="S145" s="1"/>
  <c r="X145" s="1"/>
  <c r="R98"/>
  <c r="W98" s="1"/>
  <c r="AB98" s="1"/>
  <c r="Q98"/>
  <c r="V98" s="1"/>
  <c r="AA98" s="1"/>
  <c r="P98"/>
  <c r="U98" s="1"/>
  <c r="O98"/>
  <c r="T98" s="1"/>
  <c r="N98"/>
  <c r="S98" s="1"/>
  <c r="R69"/>
  <c r="W69" s="1"/>
  <c r="AB69" s="1"/>
  <c r="Q69"/>
  <c r="V69" s="1"/>
  <c r="AA69" s="1"/>
  <c r="P69"/>
  <c r="O69"/>
  <c r="T69" s="1"/>
  <c r="Y69" s="1"/>
  <c r="N69"/>
  <c r="S69" s="1"/>
  <c r="X69" s="1"/>
  <c r="R171"/>
  <c r="W171" s="1"/>
  <c r="AB171" s="1"/>
  <c r="Q171"/>
  <c r="V171" s="1"/>
  <c r="AA171" s="1"/>
  <c r="P171"/>
  <c r="U171" s="1"/>
  <c r="Z171" s="1"/>
  <c r="O171"/>
  <c r="T171" s="1"/>
  <c r="Y171" s="1"/>
  <c r="N171"/>
  <c r="S171" s="1"/>
  <c r="X171" s="1"/>
  <c r="R96"/>
  <c r="W96" s="1"/>
  <c r="AB96" s="1"/>
  <c r="Q96"/>
  <c r="V96" s="1"/>
  <c r="AA96" s="1"/>
  <c r="P96"/>
  <c r="O96"/>
  <c r="T96" s="1"/>
  <c r="N96"/>
  <c r="S96" s="1"/>
  <c r="X96" s="1"/>
  <c r="R68"/>
  <c r="W68" s="1"/>
  <c r="AB68" s="1"/>
  <c r="Q68"/>
  <c r="V68" s="1"/>
  <c r="AA68" s="1"/>
  <c r="P68"/>
  <c r="U68" s="1"/>
  <c r="Z68" s="1"/>
  <c r="O68"/>
  <c r="T68" s="1"/>
  <c r="Y68" s="1"/>
  <c r="N68"/>
  <c r="S68" s="1"/>
  <c r="X68" s="1"/>
  <c r="R37"/>
  <c r="W37" s="1"/>
  <c r="AB37" s="1"/>
  <c r="Q37"/>
  <c r="V37" s="1"/>
  <c r="AA37" s="1"/>
  <c r="P37"/>
  <c r="U37" s="1"/>
  <c r="Z37" s="1"/>
  <c r="O37"/>
  <c r="T37" s="1"/>
  <c r="Y37" s="1"/>
  <c r="N37"/>
  <c r="S37" s="1"/>
  <c r="X37" s="1"/>
  <c r="R194"/>
  <c r="Q194"/>
  <c r="V194" s="1"/>
  <c r="AA194" s="1"/>
  <c r="P194"/>
  <c r="U194" s="1"/>
  <c r="Z194" s="1"/>
  <c r="O194"/>
  <c r="T194" s="1"/>
  <c r="Y194" s="1"/>
  <c r="N194"/>
  <c r="S194" s="1"/>
  <c r="X194" s="1"/>
  <c r="N334"/>
  <c r="S334" s="1"/>
  <c r="O334"/>
  <c r="T334" s="1"/>
  <c r="P334"/>
  <c r="U334" s="1"/>
  <c r="Q334"/>
  <c r="R334"/>
  <c r="R337"/>
  <c r="W337" s="1"/>
  <c r="AB337" s="1"/>
  <c r="Q337"/>
  <c r="V337" s="1"/>
  <c r="AA337" s="1"/>
  <c r="P337"/>
  <c r="U337" s="1"/>
  <c r="Z337" s="1"/>
  <c r="O337"/>
  <c r="T337" s="1"/>
  <c r="N337"/>
  <c r="S337" s="1"/>
  <c r="R282"/>
  <c r="W282" s="1"/>
  <c r="AB282" s="1"/>
  <c r="Q282"/>
  <c r="V282" s="1"/>
  <c r="AA282" s="1"/>
  <c r="P282"/>
  <c r="U282" s="1"/>
  <c r="Z282" s="1"/>
  <c r="O282"/>
  <c r="T282" s="1"/>
  <c r="Y282" s="1"/>
  <c r="N282"/>
  <c r="S282" s="1"/>
  <c r="X282" s="1"/>
  <c r="R193"/>
  <c r="W193" s="1"/>
  <c r="Q193"/>
  <c r="V193" s="1"/>
  <c r="P193"/>
  <c r="U193" s="1"/>
  <c r="O193"/>
  <c r="T193" s="1"/>
  <c r="N193"/>
  <c r="S193" s="1"/>
  <c r="R202"/>
  <c r="W202" s="1"/>
  <c r="Q202"/>
  <c r="V202" s="1"/>
  <c r="P202"/>
  <c r="U202" s="1"/>
  <c r="O202"/>
  <c r="T202" s="1"/>
  <c r="N202"/>
  <c r="S202" s="1"/>
  <c r="R218"/>
  <c r="W218" s="1"/>
  <c r="AB218" s="1"/>
  <c r="Q218"/>
  <c r="V218" s="1"/>
  <c r="P218"/>
  <c r="U218" s="1"/>
  <c r="O218"/>
  <c r="N218"/>
  <c r="R286"/>
  <c r="W286" s="1"/>
  <c r="Q286"/>
  <c r="V286" s="1"/>
  <c r="P286"/>
  <c r="U286" s="1"/>
  <c r="O286"/>
  <c r="T286" s="1"/>
  <c r="N286"/>
  <c r="R317"/>
  <c r="Q317"/>
  <c r="V317" s="1"/>
  <c r="AA317" s="1"/>
  <c r="P317"/>
  <c r="U317" s="1"/>
  <c r="Z317" s="1"/>
  <c r="O317"/>
  <c r="T317" s="1"/>
  <c r="Y317" s="1"/>
  <c r="N317"/>
  <c r="R136"/>
  <c r="Q136"/>
  <c r="V136" s="1"/>
  <c r="P136"/>
  <c r="U136" s="1"/>
  <c r="Z136" s="1"/>
  <c r="O136"/>
  <c r="T136" s="1"/>
  <c r="N136"/>
  <c r="S136" s="1"/>
  <c r="X136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156" i="10"/>
  <c r="W156" s="1"/>
  <c r="Q156"/>
  <c r="P156"/>
  <c r="O156"/>
  <c r="N156"/>
  <c r="R79"/>
  <c r="Q79"/>
  <c r="V79" s="1"/>
  <c r="AA79" s="1"/>
  <c r="P79"/>
  <c r="U79" s="1"/>
  <c r="Z79" s="1"/>
  <c r="O79"/>
  <c r="T79" s="1"/>
  <c r="Y79" s="1"/>
  <c r="N79"/>
  <c r="R321"/>
  <c r="W321" s="1"/>
  <c r="Q321"/>
  <c r="V321" s="1"/>
  <c r="P321"/>
  <c r="U321" s="1"/>
  <c r="Z321" s="1"/>
  <c r="O321"/>
  <c r="N321"/>
  <c r="S321" s="1"/>
  <c r="X321" s="1"/>
  <c r="R108"/>
  <c r="Q108"/>
  <c r="V108" s="1"/>
  <c r="AA108" s="1"/>
  <c r="P108"/>
  <c r="U108" s="1"/>
  <c r="Z108" s="1"/>
  <c r="O108"/>
  <c r="T108" s="1"/>
  <c r="Y108" s="1"/>
  <c r="N108"/>
  <c r="S108" s="1"/>
  <c r="R95"/>
  <c r="W95" s="1"/>
  <c r="AB95" s="1"/>
  <c r="Q95"/>
  <c r="V95" s="1"/>
  <c r="AA95" s="1"/>
  <c r="P95"/>
  <c r="U95" s="1"/>
  <c r="Z95" s="1"/>
  <c r="O95"/>
  <c r="T95" s="1"/>
  <c r="Y95" s="1"/>
  <c r="N95"/>
  <c r="S95" s="1"/>
  <c r="X95" s="1"/>
  <c r="R453"/>
  <c r="W453" s="1"/>
  <c r="Q453"/>
  <c r="V453" s="1"/>
  <c r="AA453" s="1"/>
  <c r="P453"/>
  <c r="U453" s="1"/>
  <c r="Z453" s="1"/>
  <c r="O453"/>
  <c r="T453" s="1"/>
  <c r="Y453" s="1"/>
  <c r="N453"/>
  <c r="S453" s="1"/>
  <c r="X453" s="1"/>
  <c r="R452"/>
  <c r="W452" s="1"/>
  <c r="Q452"/>
  <c r="V452" s="1"/>
  <c r="AA452" s="1"/>
  <c r="P452"/>
  <c r="U452" s="1"/>
  <c r="Z452" s="1"/>
  <c r="O452"/>
  <c r="T452" s="1"/>
  <c r="Y452" s="1"/>
  <c r="N452"/>
  <c r="S452" s="1"/>
  <c r="X452" s="1"/>
  <c r="R451"/>
  <c r="W451" s="1"/>
  <c r="AB451" s="1"/>
  <c r="Q451"/>
  <c r="V451" s="1"/>
  <c r="AA451" s="1"/>
  <c r="P451"/>
  <c r="U451" s="1"/>
  <c r="Z451" s="1"/>
  <c r="O451"/>
  <c r="T451" s="1"/>
  <c r="Y451" s="1"/>
  <c r="N451"/>
  <c r="S451" s="1"/>
  <c r="X451" s="1"/>
  <c r="R450"/>
  <c r="W450" s="1"/>
  <c r="AB450" s="1"/>
  <c r="Q450"/>
  <c r="V450" s="1"/>
  <c r="AA450" s="1"/>
  <c r="P450"/>
  <c r="U450" s="1"/>
  <c r="Z450" s="1"/>
  <c r="O450"/>
  <c r="T450" s="1"/>
  <c r="Y450" s="1"/>
  <c r="N450"/>
  <c r="S450" s="1"/>
  <c r="X450" s="1"/>
  <c r="R449"/>
  <c r="W449" s="1"/>
  <c r="AB449" s="1"/>
  <c r="Q449"/>
  <c r="V449" s="1"/>
  <c r="AA449" s="1"/>
  <c r="P449"/>
  <c r="U449" s="1"/>
  <c r="Z449" s="1"/>
  <c r="O449"/>
  <c r="T449" s="1"/>
  <c r="Y449" s="1"/>
  <c r="N449"/>
  <c r="S449" s="1"/>
  <c r="X449" s="1"/>
  <c r="R448"/>
  <c r="W448" s="1"/>
  <c r="AB448" s="1"/>
  <c r="Q448"/>
  <c r="V448" s="1"/>
  <c r="AA448" s="1"/>
  <c r="P448"/>
  <c r="U448" s="1"/>
  <c r="Z448" s="1"/>
  <c r="O448"/>
  <c r="N448"/>
  <c r="S448" s="1"/>
  <c r="R120"/>
  <c r="W120" s="1"/>
  <c r="AB120" s="1"/>
  <c r="Q120"/>
  <c r="V120" s="1"/>
  <c r="AA120" s="1"/>
  <c r="P120"/>
  <c r="U120" s="1"/>
  <c r="Z120" s="1"/>
  <c r="O120"/>
  <c r="T120" s="1"/>
  <c r="N120"/>
  <c r="R78"/>
  <c r="Q78"/>
  <c r="V78" s="1"/>
  <c r="AA78" s="1"/>
  <c r="P78"/>
  <c r="U78" s="1"/>
  <c r="O78"/>
  <c r="T78" s="1"/>
  <c r="Y78" s="1"/>
  <c r="N78"/>
  <c r="R77"/>
  <c r="W77" s="1"/>
  <c r="AB77" s="1"/>
  <c r="Q77"/>
  <c r="V77" s="1"/>
  <c r="P77"/>
  <c r="U77" s="1"/>
  <c r="O77"/>
  <c r="T77" s="1"/>
  <c r="N77"/>
  <c r="R295"/>
  <c r="W295" s="1"/>
  <c r="Q295"/>
  <c r="V295" s="1"/>
  <c r="P295"/>
  <c r="O295"/>
  <c r="N295"/>
  <c r="R274"/>
  <c r="W274" s="1"/>
  <c r="AB274" s="1"/>
  <c r="Q274"/>
  <c r="V274" s="1"/>
  <c r="AA274" s="1"/>
  <c r="P274"/>
  <c r="U274" s="1"/>
  <c r="Z274" s="1"/>
  <c r="O274"/>
  <c r="T274" s="1"/>
  <c r="N274"/>
  <c r="R278"/>
  <c r="W278" s="1"/>
  <c r="AB278" s="1"/>
  <c r="Q278"/>
  <c r="V278" s="1"/>
  <c r="AA278" s="1"/>
  <c r="P278"/>
  <c r="U278" s="1"/>
  <c r="Z278" s="1"/>
  <c r="O278"/>
  <c r="T278" s="1"/>
  <c r="N278"/>
  <c r="S278" s="1"/>
  <c r="X278" s="1"/>
  <c r="R277"/>
  <c r="W277" s="1"/>
  <c r="AB277" s="1"/>
  <c r="Q277"/>
  <c r="V277" s="1"/>
  <c r="AA277" s="1"/>
  <c r="P277"/>
  <c r="U277" s="1"/>
  <c r="Z277" s="1"/>
  <c r="O277"/>
  <c r="T277" s="1"/>
  <c r="Y277" s="1"/>
  <c r="N277"/>
  <c r="R276"/>
  <c r="W276" s="1"/>
  <c r="AB276" s="1"/>
  <c r="Q276"/>
  <c r="V276" s="1"/>
  <c r="AA276" s="1"/>
  <c r="P276"/>
  <c r="U276" s="1"/>
  <c r="Z276" s="1"/>
  <c r="O276"/>
  <c r="T276" s="1"/>
  <c r="Y276" s="1"/>
  <c r="N276"/>
  <c r="R209"/>
  <c r="W209" s="1"/>
  <c r="AB209" s="1"/>
  <c r="Q209"/>
  <c r="V209" s="1"/>
  <c r="AA209" s="1"/>
  <c r="P209"/>
  <c r="U209" s="1"/>
  <c r="Z209" s="1"/>
  <c r="O209"/>
  <c r="T209" s="1"/>
  <c r="Y209" s="1"/>
  <c r="N209"/>
  <c r="S209" s="1"/>
  <c r="R208"/>
  <c r="W208" s="1"/>
  <c r="AB208" s="1"/>
  <c r="Q208"/>
  <c r="V208" s="1"/>
  <c r="AA208" s="1"/>
  <c r="P208"/>
  <c r="U208" s="1"/>
  <c r="Z208" s="1"/>
  <c r="O208"/>
  <c r="T208" s="1"/>
  <c r="Y208" s="1"/>
  <c r="N208"/>
  <c r="S208" s="1"/>
  <c r="X208" s="1"/>
  <c r="R144"/>
  <c r="W144" s="1"/>
  <c r="AB144" s="1"/>
  <c r="Q144"/>
  <c r="V144" s="1"/>
  <c r="P144"/>
  <c r="U144" s="1"/>
  <c r="Z144" s="1"/>
  <c r="O144"/>
  <c r="T144" s="1"/>
  <c r="Y144" s="1"/>
  <c r="N144"/>
  <c r="R170"/>
  <c r="W170" s="1"/>
  <c r="AB170" s="1"/>
  <c r="Q170"/>
  <c r="V170" s="1"/>
  <c r="P170"/>
  <c r="U170" s="1"/>
  <c r="Z170" s="1"/>
  <c r="O170"/>
  <c r="T170" s="1"/>
  <c r="Y170" s="1"/>
  <c r="N170"/>
  <c r="R36"/>
  <c r="W36" s="1"/>
  <c r="AB36" s="1"/>
  <c r="Q36"/>
  <c r="V36" s="1"/>
  <c r="AA36" s="1"/>
  <c r="P36"/>
  <c r="U36" s="1"/>
  <c r="Z36" s="1"/>
  <c r="O36"/>
  <c r="N36"/>
  <c r="R94"/>
  <c r="W94" s="1"/>
  <c r="AB94" s="1"/>
  <c r="Q94"/>
  <c r="V94" s="1"/>
  <c r="P94"/>
  <c r="U94" s="1"/>
  <c r="Z94" s="1"/>
  <c r="O94"/>
  <c r="T94" s="1"/>
  <c r="Y94" s="1"/>
  <c r="N94"/>
  <c r="R35"/>
  <c r="W35" s="1"/>
  <c r="AB35" s="1"/>
  <c r="Q35"/>
  <c r="V35" s="1"/>
  <c r="AA35" s="1"/>
  <c r="P35"/>
  <c r="U35" s="1"/>
  <c r="Z35" s="1"/>
  <c r="O35"/>
  <c r="T35" s="1"/>
  <c r="Y35" s="1"/>
  <c r="N35"/>
  <c r="R293"/>
  <c r="W293" s="1"/>
  <c r="AB293" s="1"/>
  <c r="Q293"/>
  <c r="P293"/>
  <c r="U293" s="1"/>
  <c r="Z293" s="1"/>
  <c r="O293"/>
  <c r="T293" s="1"/>
  <c r="Y293" s="1"/>
  <c r="N293"/>
  <c r="R447"/>
  <c r="W447" s="1"/>
  <c r="AB447" s="1"/>
  <c r="Q447"/>
  <c r="V447" s="1"/>
  <c r="AA447" s="1"/>
  <c r="P447"/>
  <c r="U447" s="1"/>
  <c r="Z447" s="1"/>
  <c r="O447"/>
  <c r="T447" s="1"/>
  <c r="Y447" s="1"/>
  <c r="N447"/>
  <c r="S447" s="1"/>
  <c r="R446"/>
  <c r="W446" s="1"/>
  <c r="AB446" s="1"/>
  <c r="Q446"/>
  <c r="V446" s="1"/>
  <c r="AA446" s="1"/>
  <c r="P446"/>
  <c r="U446" s="1"/>
  <c r="Z446" s="1"/>
  <c r="O446"/>
  <c r="T446" s="1"/>
  <c r="Y446" s="1"/>
  <c r="N446"/>
  <c r="S446" s="1"/>
  <c r="X446" s="1"/>
  <c r="R445"/>
  <c r="W445" s="1"/>
  <c r="AB445" s="1"/>
  <c r="Q445"/>
  <c r="V445" s="1"/>
  <c r="AA445" s="1"/>
  <c r="P445"/>
  <c r="U445" s="1"/>
  <c r="Z445" s="1"/>
  <c r="O445"/>
  <c r="T445" s="1"/>
  <c r="Y445" s="1"/>
  <c r="N445"/>
  <c r="S445" s="1"/>
  <c r="X445" s="1"/>
  <c r="R444"/>
  <c r="W444" s="1"/>
  <c r="AB444" s="1"/>
  <c r="Q444"/>
  <c r="V444" s="1"/>
  <c r="AA444" s="1"/>
  <c r="P444"/>
  <c r="U444" s="1"/>
  <c r="Z444" s="1"/>
  <c r="O444"/>
  <c r="T444" s="1"/>
  <c r="Y444" s="1"/>
  <c r="N444"/>
  <c r="S444" s="1"/>
  <c r="X444" s="1"/>
  <c r="R443"/>
  <c r="W443" s="1"/>
  <c r="AB443" s="1"/>
  <c r="Q443"/>
  <c r="V443" s="1"/>
  <c r="AA443" s="1"/>
  <c r="P443"/>
  <c r="U443" s="1"/>
  <c r="Z443" s="1"/>
  <c r="O443"/>
  <c r="T443" s="1"/>
  <c r="N443"/>
  <c r="S443" s="1"/>
  <c r="X443" s="1"/>
  <c r="R67"/>
  <c r="W67" s="1"/>
  <c r="AB67" s="1"/>
  <c r="Q67"/>
  <c r="V67" s="1"/>
  <c r="AA67" s="1"/>
  <c r="P67"/>
  <c r="U67" s="1"/>
  <c r="Z67" s="1"/>
  <c r="O67"/>
  <c r="T67" s="1"/>
  <c r="Y67" s="1"/>
  <c r="N67"/>
  <c r="R155"/>
  <c r="Q155"/>
  <c r="V155" s="1"/>
  <c r="AA155" s="1"/>
  <c r="P155"/>
  <c r="U155" s="1"/>
  <c r="O155"/>
  <c r="T155" s="1"/>
  <c r="Y155" s="1"/>
  <c r="N155"/>
  <c r="S155" s="1"/>
  <c r="R66"/>
  <c r="W66" s="1"/>
  <c r="AB66" s="1"/>
  <c r="Q66"/>
  <c r="V66" s="1"/>
  <c r="P66"/>
  <c r="U66" s="1"/>
  <c r="Z66" s="1"/>
  <c r="O66"/>
  <c r="T66" s="1"/>
  <c r="Y66" s="1"/>
  <c r="N66"/>
  <c r="R119"/>
  <c r="W119" s="1"/>
  <c r="AB119" s="1"/>
  <c r="Q119"/>
  <c r="V119" s="1"/>
  <c r="AA119" s="1"/>
  <c r="P119"/>
  <c r="U119" s="1"/>
  <c r="Z119" s="1"/>
  <c r="O119"/>
  <c r="T119" s="1"/>
  <c r="Y119" s="1"/>
  <c r="N119"/>
  <c r="R159"/>
  <c r="W159" s="1"/>
  <c r="AB159" s="1"/>
  <c r="Q159"/>
  <c r="V159" s="1"/>
  <c r="AA159" s="1"/>
  <c r="P159"/>
  <c r="U159" s="1"/>
  <c r="O159"/>
  <c r="T159" s="1"/>
  <c r="N159"/>
  <c r="R310"/>
  <c r="W310" s="1"/>
  <c r="AB310" s="1"/>
  <c r="Q310"/>
  <c r="V310" s="1"/>
  <c r="AA310" s="1"/>
  <c r="P310"/>
  <c r="U310" s="1"/>
  <c r="Z310" s="1"/>
  <c r="O310"/>
  <c r="N310"/>
  <c r="R118"/>
  <c r="W118" s="1"/>
  <c r="AB118" s="1"/>
  <c r="Q118"/>
  <c r="V118" s="1"/>
  <c r="P118"/>
  <c r="U118" s="1"/>
  <c r="Z118" s="1"/>
  <c r="O118"/>
  <c r="T118" s="1"/>
  <c r="Y118" s="1"/>
  <c r="N118"/>
  <c r="R252"/>
  <c r="W252" s="1"/>
  <c r="AB252" s="1"/>
  <c r="Q252"/>
  <c r="V252" s="1"/>
  <c r="AA252" s="1"/>
  <c r="P252"/>
  <c r="U252" s="1"/>
  <c r="Z252" s="1"/>
  <c r="O252"/>
  <c r="T252" s="1"/>
  <c r="N252"/>
  <c r="R251"/>
  <c r="W251" s="1"/>
  <c r="Q251"/>
  <c r="V251" s="1"/>
  <c r="AA251" s="1"/>
  <c r="P251"/>
  <c r="U251" s="1"/>
  <c r="Z251" s="1"/>
  <c r="O251"/>
  <c r="N251"/>
  <c r="R143"/>
  <c r="W143" s="1"/>
  <c r="AB143" s="1"/>
  <c r="Q143"/>
  <c r="V143" s="1"/>
  <c r="AA143" s="1"/>
  <c r="P143"/>
  <c r="U143" s="1"/>
  <c r="Z143" s="1"/>
  <c r="O143"/>
  <c r="T143" s="1"/>
  <c r="Y143" s="1"/>
  <c r="N143"/>
  <c r="R164"/>
  <c r="W164" s="1"/>
  <c r="AB164" s="1"/>
  <c r="Q164"/>
  <c r="V164" s="1"/>
  <c r="P164"/>
  <c r="U164" s="1"/>
  <c r="O164"/>
  <c r="T164" s="1"/>
  <c r="N164"/>
  <c r="S164" s="1"/>
  <c r="R304"/>
  <c r="Q304"/>
  <c r="V304" s="1"/>
  <c r="P304"/>
  <c r="U304" s="1"/>
  <c r="Z304" s="1"/>
  <c r="O304"/>
  <c r="T304" s="1"/>
  <c r="Y304" s="1"/>
  <c r="N304"/>
  <c r="S304" s="1"/>
  <c r="R442"/>
  <c r="W442" s="1"/>
  <c r="AB442" s="1"/>
  <c r="Q442"/>
  <c r="V442" s="1"/>
  <c r="AA442" s="1"/>
  <c r="P442"/>
  <c r="U442" s="1"/>
  <c r="Z442" s="1"/>
  <c r="O442"/>
  <c r="T442" s="1"/>
  <c r="Y442" s="1"/>
  <c r="N442"/>
  <c r="S442" s="1"/>
  <c r="X442" s="1"/>
  <c r="R441"/>
  <c r="W441" s="1"/>
  <c r="AB441" s="1"/>
  <c r="Q441"/>
  <c r="V441" s="1"/>
  <c r="AA441" s="1"/>
  <c r="P441"/>
  <c r="U441" s="1"/>
  <c r="Z441" s="1"/>
  <c r="O441"/>
  <c r="T441" s="1"/>
  <c r="Y441" s="1"/>
  <c r="N441"/>
  <c r="S441" s="1"/>
  <c r="X441" s="1"/>
  <c r="R440"/>
  <c r="W440" s="1"/>
  <c r="AB440" s="1"/>
  <c r="Q440"/>
  <c r="V440" s="1"/>
  <c r="AA440" s="1"/>
  <c r="P440"/>
  <c r="U440" s="1"/>
  <c r="Z440" s="1"/>
  <c r="O440"/>
  <c r="T440" s="1"/>
  <c r="N440"/>
  <c r="S440" s="1"/>
  <c r="X440" s="1"/>
  <c r="R439"/>
  <c r="W439" s="1"/>
  <c r="AB439" s="1"/>
  <c r="Q439"/>
  <c r="V439" s="1"/>
  <c r="AA439" s="1"/>
  <c r="P439"/>
  <c r="U439" s="1"/>
  <c r="Z439" s="1"/>
  <c r="O439"/>
  <c r="T439" s="1"/>
  <c r="N439"/>
  <c r="S439" s="1"/>
  <c r="X439" s="1"/>
  <c r="R438"/>
  <c r="W438" s="1"/>
  <c r="AB438" s="1"/>
  <c r="Q438"/>
  <c r="V438" s="1"/>
  <c r="AA438" s="1"/>
  <c r="P438"/>
  <c r="U438" s="1"/>
  <c r="Z438" s="1"/>
  <c r="O438"/>
  <c r="T438" s="1"/>
  <c r="N438"/>
  <c r="S438" s="1"/>
  <c r="X438" s="1"/>
  <c r="R437"/>
  <c r="W437" s="1"/>
  <c r="AB437" s="1"/>
  <c r="Q437"/>
  <c r="V437" s="1"/>
  <c r="AA437" s="1"/>
  <c r="P437"/>
  <c r="U437" s="1"/>
  <c r="Z437" s="1"/>
  <c r="O437"/>
  <c r="T437" s="1"/>
  <c r="N437"/>
  <c r="S437" s="1"/>
  <c r="X437" s="1"/>
  <c r="R436"/>
  <c r="W436" s="1"/>
  <c r="AB436" s="1"/>
  <c r="Q436"/>
  <c r="V436" s="1"/>
  <c r="AA436" s="1"/>
  <c r="P436"/>
  <c r="U436" s="1"/>
  <c r="Z436" s="1"/>
  <c r="O436"/>
  <c r="T436" s="1"/>
  <c r="N436"/>
  <c r="S436" s="1"/>
  <c r="X436" s="1"/>
  <c r="R435"/>
  <c r="W435" s="1"/>
  <c r="AB435" s="1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N433"/>
  <c r="S433" s="1"/>
  <c r="X433" s="1"/>
  <c r="R432"/>
  <c r="W432" s="1"/>
  <c r="AB432" s="1"/>
  <c r="Q432"/>
  <c r="V432" s="1"/>
  <c r="AA432" s="1"/>
  <c r="P432"/>
  <c r="U432" s="1"/>
  <c r="Z432" s="1"/>
  <c r="O432"/>
  <c r="T432" s="1"/>
  <c r="Y432" s="1"/>
  <c r="N432"/>
  <c r="S432" s="1"/>
  <c r="X432" s="1"/>
  <c r="R431"/>
  <c r="W431" s="1"/>
  <c r="AB431" s="1"/>
  <c r="Q431"/>
  <c r="V431" s="1"/>
  <c r="AA431" s="1"/>
  <c r="P431"/>
  <c r="U431" s="1"/>
  <c r="Z431" s="1"/>
  <c r="O431"/>
  <c r="T431" s="1"/>
  <c r="N431"/>
  <c r="S431" s="1"/>
  <c r="R430"/>
  <c r="W430" s="1"/>
  <c r="AB430" s="1"/>
  <c r="Q430"/>
  <c r="V430" s="1"/>
  <c r="AA430" s="1"/>
  <c r="P430"/>
  <c r="U430" s="1"/>
  <c r="Z430" s="1"/>
  <c r="O430"/>
  <c r="T430" s="1"/>
  <c r="N430"/>
  <c r="S430" s="1"/>
  <c r="X430" s="1"/>
  <c r="R429"/>
  <c r="W429" s="1"/>
  <c r="AB429" s="1"/>
  <c r="Q429"/>
  <c r="V429" s="1"/>
  <c r="AA429" s="1"/>
  <c r="P429"/>
  <c r="U429" s="1"/>
  <c r="Z429" s="1"/>
  <c r="O429"/>
  <c r="T429" s="1"/>
  <c r="Y429" s="1"/>
  <c r="N429"/>
  <c r="S429" s="1"/>
  <c r="X429" s="1"/>
  <c r="R428"/>
  <c r="W428" s="1"/>
  <c r="AB428" s="1"/>
  <c r="Q428"/>
  <c r="V428" s="1"/>
  <c r="AA428" s="1"/>
  <c r="P428"/>
  <c r="U428" s="1"/>
  <c r="Z428" s="1"/>
  <c r="O428"/>
  <c r="T428" s="1"/>
  <c r="Y428" s="1"/>
  <c r="N428"/>
  <c r="S428" s="1"/>
  <c r="X428" s="1"/>
  <c r="R427"/>
  <c r="W427" s="1"/>
  <c r="AB427" s="1"/>
  <c r="Q427"/>
  <c r="V427" s="1"/>
  <c r="AA427" s="1"/>
  <c r="P427"/>
  <c r="U427" s="1"/>
  <c r="Z427" s="1"/>
  <c r="O427"/>
  <c r="T427" s="1"/>
  <c r="N427"/>
  <c r="S427" s="1"/>
  <c r="R426"/>
  <c r="W426" s="1"/>
  <c r="AB426" s="1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S425" s="1"/>
  <c r="X425" s="1"/>
  <c r="R424"/>
  <c r="W424" s="1"/>
  <c r="AB424" s="1"/>
  <c r="Q424"/>
  <c r="V424" s="1"/>
  <c r="AA424" s="1"/>
  <c r="P424"/>
  <c r="U424" s="1"/>
  <c r="Z424" s="1"/>
  <c r="O424"/>
  <c r="T424" s="1"/>
  <c r="Y424" s="1"/>
  <c r="N424"/>
  <c r="S424" s="1"/>
  <c r="X424" s="1"/>
  <c r="R423"/>
  <c r="W423" s="1"/>
  <c r="AB423" s="1"/>
  <c r="Q423"/>
  <c r="V423" s="1"/>
  <c r="AA423" s="1"/>
  <c r="P423"/>
  <c r="U423" s="1"/>
  <c r="Z423" s="1"/>
  <c r="O423"/>
  <c r="T423" s="1"/>
  <c r="Y423" s="1"/>
  <c r="N423"/>
  <c r="S423" s="1"/>
  <c r="R422"/>
  <c r="W422" s="1"/>
  <c r="AB422" s="1"/>
  <c r="Q422"/>
  <c r="V422" s="1"/>
  <c r="AA422" s="1"/>
  <c r="P422"/>
  <c r="U422" s="1"/>
  <c r="Z422" s="1"/>
  <c r="O422"/>
  <c r="T422" s="1"/>
  <c r="N422"/>
  <c r="S422" s="1"/>
  <c r="R421"/>
  <c r="W421" s="1"/>
  <c r="AB421" s="1"/>
  <c r="Q421"/>
  <c r="V421" s="1"/>
  <c r="AA421" s="1"/>
  <c r="P421"/>
  <c r="U421" s="1"/>
  <c r="Z421" s="1"/>
  <c r="O421"/>
  <c r="T421" s="1"/>
  <c r="N421"/>
  <c r="S421" s="1"/>
  <c r="R420"/>
  <c r="W420" s="1"/>
  <c r="AB420" s="1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N375"/>
  <c r="S375" s="1"/>
  <c r="O375"/>
  <c r="T375" s="1"/>
  <c r="P375"/>
  <c r="U375" s="1"/>
  <c r="Q375"/>
  <c r="V375" s="1"/>
  <c r="R375"/>
  <c r="W375" s="1"/>
  <c r="N376"/>
  <c r="S376" s="1"/>
  <c r="O376"/>
  <c r="T376" s="1"/>
  <c r="P376"/>
  <c r="U376" s="1"/>
  <c r="Q376"/>
  <c r="V376" s="1"/>
  <c r="R376"/>
  <c r="W376" s="1"/>
  <c r="N377"/>
  <c r="S377" s="1"/>
  <c r="O377"/>
  <c r="T377" s="1"/>
  <c r="P377"/>
  <c r="U377" s="1"/>
  <c r="Q377"/>
  <c r="V377" s="1"/>
  <c r="R377"/>
  <c r="W377" s="1"/>
  <c r="N378"/>
  <c r="S378" s="1"/>
  <c r="O378"/>
  <c r="T378" s="1"/>
  <c r="P378"/>
  <c r="U378" s="1"/>
  <c r="Q378"/>
  <c r="V378" s="1"/>
  <c r="R378"/>
  <c r="W378" s="1"/>
  <c r="N379"/>
  <c r="S379" s="1"/>
  <c r="O379"/>
  <c r="T379" s="1"/>
  <c r="P379"/>
  <c r="U379" s="1"/>
  <c r="Q379"/>
  <c r="V379" s="1"/>
  <c r="R379"/>
  <c r="W379" s="1"/>
  <c r="N380"/>
  <c r="S380" s="1"/>
  <c r="O380"/>
  <c r="T380" s="1"/>
  <c r="P380"/>
  <c r="U380" s="1"/>
  <c r="Q380"/>
  <c r="V380" s="1"/>
  <c r="R380"/>
  <c r="W380" s="1"/>
  <c r="N381"/>
  <c r="S381" s="1"/>
  <c r="O381"/>
  <c r="T381" s="1"/>
  <c r="P381"/>
  <c r="U381" s="1"/>
  <c r="Q381"/>
  <c r="V381" s="1"/>
  <c r="R381"/>
  <c r="W381" s="1"/>
  <c r="N382"/>
  <c r="S382" s="1"/>
  <c r="O382"/>
  <c r="T382" s="1"/>
  <c r="P382"/>
  <c r="U382" s="1"/>
  <c r="Q382"/>
  <c r="V382" s="1"/>
  <c r="R382"/>
  <c r="W382" s="1"/>
  <c r="N383"/>
  <c r="S383" s="1"/>
  <c r="O383"/>
  <c r="T383" s="1"/>
  <c r="P383"/>
  <c r="U383" s="1"/>
  <c r="Q383"/>
  <c r="V383" s="1"/>
  <c r="R383"/>
  <c r="W383" s="1"/>
  <c r="N384"/>
  <c r="S384" s="1"/>
  <c r="O384"/>
  <c r="T384" s="1"/>
  <c r="P384"/>
  <c r="U384" s="1"/>
  <c r="Q384"/>
  <c r="V384" s="1"/>
  <c r="R384"/>
  <c r="W384" s="1"/>
  <c r="N385"/>
  <c r="S385" s="1"/>
  <c r="O385"/>
  <c r="T385" s="1"/>
  <c r="P385"/>
  <c r="U385" s="1"/>
  <c r="Q385"/>
  <c r="V385" s="1"/>
  <c r="R385"/>
  <c r="W385" s="1"/>
  <c r="N386"/>
  <c r="S386" s="1"/>
  <c r="O386"/>
  <c r="T386" s="1"/>
  <c r="P386"/>
  <c r="U386" s="1"/>
  <c r="Q386"/>
  <c r="V386" s="1"/>
  <c r="R386"/>
  <c r="W386" s="1"/>
  <c r="N387"/>
  <c r="S387" s="1"/>
  <c r="O387"/>
  <c r="T387" s="1"/>
  <c r="P387"/>
  <c r="U387" s="1"/>
  <c r="Q387"/>
  <c r="V387" s="1"/>
  <c r="R387"/>
  <c r="W387" s="1"/>
  <c r="N388"/>
  <c r="S388" s="1"/>
  <c r="O388"/>
  <c r="T388" s="1"/>
  <c r="P388"/>
  <c r="U388" s="1"/>
  <c r="Q388"/>
  <c r="V388" s="1"/>
  <c r="R388"/>
  <c r="W388" s="1"/>
  <c r="N389"/>
  <c r="S389" s="1"/>
  <c r="O389"/>
  <c r="T389" s="1"/>
  <c r="P389"/>
  <c r="U389" s="1"/>
  <c r="Q389"/>
  <c r="V389" s="1"/>
  <c r="R389"/>
  <c r="W389" s="1"/>
  <c r="N390"/>
  <c r="S390" s="1"/>
  <c r="O390"/>
  <c r="T390" s="1"/>
  <c r="P390"/>
  <c r="U390" s="1"/>
  <c r="Q390"/>
  <c r="V390" s="1"/>
  <c r="R390"/>
  <c r="W390" s="1"/>
  <c r="N391"/>
  <c r="S391" s="1"/>
  <c r="O391"/>
  <c r="T391" s="1"/>
  <c r="P391"/>
  <c r="U391" s="1"/>
  <c r="Q391"/>
  <c r="V391" s="1"/>
  <c r="R391"/>
  <c r="W391" s="1"/>
  <c r="N392"/>
  <c r="S392" s="1"/>
  <c r="O392"/>
  <c r="T392" s="1"/>
  <c r="P392"/>
  <c r="U392" s="1"/>
  <c r="Q392"/>
  <c r="V392" s="1"/>
  <c r="R392"/>
  <c r="W392" s="1"/>
  <c r="N393"/>
  <c r="S393" s="1"/>
  <c r="O393"/>
  <c r="T393" s="1"/>
  <c r="P393"/>
  <c r="U393" s="1"/>
  <c r="Q393"/>
  <c r="V393" s="1"/>
  <c r="R393"/>
  <c r="W393" s="1"/>
  <c r="N394"/>
  <c r="S394" s="1"/>
  <c r="O394"/>
  <c r="T394" s="1"/>
  <c r="P394"/>
  <c r="U394" s="1"/>
  <c r="Q394"/>
  <c r="V394" s="1"/>
  <c r="R394"/>
  <c r="W394" s="1"/>
  <c r="N395"/>
  <c r="S395" s="1"/>
  <c r="O395"/>
  <c r="T395" s="1"/>
  <c r="P395"/>
  <c r="U395" s="1"/>
  <c r="Q395"/>
  <c r="V395" s="1"/>
  <c r="R395"/>
  <c r="W395" s="1"/>
  <c r="N396"/>
  <c r="S396" s="1"/>
  <c r="O396"/>
  <c r="T396" s="1"/>
  <c r="P396"/>
  <c r="U396" s="1"/>
  <c r="Q396"/>
  <c r="V396" s="1"/>
  <c r="R396"/>
  <c r="W396" s="1"/>
  <c r="N397"/>
  <c r="S397" s="1"/>
  <c r="O397"/>
  <c r="T397" s="1"/>
  <c r="P397"/>
  <c r="U397" s="1"/>
  <c r="Q397"/>
  <c r="V397" s="1"/>
  <c r="R397"/>
  <c r="W397" s="1"/>
  <c r="N398"/>
  <c r="S398" s="1"/>
  <c r="O398"/>
  <c r="T398" s="1"/>
  <c r="P398"/>
  <c r="U398" s="1"/>
  <c r="Q398"/>
  <c r="V398" s="1"/>
  <c r="R398"/>
  <c r="W398" s="1"/>
  <c r="N399"/>
  <c r="S399" s="1"/>
  <c r="O399"/>
  <c r="T399" s="1"/>
  <c r="P399"/>
  <c r="U399" s="1"/>
  <c r="Q399"/>
  <c r="V399" s="1"/>
  <c r="R399"/>
  <c r="W399" s="1"/>
  <c r="N400"/>
  <c r="S400" s="1"/>
  <c r="O400"/>
  <c r="T400" s="1"/>
  <c r="P400"/>
  <c r="U400" s="1"/>
  <c r="Q400"/>
  <c r="V400" s="1"/>
  <c r="R400"/>
  <c r="W400" s="1"/>
  <c r="N401"/>
  <c r="S401" s="1"/>
  <c r="O401"/>
  <c r="T401" s="1"/>
  <c r="P401"/>
  <c r="U401" s="1"/>
  <c r="Q401"/>
  <c r="V401" s="1"/>
  <c r="R401"/>
  <c r="W401" s="1"/>
  <c r="N402"/>
  <c r="S402" s="1"/>
  <c r="O402"/>
  <c r="T402" s="1"/>
  <c r="P402"/>
  <c r="U402" s="1"/>
  <c r="Q402"/>
  <c r="V402" s="1"/>
  <c r="R402"/>
  <c r="W402" s="1"/>
  <c r="N403"/>
  <c r="S403" s="1"/>
  <c r="O403"/>
  <c r="T403" s="1"/>
  <c r="P403"/>
  <c r="U403" s="1"/>
  <c r="Q403"/>
  <c r="V403" s="1"/>
  <c r="R403"/>
  <c r="W403" s="1"/>
  <c r="N404"/>
  <c r="S404" s="1"/>
  <c r="O404"/>
  <c r="T404" s="1"/>
  <c r="P404"/>
  <c r="U404" s="1"/>
  <c r="Q404"/>
  <c r="V404" s="1"/>
  <c r="R404"/>
  <c r="W404" s="1"/>
  <c r="N405"/>
  <c r="S405" s="1"/>
  <c r="O405"/>
  <c r="T405" s="1"/>
  <c r="P405"/>
  <c r="U405" s="1"/>
  <c r="Q405"/>
  <c r="V405" s="1"/>
  <c r="R405"/>
  <c r="W405" s="1"/>
  <c r="N406"/>
  <c r="S406" s="1"/>
  <c r="O406"/>
  <c r="T406" s="1"/>
  <c r="P406"/>
  <c r="U406" s="1"/>
  <c r="Q406"/>
  <c r="V406" s="1"/>
  <c r="R406"/>
  <c r="W406" s="1"/>
  <c r="N407"/>
  <c r="S407" s="1"/>
  <c r="O407"/>
  <c r="T407" s="1"/>
  <c r="P407"/>
  <c r="U407" s="1"/>
  <c r="Q407"/>
  <c r="V407" s="1"/>
  <c r="R407"/>
  <c r="W407" s="1"/>
  <c r="N408"/>
  <c r="S408" s="1"/>
  <c r="O408"/>
  <c r="T408" s="1"/>
  <c r="P408"/>
  <c r="U408" s="1"/>
  <c r="Q408"/>
  <c r="V408" s="1"/>
  <c r="R408"/>
  <c r="W408" s="1"/>
  <c r="N409"/>
  <c r="S409" s="1"/>
  <c r="O409"/>
  <c r="T409" s="1"/>
  <c r="P409"/>
  <c r="U409" s="1"/>
  <c r="Q409"/>
  <c r="V409" s="1"/>
  <c r="R409"/>
  <c r="W409" s="1"/>
  <c r="N410"/>
  <c r="S410" s="1"/>
  <c r="O410"/>
  <c r="T410" s="1"/>
  <c r="P410"/>
  <c r="U410" s="1"/>
  <c r="Q410"/>
  <c r="V410" s="1"/>
  <c r="R410"/>
  <c r="W410" s="1"/>
  <c r="N411"/>
  <c r="S411" s="1"/>
  <c r="O411"/>
  <c r="T411" s="1"/>
  <c r="P411"/>
  <c r="U411" s="1"/>
  <c r="Q411"/>
  <c r="R411"/>
  <c r="W411" s="1"/>
  <c r="N412"/>
  <c r="S412" s="1"/>
  <c r="O412"/>
  <c r="T412" s="1"/>
  <c r="P412"/>
  <c r="U412" s="1"/>
  <c r="Q412"/>
  <c r="V412" s="1"/>
  <c r="R412"/>
  <c r="W412" s="1"/>
  <c r="N413"/>
  <c r="S413" s="1"/>
  <c r="O413"/>
  <c r="T413" s="1"/>
  <c r="P413"/>
  <c r="U413" s="1"/>
  <c r="Q413"/>
  <c r="V413" s="1"/>
  <c r="R413"/>
  <c r="W413" s="1"/>
  <c r="N414"/>
  <c r="S414" s="1"/>
  <c r="O414"/>
  <c r="T414" s="1"/>
  <c r="P414"/>
  <c r="U414" s="1"/>
  <c r="Q414"/>
  <c r="V414" s="1"/>
  <c r="R414"/>
  <c r="W414" s="1"/>
  <c r="N415"/>
  <c r="S415" s="1"/>
  <c r="O415"/>
  <c r="T415" s="1"/>
  <c r="P415"/>
  <c r="U415" s="1"/>
  <c r="Q415"/>
  <c r="V415" s="1"/>
  <c r="R415"/>
  <c r="W415" s="1"/>
  <c r="N416"/>
  <c r="S416" s="1"/>
  <c r="O416"/>
  <c r="T416" s="1"/>
  <c r="P416"/>
  <c r="U416" s="1"/>
  <c r="Q416"/>
  <c r="V416" s="1"/>
  <c r="R416"/>
  <c r="W416" s="1"/>
  <c r="R374"/>
  <c r="W374" s="1"/>
  <c r="Q374"/>
  <c r="V374" s="1"/>
  <c r="AA374" s="1"/>
  <c r="P374"/>
  <c r="U374" s="1"/>
  <c r="O374"/>
  <c r="T374" s="1"/>
  <c r="Y374" s="1"/>
  <c r="N374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R341" i="10"/>
  <c r="W341" s="1"/>
  <c r="AB341" s="1"/>
  <c r="Q341"/>
  <c r="V341" s="1"/>
  <c r="AA341" s="1"/>
  <c r="P341"/>
  <c r="U341" s="1"/>
  <c r="O341"/>
  <c r="T341" s="1"/>
  <c r="N341"/>
  <c r="R340"/>
  <c r="W340" s="1"/>
  <c r="AB340" s="1"/>
  <c r="Q340"/>
  <c r="V340" s="1"/>
  <c r="AA340" s="1"/>
  <c r="P340"/>
  <c r="U340" s="1"/>
  <c r="O340"/>
  <c r="T340" s="1"/>
  <c r="N340"/>
  <c r="R273"/>
  <c r="W273" s="1"/>
  <c r="AB273" s="1"/>
  <c r="Q273"/>
  <c r="V273" s="1"/>
  <c r="AA273" s="1"/>
  <c r="P273"/>
  <c r="U273" s="1"/>
  <c r="Z273" s="1"/>
  <c r="O273"/>
  <c r="T273" s="1"/>
  <c r="Y273" s="1"/>
  <c r="N273"/>
  <c r="S273" s="1"/>
  <c r="R230"/>
  <c r="Q230"/>
  <c r="V230" s="1"/>
  <c r="AA230" s="1"/>
  <c r="P230"/>
  <c r="U230" s="1"/>
  <c r="Z230" s="1"/>
  <c r="O230"/>
  <c r="T230" s="1"/>
  <c r="Y230" s="1"/>
  <c r="N230"/>
  <c r="R225"/>
  <c r="W225" s="1"/>
  <c r="AB225" s="1"/>
  <c r="Q225"/>
  <c r="V225" s="1"/>
  <c r="AA225" s="1"/>
  <c r="P225"/>
  <c r="U225" s="1"/>
  <c r="O225"/>
  <c r="T225" s="1"/>
  <c r="Y225" s="1"/>
  <c r="N225"/>
  <c r="S225" s="1"/>
  <c r="X225" s="1"/>
  <c r="R224"/>
  <c r="W224" s="1"/>
  <c r="AB224" s="1"/>
  <c r="Q224"/>
  <c r="V224" s="1"/>
  <c r="P224"/>
  <c r="U224" s="1"/>
  <c r="O224"/>
  <c r="T224" s="1"/>
  <c r="N224"/>
  <c r="R223"/>
  <c r="W223" s="1"/>
  <c r="AB223" s="1"/>
  <c r="Q223"/>
  <c r="V223" s="1"/>
  <c r="P223"/>
  <c r="O223"/>
  <c r="T223" s="1"/>
  <c r="N223"/>
  <c r="R206"/>
  <c r="W206" s="1"/>
  <c r="AB206" s="1"/>
  <c r="Q206"/>
  <c r="V206" s="1"/>
  <c r="AA206" s="1"/>
  <c r="P206"/>
  <c r="U206" s="1"/>
  <c r="Z206" s="1"/>
  <c r="O206"/>
  <c r="T206" s="1"/>
  <c r="Y206" s="1"/>
  <c r="N206"/>
  <c r="S206" s="1"/>
  <c r="R205"/>
  <c r="W205" s="1"/>
  <c r="AB205" s="1"/>
  <c r="Q205"/>
  <c r="V205" s="1"/>
  <c r="AA205" s="1"/>
  <c r="P205"/>
  <c r="U205" s="1"/>
  <c r="Z205" s="1"/>
  <c r="O205"/>
  <c r="T205" s="1"/>
  <c r="Y205" s="1"/>
  <c r="N205"/>
  <c r="S205" s="1"/>
  <c r="R204"/>
  <c r="W204" s="1"/>
  <c r="AB204" s="1"/>
  <c r="Q204"/>
  <c r="V204" s="1"/>
  <c r="AA204" s="1"/>
  <c r="P204"/>
  <c r="U204" s="1"/>
  <c r="O204"/>
  <c r="T204" s="1"/>
  <c r="N204"/>
  <c r="S204" s="1"/>
  <c r="R203"/>
  <c r="W203" s="1"/>
  <c r="AB203" s="1"/>
  <c r="Q203"/>
  <c r="V203" s="1"/>
  <c r="AA203" s="1"/>
  <c r="P203"/>
  <c r="U203" s="1"/>
  <c r="O203"/>
  <c r="T203" s="1"/>
  <c r="N203"/>
  <c r="S203" s="1"/>
  <c r="X203" s="1"/>
  <c r="R197"/>
  <c r="W197" s="1"/>
  <c r="AB197" s="1"/>
  <c r="Q197"/>
  <c r="V197" s="1"/>
  <c r="P197"/>
  <c r="U197" s="1"/>
  <c r="O197"/>
  <c r="T197" s="1"/>
  <c r="Y197" s="1"/>
  <c r="N197"/>
  <c r="S197" s="1"/>
  <c r="X197" s="1"/>
  <c r="R196"/>
  <c r="W196" s="1"/>
  <c r="AB196" s="1"/>
  <c r="Q196"/>
  <c r="V196" s="1"/>
  <c r="P196"/>
  <c r="U196" s="1"/>
  <c r="O196"/>
  <c r="T196" s="1"/>
  <c r="Y196" s="1"/>
  <c r="N196"/>
  <c r="S196" s="1"/>
  <c r="X196" s="1"/>
  <c r="R195"/>
  <c r="W195" s="1"/>
  <c r="AB195" s="1"/>
  <c r="Q195"/>
  <c r="V195" s="1"/>
  <c r="AA195" s="1"/>
  <c r="P195"/>
  <c r="U195" s="1"/>
  <c r="Z195" s="1"/>
  <c r="O195"/>
  <c r="T195" s="1"/>
  <c r="Y195" s="1"/>
  <c r="N195"/>
  <c r="S195" s="1"/>
  <c r="X195" s="1"/>
  <c r="R184"/>
  <c r="Q184"/>
  <c r="V184" s="1"/>
  <c r="AA184" s="1"/>
  <c r="P184"/>
  <c r="U184" s="1"/>
  <c r="Z184" s="1"/>
  <c r="O184"/>
  <c r="T184" s="1"/>
  <c r="Y184" s="1"/>
  <c r="N184"/>
  <c r="R179"/>
  <c r="W179" s="1"/>
  <c r="AB179" s="1"/>
  <c r="Q179"/>
  <c r="V179" s="1"/>
  <c r="AA179" s="1"/>
  <c r="P179"/>
  <c r="U179" s="1"/>
  <c r="O179"/>
  <c r="T179" s="1"/>
  <c r="Y179" s="1"/>
  <c r="N179"/>
  <c r="S179" s="1"/>
  <c r="X179" s="1"/>
  <c r="R178"/>
  <c r="W178" s="1"/>
  <c r="AB178" s="1"/>
  <c r="Q178"/>
  <c r="V178" s="1"/>
  <c r="AA178" s="1"/>
  <c r="P178"/>
  <c r="U178" s="1"/>
  <c r="O178"/>
  <c r="T178" s="1"/>
  <c r="Y178" s="1"/>
  <c r="N178"/>
  <c r="S178" s="1"/>
  <c r="X178" s="1"/>
  <c r="R177"/>
  <c r="W177" s="1"/>
  <c r="AB177" s="1"/>
  <c r="Q177"/>
  <c r="V177" s="1"/>
  <c r="AA177" s="1"/>
  <c r="P177"/>
  <c r="U177" s="1"/>
  <c r="O177"/>
  <c r="T177" s="1"/>
  <c r="Y177" s="1"/>
  <c r="N177"/>
  <c r="S177" s="1"/>
  <c r="X177" s="1"/>
  <c r="R176"/>
  <c r="W176" s="1"/>
  <c r="AB176" s="1"/>
  <c r="Q176"/>
  <c r="V176" s="1"/>
  <c r="AA176" s="1"/>
  <c r="P176"/>
  <c r="U176" s="1"/>
  <c r="O176"/>
  <c r="T176" s="1"/>
  <c r="Y176" s="1"/>
  <c r="N176"/>
  <c r="S176" s="1"/>
  <c r="X176" s="1"/>
  <c r="R175"/>
  <c r="W175" s="1"/>
  <c r="AB175" s="1"/>
  <c r="Q175"/>
  <c r="V175" s="1"/>
  <c r="AA175" s="1"/>
  <c r="P175"/>
  <c r="U175" s="1"/>
  <c r="O175"/>
  <c r="T175" s="1"/>
  <c r="Y175" s="1"/>
  <c r="N175"/>
  <c r="S175" s="1"/>
  <c r="X175" s="1"/>
  <c r="R141"/>
  <c r="W141" s="1"/>
  <c r="AB141" s="1"/>
  <c r="Q141"/>
  <c r="V141" s="1"/>
  <c r="AA141" s="1"/>
  <c r="P141"/>
  <c r="U141" s="1"/>
  <c r="Z141" s="1"/>
  <c r="O141"/>
  <c r="T141" s="1"/>
  <c r="N141"/>
  <c r="S141" s="1"/>
  <c r="R140"/>
  <c r="W140" s="1"/>
  <c r="AB140" s="1"/>
  <c r="Q140"/>
  <c r="V140" s="1"/>
  <c r="AA140" s="1"/>
  <c r="P140"/>
  <c r="U140" s="1"/>
  <c r="Z140" s="1"/>
  <c r="O140"/>
  <c r="T140" s="1"/>
  <c r="N140"/>
  <c r="S140" s="1"/>
  <c r="R139"/>
  <c r="W139" s="1"/>
  <c r="AB139" s="1"/>
  <c r="Q139"/>
  <c r="V139" s="1"/>
  <c r="AA139" s="1"/>
  <c r="P139"/>
  <c r="U139" s="1"/>
  <c r="O139"/>
  <c r="T139" s="1"/>
  <c r="Y139" s="1"/>
  <c r="N139"/>
  <c r="S139" s="1"/>
  <c r="X139" s="1"/>
  <c r="R142"/>
  <c r="W142" s="1"/>
  <c r="AB142" s="1"/>
  <c r="Q142"/>
  <c r="V142" s="1"/>
  <c r="AA142" s="1"/>
  <c r="P142"/>
  <c r="U142" s="1"/>
  <c r="Z142" s="1"/>
  <c r="O142"/>
  <c r="T142" s="1"/>
  <c r="Y142" s="1"/>
  <c r="N142"/>
  <c r="S142" s="1"/>
  <c r="R135"/>
  <c r="Q135"/>
  <c r="V135" s="1"/>
  <c r="AA135" s="1"/>
  <c r="P135"/>
  <c r="U135" s="1"/>
  <c r="Z135" s="1"/>
  <c r="O135"/>
  <c r="T135" s="1"/>
  <c r="Y135" s="1"/>
  <c r="N135"/>
  <c r="R134"/>
  <c r="W134" s="1"/>
  <c r="AB134" s="1"/>
  <c r="Q134"/>
  <c r="P134"/>
  <c r="O134"/>
  <c r="T134" s="1"/>
  <c r="Y134" s="1"/>
  <c r="N134"/>
  <c r="S134" s="1"/>
  <c r="X134" s="1"/>
  <c r="R93"/>
  <c r="W93" s="1"/>
  <c r="AB93" s="1"/>
  <c r="Q93"/>
  <c r="V93" s="1"/>
  <c r="AA93" s="1"/>
  <c r="P93"/>
  <c r="U93" s="1"/>
  <c r="Z93" s="1"/>
  <c r="O93"/>
  <c r="T93" s="1"/>
  <c r="Y93" s="1"/>
  <c r="N93"/>
  <c r="S93" s="1"/>
  <c r="R91"/>
  <c r="W91" s="1"/>
  <c r="AB91" s="1"/>
  <c r="Q91"/>
  <c r="V91" s="1"/>
  <c r="P91"/>
  <c r="U91" s="1"/>
  <c r="Z91" s="1"/>
  <c r="O91"/>
  <c r="T91" s="1"/>
  <c r="Y91" s="1"/>
  <c r="N91"/>
  <c r="S91" s="1"/>
  <c r="X91" s="1"/>
  <c r="R90"/>
  <c r="W90" s="1"/>
  <c r="AB90" s="1"/>
  <c r="Q90"/>
  <c r="V90" s="1"/>
  <c r="AA90" s="1"/>
  <c r="P90"/>
  <c r="U90" s="1"/>
  <c r="Z90" s="1"/>
  <c r="O90"/>
  <c r="T90" s="1"/>
  <c r="Y90" s="1"/>
  <c r="N90"/>
  <c r="S90" s="1"/>
  <c r="R89"/>
  <c r="W89" s="1"/>
  <c r="AB89" s="1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Y88" s="1"/>
  <c r="N88"/>
  <c r="S88" s="1"/>
  <c r="R87"/>
  <c r="W87" s="1"/>
  <c r="AB87" s="1"/>
  <c r="Q87"/>
  <c r="V87" s="1"/>
  <c r="AA87" s="1"/>
  <c r="P87"/>
  <c r="U87" s="1"/>
  <c r="Z87" s="1"/>
  <c r="O87"/>
  <c r="T87" s="1"/>
  <c r="Y87" s="1"/>
  <c r="N87"/>
  <c r="S87" s="1"/>
  <c r="R86"/>
  <c r="W86" s="1"/>
  <c r="AB86" s="1"/>
  <c r="Q86"/>
  <c r="V86" s="1"/>
  <c r="AA86" s="1"/>
  <c r="P86"/>
  <c r="U86" s="1"/>
  <c r="Z86" s="1"/>
  <c r="O86"/>
  <c r="T86" s="1"/>
  <c r="Y86" s="1"/>
  <c r="N86"/>
  <c r="S86" s="1"/>
  <c r="R84"/>
  <c r="W84" s="1"/>
  <c r="AB84" s="1"/>
  <c r="Q84"/>
  <c r="V84" s="1"/>
  <c r="AA84" s="1"/>
  <c r="P84"/>
  <c r="U84" s="1"/>
  <c r="Z84" s="1"/>
  <c r="O84"/>
  <c r="T84" s="1"/>
  <c r="Y84" s="1"/>
  <c r="N84"/>
  <c r="S84" s="1"/>
  <c r="R83"/>
  <c r="W83" s="1"/>
  <c r="AB83" s="1"/>
  <c r="Q83"/>
  <c r="V83" s="1"/>
  <c r="AA83" s="1"/>
  <c r="P83"/>
  <c r="U83" s="1"/>
  <c r="Z83" s="1"/>
  <c r="O83"/>
  <c r="T83" s="1"/>
  <c r="Y83" s="1"/>
  <c r="N83"/>
  <c r="S83" s="1"/>
  <c r="R82"/>
  <c r="W82" s="1"/>
  <c r="AB82" s="1"/>
  <c r="Q82"/>
  <c r="V82" s="1"/>
  <c r="AA82" s="1"/>
  <c r="P82"/>
  <c r="U82" s="1"/>
  <c r="Z82" s="1"/>
  <c r="O82"/>
  <c r="T82" s="1"/>
  <c r="Y82" s="1"/>
  <c r="N82"/>
  <c r="S82" s="1"/>
  <c r="R80"/>
  <c r="W80" s="1"/>
  <c r="AB80" s="1"/>
  <c r="Q80"/>
  <c r="V80" s="1"/>
  <c r="AA80" s="1"/>
  <c r="P80"/>
  <c r="U80" s="1"/>
  <c r="Z80" s="1"/>
  <c r="O80"/>
  <c r="T80" s="1"/>
  <c r="Y80" s="1"/>
  <c r="N80"/>
  <c r="S80" s="1"/>
  <c r="R62"/>
  <c r="W62" s="1"/>
  <c r="AB62" s="1"/>
  <c r="Q62"/>
  <c r="V62" s="1"/>
  <c r="AA62" s="1"/>
  <c r="P62"/>
  <c r="U62" s="1"/>
  <c r="Z62" s="1"/>
  <c r="O62"/>
  <c r="T62" s="1"/>
  <c r="Y62" s="1"/>
  <c r="N62"/>
  <c r="S62" s="1"/>
  <c r="R61"/>
  <c r="W61" s="1"/>
  <c r="AB61" s="1"/>
  <c r="Q61"/>
  <c r="V61" s="1"/>
  <c r="AA61" s="1"/>
  <c r="P61"/>
  <c r="U61" s="1"/>
  <c r="Z61" s="1"/>
  <c r="O61"/>
  <c r="T61" s="1"/>
  <c r="N61"/>
  <c r="S61" s="1"/>
  <c r="X61" s="1"/>
  <c r="R59"/>
  <c r="W59" s="1"/>
  <c r="AB59" s="1"/>
  <c r="Q59"/>
  <c r="V59" s="1"/>
  <c r="AA59" s="1"/>
  <c r="P59"/>
  <c r="U59" s="1"/>
  <c r="O59"/>
  <c r="N59"/>
  <c r="S59" s="1"/>
  <c r="R58"/>
  <c r="W58" s="1"/>
  <c r="AB58" s="1"/>
  <c r="Q58"/>
  <c r="V58" s="1"/>
  <c r="AA58" s="1"/>
  <c r="P58"/>
  <c r="O58"/>
  <c r="N58"/>
  <c r="S58" s="1"/>
  <c r="R54"/>
  <c r="W54" s="1"/>
  <c r="AB54" s="1"/>
  <c r="Q54"/>
  <c r="V54" s="1"/>
  <c r="AA54" s="1"/>
  <c r="P54"/>
  <c r="O54"/>
  <c r="N54"/>
  <c r="S54" s="1"/>
  <c r="R53"/>
  <c r="W53" s="1"/>
  <c r="AB53" s="1"/>
  <c r="Q53"/>
  <c r="V53" s="1"/>
  <c r="AA53" s="1"/>
  <c r="P53"/>
  <c r="O53"/>
  <c r="N53"/>
  <c r="S53" s="1"/>
  <c r="R33"/>
  <c r="W33" s="1"/>
  <c r="AB33" s="1"/>
  <c r="Q33"/>
  <c r="V33" s="1"/>
  <c r="AA33" s="1"/>
  <c r="P33"/>
  <c r="U33" s="1"/>
  <c r="Z33" s="1"/>
  <c r="O33"/>
  <c r="T33" s="1"/>
  <c r="N33"/>
  <c r="S33" s="1"/>
  <c r="X33" s="1"/>
  <c r="R32"/>
  <c r="W32" s="1"/>
  <c r="AB32" s="1"/>
  <c r="Q32"/>
  <c r="V32" s="1"/>
  <c r="AA32" s="1"/>
  <c r="P32"/>
  <c r="U32" s="1"/>
  <c r="Z32" s="1"/>
  <c r="O32"/>
  <c r="T32" s="1"/>
  <c r="N32"/>
  <c r="S32" s="1"/>
  <c r="X32" s="1"/>
  <c r="N31"/>
  <c r="S31" s="1"/>
  <c r="X31" s="1"/>
  <c r="R370"/>
  <c r="W370" s="1"/>
  <c r="AB370" s="1"/>
  <c r="Q370"/>
  <c r="V370" s="1"/>
  <c r="AA370" s="1"/>
  <c r="P370"/>
  <c r="U370" s="1"/>
  <c r="Z370" s="1"/>
  <c r="O370"/>
  <c r="T370" s="1"/>
  <c r="Y370" s="1"/>
  <c r="N370"/>
  <c r="S370" s="1"/>
  <c r="X370" s="1"/>
  <c r="R369"/>
  <c r="W369" s="1"/>
  <c r="AB369" s="1"/>
  <c r="Q369"/>
  <c r="V369" s="1"/>
  <c r="AA369" s="1"/>
  <c r="P369"/>
  <c r="O369"/>
  <c r="T369" s="1"/>
  <c r="Y369" s="1"/>
  <c r="N369"/>
  <c r="S369" s="1"/>
  <c r="X369" s="1"/>
  <c r="R367"/>
  <c r="W367" s="1"/>
  <c r="AB367" s="1"/>
  <c r="Q367"/>
  <c r="V367" s="1"/>
  <c r="AA367" s="1"/>
  <c r="P367"/>
  <c r="U367" s="1"/>
  <c r="Z367" s="1"/>
  <c r="O367"/>
  <c r="T367" s="1"/>
  <c r="Y367" s="1"/>
  <c r="N367"/>
  <c r="S367" s="1"/>
  <c r="X367" s="1"/>
  <c r="R366"/>
  <c r="W366" s="1"/>
  <c r="AB366" s="1"/>
  <c r="Q366"/>
  <c r="V366" s="1"/>
  <c r="AA366" s="1"/>
  <c r="P366"/>
  <c r="O366"/>
  <c r="T366" s="1"/>
  <c r="Y366" s="1"/>
  <c r="N366"/>
  <c r="S366" s="1"/>
  <c r="X366" s="1"/>
  <c r="R365"/>
  <c r="W365" s="1"/>
  <c r="AB365" s="1"/>
  <c r="Q365"/>
  <c r="V365" s="1"/>
  <c r="AA365" s="1"/>
  <c r="P365"/>
  <c r="U365" s="1"/>
  <c r="Z365" s="1"/>
  <c r="O365"/>
  <c r="T365" s="1"/>
  <c r="Y365" s="1"/>
  <c r="N365"/>
  <c r="S365" s="1"/>
  <c r="X365" s="1"/>
  <c r="R364"/>
  <c r="W364" s="1"/>
  <c r="AB364" s="1"/>
  <c r="Q364"/>
  <c r="V364" s="1"/>
  <c r="AA364" s="1"/>
  <c r="P364"/>
  <c r="U364" s="1"/>
  <c r="Z364" s="1"/>
  <c r="O364"/>
  <c r="N364"/>
  <c r="R362"/>
  <c r="W362" s="1"/>
  <c r="AB362" s="1"/>
  <c r="Q362"/>
  <c r="V362" s="1"/>
  <c r="AA362" s="1"/>
  <c r="P362"/>
  <c r="U362" s="1"/>
  <c r="Z362" s="1"/>
  <c r="O362"/>
  <c r="T362" s="1"/>
  <c r="Y362" s="1"/>
  <c r="N362"/>
  <c r="S362" s="1"/>
  <c r="X362" s="1"/>
  <c r="R361"/>
  <c r="W361" s="1"/>
  <c r="AB361" s="1"/>
  <c r="Q361"/>
  <c r="V361" s="1"/>
  <c r="AA361" s="1"/>
  <c r="P361"/>
  <c r="U361" s="1"/>
  <c r="Z361" s="1"/>
  <c r="O361"/>
  <c r="N361"/>
  <c r="R360"/>
  <c r="W360" s="1"/>
  <c r="AB360" s="1"/>
  <c r="Q360"/>
  <c r="V360" s="1"/>
  <c r="AA360" s="1"/>
  <c r="P360"/>
  <c r="U360" s="1"/>
  <c r="Z360" s="1"/>
  <c r="O360"/>
  <c r="N360"/>
  <c r="S360" s="1"/>
  <c r="X360" s="1"/>
  <c r="R354"/>
  <c r="W354" s="1"/>
  <c r="AB354" s="1"/>
  <c r="Q354"/>
  <c r="V354" s="1"/>
  <c r="AA354" s="1"/>
  <c r="P354"/>
  <c r="U354" s="1"/>
  <c r="Z354" s="1"/>
  <c r="O354"/>
  <c r="T354" s="1"/>
  <c r="Y354" s="1"/>
  <c r="N354"/>
  <c r="S354" s="1"/>
  <c r="X354" s="1"/>
  <c r="R352"/>
  <c r="W352" s="1"/>
  <c r="AB352" s="1"/>
  <c r="Q352"/>
  <c r="V352" s="1"/>
  <c r="AA352" s="1"/>
  <c r="P352"/>
  <c r="U352" s="1"/>
  <c r="Z352" s="1"/>
  <c r="O352"/>
  <c r="T352" s="1"/>
  <c r="Y352" s="1"/>
  <c r="N352"/>
  <c r="S352" s="1"/>
  <c r="X352" s="1"/>
  <c r="R351"/>
  <c r="W351" s="1"/>
  <c r="AB351" s="1"/>
  <c r="Q351"/>
  <c r="V351" s="1"/>
  <c r="AA351" s="1"/>
  <c r="P351"/>
  <c r="U351" s="1"/>
  <c r="Z351" s="1"/>
  <c r="O351"/>
  <c r="T351" s="1"/>
  <c r="Y351" s="1"/>
  <c r="N351"/>
  <c r="S351" s="1"/>
  <c r="X351" s="1"/>
  <c r="R350"/>
  <c r="W350" s="1"/>
  <c r="AB350" s="1"/>
  <c r="Q350"/>
  <c r="V350" s="1"/>
  <c r="AA350" s="1"/>
  <c r="P350"/>
  <c r="U350" s="1"/>
  <c r="Z350" s="1"/>
  <c r="O350"/>
  <c r="N350"/>
  <c r="S350" s="1"/>
  <c r="R339"/>
  <c r="Q339"/>
  <c r="V339" s="1"/>
  <c r="AA339" s="1"/>
  <c r="P339"/>
  <c r="U339" s="1"/>
  <c r="Z339" s="1"/>
  <c r="O339"/>
  <c r="T339" s="1"/>
  <c r="Y339" s="1"/>
  <c r="N339"/>
  <c r="R332"/>
  <c r="Q332"/>
  <c r="V332" s="1"/>
  <c r="AA332" s="1"/>
  <c r="P332"/>
  <c r="U332" s="1"/>
  <c r="Z332" s="1"/>
  <c r="O332"/>
  <c r="T332" s="1"/>
  <c r="Y332" s="1"/>
  <c r="N332"/>
  <c r="S332" s="1"/>
  <c r="X332" s="1"/>
  <c r="R329"/>
  <c r="W329" s="1"/>
  <c r="AB329" s="1"/>
  <c r="Q329"/>
  <c r="V329" s="1"/>
  <c r="AA329" s="1"/>
  <c r="P329"/>
  <c r="U329" s="1"/>
  <c r="Z329" s="1"/>
  <c r="O329"/>
  <c r="T329" s="1"/>
  <c r="Y329" s="1"/>
  <c r="N329"/>
  <c r="S329" s="1"/>
  <c r="X329" s="1"/>
  <c r="R328"/>
  <c r="W328" s="1"/>
  <c r="AB328" s="1"/>
  <c r="Q328"/>
  <c r="V328" s="1"/>
  <c r="AA328" s="1"/>
  <c r="P328"/>
  <c r="U328" s="1"/>
  <c r="Z328" s="1"/>
  <c r="O328"/>
  <c r="T328" s="1"/>
  <c r="Y328" s="1"/>
  <c r="N328"/>
  <c r="R327"/>
  <c r="Q327"/>
  <c r="V327" s="1"/>
  <c r="AA327" s="1"/>
  <c r="P327"/>
  <c r="U327" s="1"/>
  <c r="Z327" s="1"/>
  <c r="O327"/>
  <c r="T327" s="1"/>
  <c r="Y327" s="1"/>
  <c r="N327"/>
  <c r="S327" s="1"/>
  <c r="X327" s="1"/>
  <c r="R326"/>
  <c r="Q326"/>
  <c r="V326" s="1"/>
  <c r="AA326" s="1"/>
  <c r="P326"/>
  <c r="U326" s="1"/>
  <c r="Z326" s="1"/>
  <c r="O326"/>
  <c r="T326" s="1"/>
  <c r="Y326" s="1"/>
  <c r="N326"/>
  <c r="R318"/>
  <c r="W318" s="1"/>
  <c r="AB318" s="1"/>
  <c r="Q318"/>
  <c r="V318" s="1"/>
  <c r="AA318" s="1"/>
  <c r="P318"/>
  <c r="U318" s="1"/>
  <c r="Z318" s="1"/>
  <c r="O318"/>
  <c r="T318" s="1"/>
  <c r="Y318" s="1"/>
  <c r="N318"/>
  <c r="R316"/>
  <c r="Q316"/>
  <c r="V316" s="1"/>
  <c r="AA316" s="1"/>
  <c r="P316"/>
  <c r="U316" s="1"/>
  <c r="Z316" s="1"/>
  <c r="O316"/>
  <c r="T316" s="1"/>
  <c r="Y316" s="1"/>
  <c r="N316"/>
  <c r="R315"/>
  <c r="W315" s="1"/>
  <c r="AB315" s="1"/>
  <c r="Q315"/>
  <c r="V315" s="1"/>
  <c r="AA315" s="1"/>
  <c r="P315"/>
  <c r="U315" s="1"/>
  <c r="Z315" s="1"/>
  <c r="O315"/>
  <c r="T315" s="1"/>
  <c r="Y315" s="1"/>
  <c r="N315"/>
  <c r="S315" s="1"/>
  <c r="R309"/>
  <c r="W309" s="1"/>
  <c r="AB309" s="1"/>
  <c r="Q309"/>
  <c r="V309" s="1"/>
  <c r="AA309" s="1"/>
  <c r="P309"/>
  <c r="O309"/>
  <c r="T309" s="1"/>
  <c r="Y309" s="1"/>
  <c r="N309"/>
  <c r="S309" s="1"/>
  <c r="X309" s="1"/>
  <c r="R308"/>
  <c r="W308" s="1"/>
  <c r="AB308" s="1"/>
  <c r="Q308"/>
  <c r="V308" s="1"/>
  <c r="AA308" s="1"/>
  <c r="P308"/>
  <c r="U308" s="1"/>
  <c r="Z308" s="1"/>
  <c r="O308"/>
  <c r="T308" s="1"/>
  <c r="Y308" s="1"/>
  <c r="N308"/>
  <c r="S308" s="1"/>
  <c r="X308" s="1"/>
  <c r="R307"/>
  <c r="W307" s="1"/>
  <c r="AB307" s="1"/>
  <c r="Q307"/>
  <c r="V307" s="1"/>
  <c r="AA307" s="1"/>
  <c r="P307"/>
  <c r="U307" s="1"/>
  <c r="Z307" s="1"/>
  <c r="O307"/>
  <c r="T307" s="1"/>
  <c r="Y307" s="1"/>
  <c r="N307"/>
  <c r="S307" s="1"/>
  <c r="X307" s="1"/>
  <c r="R306"/>
  <c r="W306" s="1"/>
  <c r="AB306" s="1"/>
  <c r="Q306"/>
  <c r="V306" s="1"/>
  <c r="AA306" s="1"/>
  <c r="P306"/>
  <c r="U306" s="1"/>
  <c r="Z306" s="1"/>
  <c r="O306"/>
  <c r="T306" s="1"/>
  <c r="Y306" s="1"/>
  <c r="N306"/>
  <c r="S306" s="1"/>
  <c r="X306" s="1"/>
  <c r="R303"/>
  <c r="Q303"/>
  <c r="V303" s="1"/>
  <c r="AA303" s="1"/>
  <c r="P303"/>
  <c r="U303" s="1"/>
  <c r="Z303" s="1"/>
  <c r="O303"/>
  <c r="T303" s="1"/>
  <c r="Y303" s="1"/>
  <c r="N303"/>
  <c r="S303" s="1"/>
  <c r="R302"/>
  <c r="Q302"/>
  <c r="V302" s="1"/>
  <c r="AA302" s="1"/>
  <c r="P302"/>
  <c r="U302" s="1"/>
  <c r="Z302" s="1"/>
  <c r="O302"/>
  <c r="T302" s="1"/>
  <c r="Y302" s="1"/>
  <c r="N302"/>
  <c r="S302" s="1"/>
  <c r="R301"/>
  <c r="Q301"/>
  <c r="V301" s="1"/>
  <c r="AA301" s="1"/>
  <c r="P301"/>
  <c r="U301" s="1"/>
  <c r="Z301" s="1"/>
  <c r="O301"/>
  <c r="T301" s="1"/>
  <c r="Y301" s="1"/>
  <c r="N301"/>
  <c r="S301" s="1"/>
  <c r="X301" s="1"/>
  <c r="R300"/>
  <c r="Q300"/>
  <c r="V300" s="1"/>
  <c r="AA300" s="1"/>
  <c r="P300"/>
  <c r="U300" s="1"/>
  <c r="Z300" s="1"/>
  <c r="O300"/>
  <c r="T300" s="1"/>
  <c r="N300"/>
  <c r="R299"/>
  <c r="Q299"/>
  <c r="V299" s="1"/>
  <c r="AA299" s="1"/>
  <c r="P299"/>
  <c r="U299" s="1"/>
  <c r="Z299" s="1"/>
  <c r="O299"/>
  <c r="T299" s="1"/>
  <c r="Y299" s="1"/>
  <c r="N299"/>
  <c r="S299" s="1"/>
  <c r="R294"/>
  <c r="W294" s="1"/>
  <c r="AB294" s="1"/>
  <c r="Q294"/>
  <c r="V294" s="1"/>
  <c r="AA294" s="1"/>
  <c r="P294"/>
  <c r="U294" s="1"/>
  <c r="O294"/>
  <c r="T294" s="1"/>
  <c r="Y294" s="1"/>
  <c r="N294"/>
  <c r="S294" s="1"/>
  <c r="X294" s="1"/>
  <c r="R291"/>
  <c r="Q291"/>
  <c r="V291" s="1"/>
  <c r="AA291" s="1"/>
  <c r="P291"/>
  <c r="U291" s="1"/>
  <c r="Z291" s="1"/>
  <c r="O291"/>
  <c r="T291" s="1"/>
  <c r="Y291" s="1"/>
  <c r="N291"/>
  <c r="S291" s="1"/>
  <c r="X291" s="1"/>
  <c r="R290"/>
  <c r="Q290"/>
  <c r="V290" s="1"/>
  <c r="AA290" s="1"/>
  <c r="P290"/>
  <c r="U290" s="1"/>
  <c r="Z290" s="1"/>
  <c r="O290"/>
  <c r="T290" s="1"/>
  <c r="Y290" s="1"/>
  <c r="N290"/>
  <c r="R289"/>
  <c r="Q289"/>
  <c r="V289" s="1"/>
  <c r="AA289" s="1"/>
  <c r="P289"/>
  <c r="U289" s="1"/>
  <c r="Z289" s="1"/>
  <c r="O289"/>
  <c r="T289" s="1"/>
  <c r="Y289" s="1"/>
  <c r="N289"/>
  <c r="S289" s="1"/>
  <c r="R288"/>
  <c r="Q288"/>
  <c r="V288" s="1"/>
  <c r="AA288" s="1"/>
  <c r="P288"/>
  <c r="U288" s="1"/>
  <c r="Z288" s="1"/>
  <c r="O288"/>
  <c r="T288" s="1"/>
  <c r="Y288" s="1"/>
  <c r="N288"/>
  <c r="S288" s="1"/>
  <c r="X288" s="1"/>
  <c r="R285"/>
  <c r="Q285"/>
  <c r="V285" s="1"/>
  <c r="AA285" s="1"/>
  <c r="P285"/>
  <c r="U285" s="1"/>
  <c r="Z285" s="1"/>
  <c r="O285"/>
  <c r="T285" s="1"/>
  <c r="Y285" s="1"/>
  <c r="N285"/>
  <c r="S285" s="1"/>
  <c r="R272"/>
  <c r="W272" s="1"/>
  <c r="AB272" s="1"/>
  <c r="Q272"/>
  <c r="V272" s="1"/>
  <c r="AA272" s="1"/>
  <c r="P272"/>
  <c r="U272" s="1"/>
  <c r="Z272" s="1"/>
  <c r="O272"/>
  <c r="T272" s="1"/>
  <c r="Y272" s="1"/>
  <c r="N272"/>
  <c r="S272" s="1"/>
  <c r="R271"/>
  <c r="W271" s="1"/>
  <c r="AB271" s="1"/>
  <c r="Q271"/>
  <c r="V271" s="1"/>
  <c r="AA271" s="1"/>
  <c r="P271"/>
  <c r="U271" s="1"/>
  <c r="O271"/>
  <c r="T271" s="1"/>
  <c r="Y271" s="1"/>
  <c r="N271"/>
  <c r="S271" s="1"/>
  <c r="R270"/>
  <c r="W270" s="1"/>
  <c r="AB270" s="1"/>
  <c r="Q270"/>
  <c r="V270" s="1"/>
  <c r="AA270" s="1"/>
  <c r="P270"/>
  <c r="U270" s="1"/>
  <c r="Z270" s="1"/>
  <c r="O270"/>
  <c r="T270" s="1"/>
  <c r="Y270" s="1"/>
  <c r="N270"/>
  <c r="S270" s="1"/>
  <c r="X270" s="1"/>
  <c r="R269"/>
  <c r="W269" s="1"/>
  <c r="AB269" s="1"/>
  <c r="Q269"/>
  <c r="V269" s="1"/>
  <c r="AA269" s="1"/>
  <c r="P269"/>
  <c r="U269" s="1"/>
  <c r="Z269" s="1"/>
  <c r="O269"/>
  <c r="T269" s="1"/>
  <c r="Y269" s="1"/>
  <c r="N269"/>
  <c r="S269" s="1"/>
  <c r="X269" s="1"/>
  <c r="R266"/>
  <c r="W266" s="1"/>
  <c r="AB266" s="1"/>
  <c r="Q266"/>
  <c r="V266" s="1"/>
  <c r="AA266" s="1"/>
  <c r="P266"/>
  <c r="U266" s="1"/>
  <c r="Z266" s="1"/>
  <c r="O266"/>
  <c r="T266" s="1"/>
  <c r="Y266" s="1"/>
  <c r="N266"/>
  <c r="S266" s="1"/>
  <c r="R265"/>
  <c r="Q265"/>
  <c r="V265" s="1"/>
  <c r="P265"/>
  <c r="U265" s="1"/>
  <c r="Z265" s="1"/>
  <c r="O265"/>
  <c r="T265" s="1"/>
  <c r="Y265" s="1"/>
  <c r="N265"/>
  <c r="R264"/>
  <c r="Q264"/>
  <c r="V264" s="1"/>
  <c r="AA264" s="1"/>
  <c r="P264"/>
  <c r="U264" s="1"/>
  <c r="Z264" s="1"/>
  <c r="O264"/>
  <c r="T264" s="1"/>
  <c r="Y264" s="1"/>
  <c r="N264"/>
  <c r="R263"/>
  <c r="Q263"/>
  <c r="V263" s="1"/>
  <c r="AA263" s="1"/>
  <c r="P263"/>
  <c r="U263" s="1"/>
  <c r="Z263" s="1"/>
  <c r="O263"/>
  <c r="T263" s="1"/>
  <c r="Y263" s="1"/>
  <c r="N263"/>
  <c r="S263" s="1"/>
  <c r="R262"/>
  <c r="Q262"/>
  <c r="V262" s="1"/>
  <c r="AA262" s="1"/>
  <c r="P262"/>
  <c r="U262" s="1"/>
  <c r="Z262" s="1"/>
  <c r="O262"/>
  <c r="T262" s="1"/>
  <c r="Y262" s="1"/>
  <c r="N262"/>
  <c r="R261"/>
  <c r="Q261"/>
  <c r="V261" s="1"/>
  <c r="AA261" s="1"/>
  <c r="P261"/>
  <c r="U261" s="1"/>
  <c r="Z261" s="1"/>
  <c r="O261"/>
  <c r="T261" s="1"/>
  <c r="Y261" s="1"/>
  <c r="N261"/>
  <c r="S261" s="1"/>
  <c r="R248"/>
  <c r="W248" s="1"/>
  <c r="AB248" s="1"/>
  <c r="Q248"/>
  <c r="V248" s="1"/>
  <c r="AA248" s="1"/>
  <c r="P248"/>
  <c r="U248" s="1"/>
  <c r="Z248" s="1"/>
  <c r="O248"/>
  <c r="T248" s="1"/>
  <c r="Y248" s="1"/>
  <c r="N248"/>
  <c r="S248" s="1"/>
  <c r="X248" s="1"/>
  <c r="R247"/>
  <c r="W247" s="1"/>
  <c r="AB247" s="1"/>
  <c r="Q247"/>
  <c r="V247" s="1"/>
  <c r="AA247" s="1"/>
  <c r="P247"/>
  <c r="U247" s="1"/>
  <c r="O247"/>
  <c r="T247" s="1"/>
  <c r="Y247" s="1"/>
  <c r="N247"/>
  <c r="S247" s="1"/>
  <c r="X247" s="1"/>
  <c r="R246"/>
  <c r="W246" s="1"/>
  <c r="AB246" s="1"/>
  <c r="Q246"/>
  <c r="V246" s="1"/>
  <c r="AA246" s="1"/>
  <c r="P246"/>
  <c r="U246" s="1"/>
  <c r="Z246" s="1"/>
  <c r="O246"/>
  <c r="T246" s="1"/>
  <c r="Y246" s="1"/>
  <c r="N246"/>
  <c r="S246" s="1"/>
  <c r="X246" s="1"/>
  <c r="R245"/>
  <c r="W245" s="1"/>
  <c r="AB245" s="1"/>
  <c r="Q245"/>
  <c r="V245" s="1"/>
  <c r="AA245" s="1"/>
  <c r="P245"/>
  <c r="U245" s="1"/>
  <c r="Z245" s="1"/>
  <c r="O245"/>
  <c r="T245" s="1"/>
  <c r="Y245" s="1"/>
  <c r="N245"/>
  <c r="S245" s="1"/>
  <c r="X245" s="1"/>
  <c r="R244"/>
  <c r="W244" s="1"/>
  <c r="AB244" s="1"/>
  <c r="Q244"/>
  <c r="V244" s="1"/>
  <c r="AA244" s="1"/>
  <c r="P244"/>
  <c r="U244" s="1"/>
  <c r="Z244" s="1"/>
  <c r="O244"/>
  <c r="T244" s="1"/>
  <c r="Y244" s="1"/>
  <c r="N244"/>
  <c r="S244" s="1"/>
  <c r="R243"/>
  <c r="W243" s="1"/>
  <c r="AB243" s="1"/>
  <c r="Q243"/>
  <c r="V243" s="1"/>
  <c r="AA243" s="1"/>
  <c r="P243"/>
  <c r="U243" s="1"/>
  <c r="Z243" s="1"/>
  <c r="O243"/>
  <c r="T243" s="1"/>
  <c r="Y243" s="1"/>
  <c r="N243"/>
  <c r="S243" s="1"/>
  <c r="R242"/>
  <c r="W242" s="1"/>
  <c r="AB242" s="1"/>
  <c r="Q242"/>
  <c r="V242" s="1"/>
  <c r="AA242" s="1"/>
  <c r="P242"/>
  <c r="U242" s="1"/>
  <c r="Z242" s="1"/>
  <c r="O242"/>
  <c r="T242" s="1"/>
  <c r="Y242" s="1"/>
  <c r="N242"/>
  <c r="S242" s="1"/>
  <c r="X242" s="1"/>
  <c r="R241"/>
  <c r="W241" s="1"/>
  <c r="AB241" s="1"/>
  <c r="Q241"/>
  <c r="V241" s="1"/>
  <c r="AA241" s="1"/>
  <c r="P241"/>
  <c r="U241" s="1"/>
  <c r="Z241" s="1"/>
  <c r="O241"/>
  <c r="T241" s="1"/>
  <c r="Y241" s="1"/>
  <c r="N241"/>
  <c r="S241" s="1"/>
  <c r="X241" s="1"/>
  <c r="R240"/>
  <c r="W240" s="1"/>
  <c r="AB240" s="1"/>
  <c r="Q240"/>
  <c r="V240" s="1"/>
  <c r="AA240" s="1"/>
  <c r="P240"/>
  <c r="U240" s="1"/>
  <c r="Z240" s="1"/>
  <c r="O240"/>
  <c r="T240" s="1"/>
  <c r="Y240" s="1"/>
  <c r="N240"/>
  <c r="S240" s="1"/>
  <c r="X240" s="1"/>
  <c r="R238"/>
  <c r="W238" s="1"/>
  <c r="AB238" s="1"/>
  <c r="Q238"/>
  <c r="V238" s="1"/>
  <c r="AA238" s="1"/>
  <c r="P238"/>
  <c r="U238" s="1"/>
  <c r="Z238" s="1"/>
  <c r="O238"/>
  <c r="T238" s="1"/>
  <c r="Y238" s="1"/>
  <c r="N238"/>
  <c r="S238" s="1"/>
  <c r="X238" s="1"/>
  <c r="R237"/>
  <c r="Q237"/>
  <c r="V237" s="1"/>
  <c r="AA237" s="1"/>
  <c r="P237"/>
  <c r="U237" s="1"/>
  <c r="Z237" s="1"/>
  <c r="O237"/>
  <c r="T237" s="1"/>
  <c r="Y237" s="1"/>
  <c r="N237"/>
  <c r="R236"/>
  <c r="Q236"/>
  <c r="V236" s="1"/>
  <c r="AA236" s="1"/>
  <c r="P236"/>
  <c r="U236" s="1"/>
  <c r="Z236" s="1"/>
  <c r="O236"/>
  <c r="T236" s="1"/>
  <c r="Y236" s="1"/>
  <c r="N236"/>
  <c r="R235"/>
  <c r="Q235"/>
  <c r="V235" s="1"/>
  <c r="AA235" s="1"/>
  <c r="P235"/>
  <c r="U235" s="1"/>
  <c r="Z235" s="1"/>
  <c r="O235"/>
  <c r="T235" s="1"/>
  <c r="Y235" s="1"/>
  <c r="N235"/>
  <c r="S235" s="1"/>
  <c r="R234"/>
  <c r="Q234"/>
  <c r="V234" s="1"/>
  <c r="AA234" s="1"/>
  <c r="P234"/>
  <c r="U234" s="1"/>
  <c r="Z234" s="1"/>
  <c r="O234"/>
  <c r="T234" s="1"/>
  <c r="Y234" s="1"/>
  <c r="N234"/>
  <c r="R233"/>
  <c r="Q233"/>
  <c r="V233" s="1"/>
  <c r="AA233" s="1"/>
  <c r="P233"/>
  <c r="U233" s="1"/>
  <c r="Z233" s="1"/>
  <c r="O233"/>
  <c r="T233" s="1"/>
  <c r="Y233" s="1"/>
  <c r="N233"/>
  <c r="R232"/>
  <c r="Q232"/>
  <c r="V232" s="1"/>
  <c r="P232"/>
  <c r="U232" s="1"/>
  <c r="Z232" s="1"/>
  <c r="O232"/>
  <c r="T232" s="1"/>
  <c r="Y232" s="1"/>
  <c r="N232"/>
  <c r="S232" s="1"/>
  <c r="X232" s="1"/>
  <c r="R227"/>
  <c r="W227" s="1"/>
  <c r="AB227" s="1"/>
  <c r="Q227"/>
  <c r="V227" s="1"/>
  <c r="AA227" s="1"/>
  <c r="P227"/>
  <c r="U227" s="1"/>
  <c r="Z227" s="1"/>
  <c r="O227"/>
  <c r="T227" s="1"/>
  <c r="Y227" s="1"/>
  <c r="N227"/>
  <c r="S227" s="1"/>
  <c r="X227" s="1"/>
  <c r="R226"/>
  <c r="W226" s="1"/>
  <c r="AB226" s="1"/>
  <c r="Q226"/>
  <c r="V226" s="1"/>
  <c r="AA226" s="1"/>
  <c r="P226"/>
  <c r="U226" s="1"/>
  <c r="Z226" s="1"/>
  <c r="O226"/>
  <c r="T226" s="1"/>
  <c r="Y226" s="1"/>
  <c r="N226"/>
  <c r="S226" s="1"/>
  <c r="R217"/>
  <c r="W217" s="1"/>
  <c r="AB217" s="1"/>
  <c r="Q217"/>
  <c r="V217" s="1"/>
  <c r="AA217" s="1"/>
  <c r="P217"/>
  <c r="U217" s="1"/>
  <c r="Z217" s="1"/>
  <c r="O217"/>
  <c r="T217" s="1"/>
  <c r="Y217" s="1"/>
  <c r="N217"/>
  <c r="S217" s="1"/>
  <c r="R216"/>
  <c r="Q216"/>
  <c r="V216" s="1"/>
  <c r="AA216" s="1"/>
  <c r="P216"/>
  <c r="U216" s="1"/>
  <c r="Z216" s="1"/>
  <c r="O216"/>
  <c r="T216" s="1"/>
  <c r="Y216" s="1"/>
  <c r="N216"/>
  <c r="R215"/>
  <c r="Q215"/>
  <c r="V215" s="1"/>
  <c r="AA215" s="1"/>
  <c r="P215"/>
  <c r="U215" s="1"/>
  <c r="Z215" s="1"/>
  <c r="O215"/>
  <c r="T215" s="1"/>
  <c r="Y215" s="1"/>
  <c r="N215"/>
  <c r="R214"/>
  <c r="Q214"/>
  <c r="V214" s="1"/>
  <c r="AA214" s="1"/>
  <c r="P214"/>
  <c r="U214" s="1"/>
  <c r="Z214" s="1"/>
  <c r="O214"/>
  <c r="T214" s="1"/>
  <c r="Y214" s="1"/>
  <c r="N214"/>
  <c r="S214" s="1"/>
  <c r="R213"/>
  <c r="Q213"/>
  <c r="V213" s="1"/>
  <c r="AA213" s="1"/>
  <c r="P213"/>
  <c r="U213" s="1"/>
  <c r="Z213" s="1"/>
  <c r="O213"/>
  <c r="T213" s="1"/>
  <c r="Y213" s="1"/>
  <c r="N213"/>
  <c r="S213" s="1"/>
  <c r="R201"/>
  <c r="Q201"/>
  <c r="V201" s="1"/>
  <c r="AA201" s="1"/>
  <c r="P201"/>
  <c r="U201" s="1"/>
  <c r="Z201" s="1"/>
  <c r="O201"/>
  <c r="T201" s="1"/>
  <c r="Y201" s="1"/>
  <c r="N201"/>
  <c r="R200"/>
  <c r="Q200"/>
  <c r="V200" s="1"/>
  <c r="AA200" s="1"/>
  <c r="P200"/>
  <c r="U200" s="1"/>
  <c r="Z200" s="1"/>
  <c r="O200"/>
  <c r="T200" s="1"/>
  <c r="Y200" s="1"/>
  <c r="N200"/>
  <c r="R199"/>
  <c r="Q199"/>
  <c r="V199" s="1"/>
  <c r="AA199" s="1"/>
  <c r="P199"/>
  <c r="U199" s="1"/>
  <c r="Z199" s="1"/>
  <c r="O199"/>
  <c r="T199" s="1"/>
  <c r="N199"/>
  <c r="S199" s="1"/>
  <c r="X199" s="1"/>
  <c r="R192"/>
  <c r="Q192"/>
  <c r="V192" s="1"/>
  <c r="AA192" s="1"/>
  <c r="P192"/>
  <c r="U192" s="1"/>
  <c r="Z192" s="1"/>
  <c r="O192"/>
  <c r="T192" s="1"/>
  <c r="Y192" s="1"/>
  <c r="N192"/>
  <c r="S192" s="1"/>
  <c r="X192" s="1"/>
  <c r="R191"/>
  <c r="Q191"/>
  <c r="V191" s="1"/>
  <c r="AA191" s="1"/>
  <c r="P191"/>
  <c r="U191" s="1"/>
  <c r="Z191" s="1"/>
  <c r="O191"/>
  <c r="T191" s="1"/>
  <c r="Y191" s="1"/>
  <c r="N191"/>
  <c r="R190"/>
  <c r="Q190"/>
  <c r="V190" s="1"/>
  <c r="P190"/>
  <c r="U190" s="1"/>
  <c r="Z190" s="1"/>
  <c r="O190"/>
  <c r="T190" s="1"/>
  <c r="Y190" s="1"/>
  <c r="N190"/>
  <c r="R189"/>
  <c r="Q189"/>
  <c r="V189" s="1"/>
  <c r="AA189" s="1"/>
  <c r="P189"/>
  <c r="U189" s="1"/>
  <c r="Z189" s="1"/>
  <c r="O189"/>
  <c r="T189" s="1"/>
  <c r="Y189" s="1"/>
  <c r="N189"/>
  <c r="R188"/>
  <c r="Q188"/>
  <c r="V188" s="1"/>
  <c r="AA188" s="1"/>
  <c r="P188"/>
  <c r="U188" s="1"/>
  <c r="Z188" s="1"/>
  <c r="O188"/>
  <c r="T188" s="1"/>
  <c r="Y188" s="1"/>
  <c r="N188"/>
  <c r="S188" s="1"/>
  <c r="X188" s="1"/>
  <c r="R187"/>
  <c r="W187" s="1"/>
  <c r="Q187"/>
  <c r="P187"/>
  <c r="U187" s="1"/>
  <c r="O187"/>
  <c r="T187" s="1"/>
  <c r="N187"/>
  <c r="R185"/>
  <c r="W185" s="1"/>
  <c r="AB185" s="1"/>
  <c r="Q185"/>
  <c r="V185" s="1"/>
  <c r="AA185" s="1"/>
  <c r="P185"/>
  <c r="U185" s="1"/>
  <c r="Z185" s="1"/>
  <c r="O185"/>
  <c r="T185" s="1"/>
  <c r="Y185" s="1"/>
  <c r="N185"/>
  <c r="S185" s="1"/>
  <c r="X185" s="1"/>
  <c r="R174"/>
  <c r="W174" s="1"/>
  <c r="AB174" s="1"/>
  <c r="Q174"/>
  <c r="V174" s="1"/>
  <c r="AA174" s="1"/>
  <c r="P174"/>
  <c r="U174" s="1"/>
  <c r="Z174" s="1"/>
  <c r="O174"/>
  <c r="T174" s="1"/>
  <c r="Y174" s="1"/>
  <c r="N174"/>
  <c r="S174" s="1"/>
  <c r="R173"/>
  <c r="Q173"/>
  <c r="V173" s="1"/>
  <c r="AA173" s="1"/>
  <c r="P173"/>
  <c r="U173" s="1"/>
  <c r="Z173" s="1"/>
  <c r="O173"/>
  <c r="T173" s="1"/>
  <c r="Y173" s="1"/>
  <c r="N173"/>
  <c r="S173" s="1"/>
  <c r="R168"/>
  <c r="W168" s="1"/>
  <c r="AB168" s="1"/>
  <c r="Q168"/>
  <c r="V168" s="1"/>
  <c r="AA168" s="1"/>
  <c r="P168"/>
  <c r="U168" s="1"/>
  <c r="Z168" s="1"/>
  <c r="O168"/>
  <c r="T168" s="1"/>
  <c r="Y168" s="1"/>
  <c r="N168"/>
  <c r="S168" s="1"/>
  <c r="X168" s="1"/>
  <c r="R167"/>
  <c r="W167" s="1"/>
  <c r="AB167" s="1"/>
  <c r="Q167"/>
  <c r="V167" s="1"/>
  <c r="AA167" s="1"/>
  <c r="P167"/>
  <c r="U167" s="1"/>
  <c r="Z167" s="1"/>
  <c r="O167"/>
  <c r="T167" s="1"/>
  <c r="Y167" s="1"/>
  <c r="N167"/>
  <c r="S167" s="1"/>
  <c r="X167" s="1"/>
  <c r="R166"/>
  <c r="W166" s="1"/>
  <c r="AB166" s="1"/>
  <c r="Q166"/>
  <c r="V166" s="1"/>
  <c r="AA166" s="1"/>
  <c r="P166"/>
  <c r="U166" s="1"/>
  <c r="Z166" s="1"/>
  <c r="O166"/>
  <c r="T166" s="1"/>
  <c r="Y166" s="1"/>
  <c r="N166"/>
  <c r="S166" s="1"/>
  <c r="X166" s="1"/>
  <c r="R165"/>
  <c r="W165" s="1"/>
  <c r="AB165" s="1"/>
  <c r="Q165"/>
  <c r="V165" s="1"/>
  <c r="AA165" s="1"/>
  <c r="P165"/>
  <c r="U165" s="1"/>
  <c r="Z165" s="1"/>
  <c r="O165"/>
  <c r="T165" s="1"/>
  <c r="Y165" s="1"/>
  <c r="N165"/>
  <c r="S165" s="1"/>
  <c r="X165" s="1"/>
  <c r="R163"/>
  <c r="Q163"/>
  <c r="V163" s="1"/>
  <c r="P163"/>
  <c r="U163" s="1"/>
  <c r="Z163" s="1"/>
  <c r="O163"/>
  <c r="T163" s="1"/>
  <c r="Y163" s="1"/>
  <c r="N163"/>
  <c r="S163" s="1"/>
  <c r="X163" s="1"/>
  <c r="R162"/>
  <c r="Q162"/>
  <c r="V162" s="1"/>
  <c r="AA162" s="1"/>
  <c r="P162"/>
  <c r="U162" s="1"/>
  <c r="Z162" s="1"/>
  <c r="O162"/>
  <c r="T162" s="1"/>
  <c r="Y162" s="1"/>
  <c r="N162"/>
  <c r="S162" s="1"/>
  <c r="X162" s="1"/>
  <c r="R158"/>
  <c r="W158" s="1"/>
  <c r="AB158" s="1"/>
  <c r="Q158"/>
  <c r="V158" s="1"/>
  <c r="AA158" s="1"/>
  <c r="P158"/>
  <c r="U158" s="1"/>
  <c r="Z158" s="1"/>
  <c r="O158"/>
  <c r="N158"/>
  <c r="S158" s="1"/>
  <c r="X158" s="1"/>
  <c r="R157"/>
  <c r="W157" s="1"/>
  <c r="AB157" s="1"/>
  <c r="Q157"/>
  <c r="V157" s="1"/>
  <c r="AA157" s="1"/>
  <c r="P157"/>
  <c r="U157" s="1"/>
  <c r="O157"/>
  <c r="T157" s="1"/>
  <c r="Y157" s="1"/>
  <c r="N157"/>
  <c r="S157" s="1"/>
  <c r="X157" s="1"/>
  <c r="R154"/>
  <c r="Q154"/>
  <c r="V154" s="1"/>
  <c r="AA154" s="1"/>
  <c r="P154"/>
  <c r="U154" s="1"/>
  <c r="Z154" s="1"/>
  <c r="O154"/>
  <c r="T154" s="1"/>
  <c r="Y154" s="1"/>
  <c r="N154"/>
  <c r="R153"/>
  <c r="Q153"/>
  <c r="V153" s="1"/>
  <c r="AA153" s="1"/>
  <c r="P153"/>
  <c r="U153" s="1"/>
  <c r="Z153" s="1"/>
  <c r="O153"/>
  <c r="T153" s="1"/>
  <c r="Y153" s="1"/>
  <c r="N153"/>
  <c r="S153" s="1"/>
  <c r="R151"/>
  <c r="W151" s="1"/>
  <c r="AB151" s="1"/>
  <c r="Q151"/>
  <c r="V151" s="1"/>
  <c r="AA151" s="1"/>
  <c r="P151"/>
  <c r="U151" s="1"/>
  <c r="Z151" s="1"/>
  <c r="O151"/>
  <c r="T151" s="1"/>
  <c r="Y151" s="1"/>
  <c r="N151"/>
  <c r="S151" s="1"/>
  <c r="X151" s="1"/>
  <c r="R150"/>
  <c r="W150" s="1"/>
  <c r="AB150" s="1"/>
  <c r="Q150"/>
  <c r="V150" s="1"/>
  <c r="AA150" s="1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Q148"/>
  <c r="V148" s="1"/>
  <c r="AA148" s="1"/>
  <c r="P148"/>
  <c r="U148" s="1"/>
  <c r="Z148" s="1"/>
  <c r="O148"/>
  <c r="T148" s="1"/>
  <c r="Y148" s="1"/>
  <c r="N148"/>
  <c r="S148" s="1"/>
  <c r="R133"/>
  <c r="W133" s="1"/>
  <c r="AB133" s="1"/>
  <c r="Q133"/>
  <c r="V133" s="1"/>
  <c r="AA133" s="1"/>
  <c r="P133"/>
  <c r="U133" s="1"/>
  <c r="Z133" s="1"/>
  <c r="O133"/>
  <c r="T133" s="1"/>
  <c r="Y133" s="1"/>
  <c r="N133"/>
  <c r="S133" s="1"/>
  <c r="R132"/>
  <c r="Q132"/>
  <c r="V132" s="1"/>
  <c r="AA132" s="1"/>
  <c r="P132"/>
  <c r="U132" s="1"/>
  <c r="Z132" s="1"/>
  <c r="O132"/>
  <c r="T132" s="1"/>
  <c r="Y132" s="1"/>
  <c r="N132"/>
  <c r="R131"/>
  <c r="Q131"/>
  <c r="V131" s="1"/>
  <c r="AA131" s="1"/>
  <c r="P131"/>
  <c r="U131" s="1"/>
  <c r="Z131" s="1"/>
  <c r="O131"/>
  <c r="T131" s="1"/>
  <c r="Y131" s="1"/>
  <c r="N131"/>
  <c r="S131" s="1"/>
  <c r="X131" s="1"/>
  <c r="R130"/>
  <c r="Q130"/>
  <c r="V130" s="1"/>
  <c r="AA130" s="1"/>
  <c r="P130"/>
  <c r="U130" s="1"/>
  <c r="Z130" s="1"/>
  <c r="O130"/>
  <c r="T130" s="1"/>
  <c r="N130"/>
  <c r="S130" s="1"/>
  <c r="R129"/>
  <c r="Q129"/>
  <c r="V129" s="1"/>
  <c r="AA129" s="1"/>
  <c r="P129"/>
  <c r="U129" s="1"/>
  <c r="Z129" s="1"/>
  <c r="O129"/>
  <c r="T129" s="1"/>
  <c r="Y129" s="1"/>
  <c r="N129"/>
  <c r="R128"/>
  <c r="Q128"/>
  <c r="V128" s="1"/>
  <c r="AA128" s="1"/>
  <c r="P128"/>
  <c r="U128" s="1"/>
  <c r="Z128" s="1"/>
  <c r="O128"/>
  <c r="T128" s="1"/>
  <c r="Y128" s="1"/>
  <c r="N128"/>
  <c r="S128" s="1"/>
  <c r="R127"/>
  <c r="Q127"/>
  <c r="V127" s="1"/>
  <c r="AA127" s="1"/>
  <c r="P127"/>
  <c r="U127" s="1"/>
  <c r="Z127" s="1"/>
  <c r="O127"/>
  <c r="T127" s="1"/>
  <c r="Y127" s="1"/>
  <c r="N127"/>
  <c r="S127" s="1"/>
  <c r="X127" s="1"/>
  <c r="R116"/>
  <c r="W116" s="1"/>
  <c r="AB116" s="1"/>
  <c r="Q116"/>
  <c r="V116" s="1"/>
  <c r="AA116" s="1"/>
  <c r="P116"/>
  <c r="U116" s="1"/>
  <c r="Z116" s="1"/>
  <c r="O116"/>
  <c r="N116"/>
  <c r="S116" s="1"/>
  <c r="R115"/>
  <c r="W115" s="1"/>
  <c r="AB115" s="1"/>
  <c r="Q115"/>
  <c r="V115" s="1"/>
  <c r="AA115" s="1"/>
  <c r="P115"/>
  <c r="U115" s="1"/>
  <c r="Z115" s="1"/>
  <c r="O115"/>
  <c r="T115" s="1"/>
  <c r="Y115" s="1"/>
  <c r="N115"/>
  <c r="S115" s="1"/>
  <c r="X115" s="1"/>
  <c r="R114"/>
  <c r="W114" s="1"/>
  <c r="AB114" s="1"/>
  <c r="Q114"/>
  <c r="V114" s="1"/>
  <c r="AA114" s="1"/>
  <c r="P114"/>
  <c r="U114" s="1"/>
  <c r="Z114" s="1"/>
  <c r="O114"/>
  <c r="T114" s="1"/>
  <c r="Y114" s="1"/>
  <c r="N114"/>
  <c r="S114" s="1"/>
  <c r="X114" s="1"/>
  <c r="R113"/>
  <c r="W113" s="1"/>
  <c r="AB113" s="1"/>
  <c r="Q113"/>
  <c r="V113" s="1"/>
  <c r="AA113" s="1"/>
  <c r="P113"/>
  <c r="O113"/>
  <c r="T113" s="1"/>
  <c r="Y113" s="1"/>
  <c r="N113"/>
  <c r="S113" s="1"/>
  <c r="X113" s="1"/>
  <c r="R112"/>
  <c r="W112" s="1"/>
  <c r="AB112" s="1"/>
  <c r="Q112"/>
  <c r="V112" s="1"/>
  <c r="AA112" s="1"/>
  <c r="P112"/>
  <c r="U112" s="1"/>
  <c r="Z112" s="1"/>
  <c r="O112"/>
  <c r="T112" s="1"/>
  <c r="Y112" s="1"/>
  <c r="N112"/>
  <c r="S112" s="1"/>
  <c r="X112" s="1"/>
  <c r="R111"/>
  <c r="W111" s="1"/>
  <c r="AB111" s="1"/>
  <c r="Q111"/>
  <c r="V111" s="1"/>
  <c r="AA111" s="1"/>
  <c r="P111"/>
  <c r="U111" s="1"/>
  <c r="Z111" s="1"/>
  <c r="O111"/>
  <c r="T111" s="1"/>
  <c r="Y111" s="1"/>
  <c r="N111"/>
  <c r="S111" s="1"/>
  <c r="X111" s="1"/>
  <c r="R110"/>
  <c r="W110" s="1"/>
  <c r="AB110" s="1"/>
  <c r="Q110"/>
  <c r="V110" s="1"/>
  <c r="AA110" s="1"/>
  <c r="P110"/>
  <c r="U110" s="1"/>
  <c r="Z110" s="1"/>
  <c r="O110"/>
  <c r="T110" s="1"/>
  <c r="Y110" s="1"/>
  <c r="N110"/>
  <c r="S110" s="1"/>
  <c r="X110" s="1"/>
  <c r="R109"/>
  <c r="W109" s="1"/>
  <c r="AB109" s="1"/>
  <c r="Q109"/>
  <c r="V109" s="1"/>
  <c r="AA109" s="1"/>
  <c r="P109"/>
  <c r="U109" s="1"/>
  <c r="Z109" s="1"/>
  <c r="O109"/>
  <c r="T109" s="1"/>
  <c r="Y109" s="1"/>
  <c r="N109"/>
  <c r="S109" s="1"/>
  <c r="X109" s="1"/>
  <c r="R107"/>
  <c r="Q107"/>
  <c r="V107" s="1"/>
  <c r="AA107" s="1"/>
  <c r="P107"/>
  <c r="U107" s="1"/>
  <c r="Z107" s="1"/>
  <c r="O107"/>
  <c r="T107" s="1"/>
  <c r="Y107" s="1"/>
  <c r="N107"/>
  <c r="R106"/>
  <c r="Q106"/>
  <c r="V106" s="1"/>
  <c r="P106"/>
  <c r="U106" s="1"/>
  <c r="Z106" s="1"/>
  <c r="O106"/>
  <c r="T106" s="1"/>
  <c r="Y106" s="1"/>
  <c r="N106"/>
  <c r="S106" s="1"/>
  <c r="R105"/>
  <c r="Q105"/>
  <c r="V105" s="1"/>
  <c r="AA105" s="1"/>
  <c r="P105"/>
  <c r="U105" s="1"/>
  <c r="Z105" s="1"/>
  <c r="O105"/>
  <c r="T105" s="1"/>
  <c r="N105"/>
  <c r="R104"/>
  <c r="Q104"/>
  <c r="V104" s="1"/>
  <c r="AA104" s="1"/>
  <c r="P104"/>
  <c r="U104" s="1"/>
  <c r="Z104" s="1"/>
  <c r="O104"/>
  <c r="T104" s="1"/>
  <c r="Y104" s="1"/>
  <c r="N104"/>
  <c r="R103"/>
  <c r="W103" s="1"/>
  <c r="Q103"/>
  <c r="V103" s="1"/>
  <c r="AA103" s="1"/>
  <c r="P103"/>
  <c r="U103" s="1"/>
  <c r="O103"/>
  <c r="N103"/>
  <c r="R76"/>
  <c r="Q76"/>
  <c r="V76" s="1"/>
  <c r="AA76" s="1"/>
  <c r="P76"/>
  <c r="U76" s="1"/>
  <c r="Z76" s="1"/>
  <c r="O76"/>
  <c r="T76" s="1"/>
  <c r="Y76" s="1"/>
  <c r="N76"/>
  <c r="S76" s="1"/>
  <c r="R75"/>
  <c r="Q75"/>
  <c r="V75" s="1"/>
  <c r="AA75" s="1"/>
  <c r="P75"/>
  <c r="U75" s="1"/>
  <c r="Z75" s="1"/>
  <c r="O75"/>
  <c r="T75" s="1"/>
  <c r="Y75" s="1"/>
  <c r="N75"/>
  <c r="R74"/>
  <c r="Q74"/>
  <c r="V74" s="1"/>
  <c r="AA74" s="1"/>
  <c r="P74"/>
  <c r="U74" s="1"/>
  <c r="Z74" s="1"/>
  <c r="O74"/>
  <c r="T74" s="1"/>
  <c r="Y74" s="1"/>
  <c r="N74"/>
  <c r="S74" s="1"/>
  <c r="R63"/>
  <c r="W63" s="1"/>
  <c r="AB63" s="1"/>
  <c r="Q63"/>
  <c r="V63" s="1"/>
  <c r="AA63" s="1"/>
  <c r="P63"/>
  <c r="U63" s="1"/>
  <c r="Z63" s="1"/>
  <c r="O63"/>
  <c r="N63"/>
  <c r="S63" s="1"/>
  <c r="R73"/>
  <c r="Q73"/>
  <c r="V73" s="1"/>
  <c r="AA73" s="1"/>
  <c r="P73"/>
  <c r="U73" s="1"/>
  <c r="Z73" s="1"/>
  <c r="O73"/>
  <c r="T73" s="1"/>
  <c r="Y73" s="1"/>
  <c r="N73"/>
  <c r="R52"/>
  <c r="Q52"/>
  <c r="V52" s="1"/>
  <c r="AA52" s="1"/>
  <c r="P52"/>
  <c r="U52" s="1"/>
  <c r="Z52" s="1"/>
  <c r="O52"/>
  <c r="T52" s="1"/>
  <c r="Y52" s="1"/>
  <c r="N52"/>
  <c r="R51"/>
  <c r="Q51"/>
  <c r="V51" s="1"/>
  <c r="AA51" s="1"/>
  <c r="P51"/>
  <c r="U51" s="1"/>
  <c r="Z51" s="1"/>
  <c r="O51"/>
  <c r="T51" s="1"/>
  <c r="Y51" s="1"/>
  <c r="N51"/>
  <c r="S51" s="1"/>
  <c r="R50"/>
  <c r="Q50"/>
  <c r="V50" s="1"/>
  <c r="AA50" s="1"/>
  <c r="P50"/>
  <c r="U50" s="1"/>
  <c r="Z50" s="1"/>
  <c r="O50"/>
  <c r="T50" s="1"/>
  <c r="Y50" s="1"/>
  <c r="N50"/>
  <c r="S50" s="1"/>
  <c r="R49"/>
  <c r="Q49"/>
  <c r="V49" s="1"/>
  <c r="AA49" s="1"/>
  <c r="P49"/>
  <c r="U49" s="1"/>
  <c r="Z49" s="1"/>
  <c r="O49"/>
  <c r="T49" s="1"/>
  <c r="Y49" s="1"/>
  <c r="N49"/>
  <c r="R48"/>
  <c r="Q48"/>
  <c r="V48" s="1"/>
  <c r="AA48" s="1"/>
  <c r="P48"/>
  <c r="U48" s="1"/>
  <c r="Z48" s="1"/>
  <c r="O48"/>
  <c r="T48" s="1"/>
  <c r="Y48" s="1"/>
  <c r="N48"/>
  <c r="S48" s="1"/>
  <c r="X48" s="1"/>
  <c r="R47"/>
  <c r="Q47"/>
  <c r="V47" s="1"/>
  <c r="AA47" s="1"/>
  <c r="P47"/>
  <c r="U47" s="1"/>
  <c r="Z47" s="1"/>
  <c r="O47"/>
  <c r="T47" s="1"/>
  <c r="Y47" s="1"/>
  <c r="N47"/>
  <c r="R46"/>
  <c r="Q46"/>
  <c r="V46" s="1"/>
  <c r="P46"/>
  <c r="U46" s="1"/>
  <c r="Z46" s="1"/>
  <c r="O46"/>
  <c r="T46" s="1"/>
  <c r="Y46" s="1"/>
  <c r="N46"/>
  <c r="S46" s="1"/>
  <c r="R45"/>
  <c r="Q45"/>
  <c r="V45" s="1"/>
  <c r="AA45" s="1"/>
  <c r="P45"/>
  <c r="U45" s="1"/>
  <c r="Z45" s="1"/>
  <c r="O45"/>
  <c r="T45" s="1"/>
  <c r="Y45" s="1"/>
  <c r="N45"/>
  <c r="R44"/>
  <c r="W44" s="1"/>
  <c r="Q44"/>
  <c r="V44" s="1"/>
  <c r="AA44" s="1"/>
  <c r="P44"/>
  <c r="U44" s="1"/>
  <c r="O44"/>
  <c r="T44" s="1"/>
  <c r="N44"/>
  <c r="S44" s="1"/>
  <c r="X44" s="1"/>
  <c r="R26"/>
  <c r="Q26"/>
  <c r="V26" s="1"/>
  <c r="AA26" s="1"/>
  <c r="P26"/>
  <c r="U26" s="1"/>
  <c r="Z26" s="1"/>
  <c r="O26"/>
  <c r="T26" s="1"/>
  <c r="Y26" s="1"/>
  <c r="N26"/>
  <c r="R25"/>
  <c r="W25" s="1"/>
  <c r="Q25"/>
  <c r="V25" s="1"/>
  <c r="P25"/>
  <c r="U25" s="1"/>
  <c r="O25"/>
  <c r="T25" s="1"/>
  <c r="N25"/>
  <c r="R24"/>
  <c r="Q24"/>
  <c r="V24" s="1"/>
  <c r="AA24" s="1"/>
  <c r="P24"/>
  <c r="U24" s="1"/>
  <c r="Z24" s="1"/>
  <c r="O24"/>
  <c r="T24" s="1"/>
  <c r="Y24" s="1"/>
  <c r="N24"/>
  <c r="R23"/>
  <c r="Q23"/>
  <c r="V23" s="1"/>
  <c r="AA23" s="1"/>
  <c r="P23"/>
  <c r="U23" s="1"/>
  <c r="Z23" s="1"/>
  <c r="O23"/>
  <c r="T23" s="1"/>
  <c r="Y23" s="1"/>
  <c r="N23"/>
  <c r="S23" s="1"/>
  <c r="R22"/>
  <c r="Q22"/>
  <c r="V22" s="1"/>
  <c r="AA22" s="1"/>
  <c r="P22"/>
  <c r="U22" s="1"/>
  <c r="Z22" s="1"/>
  <c r="O22"/>
  <c r="T22" s="1"/>
  <c r="Y22" s="1"/>
  <c r="N22"/>
  <c r="R21"/>
  <c r="Q21"/>
  <c r="V21" s="1"/>
  <c r="AA21" s="1"/>
  <c r="P21"/>
  <c r="U21" s="1"/>
  <c r="Z21" s="1"/>
  <c r="O21"/>
  <c r="T21" s="1"/>
  <c r="Y21" s="1"/>
  <c r="N21"/>
  <c r="S21" s="1"/>
  <c r="R20"/>
  <c r="W20" s="1"/>
  <c r="AB20" s="1"/>
  <c r="Q20"/>
  <c r="V20" s="1"/>
  <c r="P20"/>
  <c r="U20" s="1"/>
  <c r="O20"/>
  <c r="T20" s="1"/>
  <c r="N20"/>
  <c r="S20" s="1"/>
  <c r="Z42" l="1"/>
  <c r="Y42"/>
  <c r="X42"/>
  <c r="Y40"/>
  <c r="Y41"/>
  <c r="X40"/>
  <c r="X41"/>
  <c r="X333"/>
  <c r="W333"/>
  <c r="AB333" s="1"/>
  <c r="X368"/>
  <c r="AC368" s="1"/>
  <c r="AC357"/>
  <c r="AA101"/>
  <c r="Z101"/>
  <c r="W101"/>
  <c r="AB101" s="1"/>
  <c r="S557"/>
  <c r="X557" s="1"/>
  <c r="AB555"/>
  <c r="AA555"/>
  <c r="Z557"/>
  <c r="Y559"/>
  <c r="AC559" s="1"/>
  <c r="Y557"/>
  <c r="AA557"/>
  <c r="U555"/>
  <c r="Z555" s="1"/>
  <c r="T555"/>
  <c r="Y555" s="1"/>
  <c r="S555"/>
  <c r="X555" s="1"/>
  <c r="Y546"/>
  <c r="AC546" s="1"/>
  <c r="Y528"/>
  <c r="S528"/>
  <c r="X528" s="1"/>
  <c r="AB528"/>
  <c r="T474"/>
  <c r="Y474" s="1"/>
  <c r="S476"/>
  <c r="X476" s="1"/>
  <c r="S474"/>
  <c r="X474" s="1"/>
  <c r="Z476"/>
  <c r="U462"/>
  <c r="Z462" s="1"/>
  <c r="T464"/>
  <c r="Y464" s="1"/>
  <c r="U460"/>
  <c r="Z460" s="1"/>
  <c r="AC460" s="1"/>
  <c r="T462"/>
  <c r="Y462" s="1"/>
  <c r="S464"/>
  <c r="X464" s="1"/>
  <c r="U458"/>
  <c r="Z458" s="1"/>
  <c r="AC458" s="1"/>
  <c r="S462"/>
  <c r="X462" s="1"/>
  <c r="AA466"/>
  <c r="X472"/>
  <c r="AC472" s="1"/>
  <c r="U466"/>
  <c r="Z466" s="1"/>
  <c r="T468"/>
  <c r="Y468" s="1"/>
  <c r="S470"/>
  <c r="X470" s="1"/>
  <c r="AC470" s="1"/>
  <c r="T466"/>
  <c r="Y466" s="1"/>
  <c r="S468"/>
  <c r="X468" s="1"/>
  <c r="X566"/>
  <c r="AC566" s="1"/>
  <c r="S564"/>
  <c r="X564" s="1"/>
  <c r="AC564" s="1"/>
  <c r="X548"/>
  <c r="AC548" s="1"/>
  <c r="Z532"/>
  <c r="AC532" s="1"/>
  <c r="Z530"/>
  <c r="Y530"/>
  <c r="X530"/>
  <c r="Z502"/>
  <c r="Y504"/>
  <c r="X506"/>
  <c r="AC506" s="1"/>
  <c r="T502"/>
  <c r="Y502" s="1"/>
  <c r="S504"/>
  <c r="X504" s="1"/>
  <c r="S502"/>
  <c r="X502" s="1"/>
  <c r="Y500"/>
  <c r="AB500"/>
  <c r="Z496"/>
  <c r="Y496"/>
  <c r="Y498"/>
  <c r="AB498"/>
  <c r="AA498"/>
  <c r="S496"/>
  <c r="X496" s="1"/>
  <c r="AB496"/>
  <c r="AA496"/>
  <c r="N45" i="17"/>
  <c r="N46" s="1"/>
  <c r="N47" s="1"/>
  <c r="N48" s="1"/>
  <c r="Z319" i="10"/>
  <c r="Y319"/>
  <c r="X319"/>
  <c r="W97"/>
  <c r="AB97" s="1"/>
  <c r="AC97" s="1"/>
  <c r="W125"/>
  <c r="AB125" s="1"/>
  <c r="AC125" s="1"/>
  <c r="X100"/>
  <c r="W100"/>
  <c r="AB100" s="1"/>
  <c r="Z313"/>
  <c r="S313"/>
  <c r="X313" s="1"/>
  <c r="W313"/>
  <c r="AB313" s="1"/>
  <c r="S182"/>
  <c r="X182" s="1"/>
  <c r="W182"/>
  <c r="AB182" s="1"/>
  <c r="X138"/>
  <c r="W138"/>
  <c r="AB138" s="1"/>
  <c r="X324"/>
  <c r="X323"/>
  <c r="Y323"/>
  <c r="S322"/>
  <c r="X322" s="1"/>
  <c r="V323"/>
  <c r="AA323" s="1"/>
  <c r="U323"/>
  <c r="Z323" s="1"/>
  <c r="W324"/>
  <c r="AB324" s="1"/>
  <c r="W322"/>
  <c r="AB322" s="1"/>
  <c r="X297"/>
  <c r="Y297"/>
  <c r="W297"/>
  <c r="AB297" s="1"/>
  <c r="W283"/>
  <c r="AB283" s="1"/>
  <c r="AC283" s="1"/>
  <c r="X292"/>
  <c r="AB267"/>
  <c r="W292"/>
  <c r="AB292" s="1"/>
  <c r="X267"/>
  <c r="Y267"/>
  <c r="S137"/>
  <c r="X137" s="1"/>
  <c r="W137"/>
  <c r="AB137" s="1"/>
  <c r="S29"/>
  <c r="X29" s="1"/>
  <c r="W29"/>
  <c r="AB29" s="1"/>
  <c r="S28"/>
  <c r="X28" s="1"/>
  <c r="Y28"/>
  <c r="W28"/>
  <c r="AB28" s="1"/>
  <c r="S27"/>
  <c r="X27" s="1"/>
  <c r="W27"/>
  <c r="AB27" s="1"/>
  <c r="Z222"/>
  <c r="Y222"/>
  <c r="W222"/>
  <c r="AB222" s="1"/>
  <c r="S221"/>
  <c r="X221" s="1"/>
  <c r="W221"/>
  <c r="AB221" s="1"/>
  <c r="S220"/>
  <c r="X220" s="1"/>
  <c r="W220"/>
  <c r="AB220" s="1"/>
  <c r="W259"/>
  <c r="AB259" s="1"/>
  <c r="V259"/>
  <c r="AA259" s="1"/>
  <c r="Z259"/>
  <c r="Y259"/>
  <c r="S259"/>
  <c r="X259" s="1"/>
  <c r="Z258"/>
  <c r="Y258"/>
  <c r="W258"/>
  <c r="AB258" s="1"/>
  <c r="S257"/>
  <c r="X257" s="1"/>
  <c r="S256"/>
  <c r="X256" s="1"/>
  <c r="W257"/>
  <c r="AB257" s="1"/>
  <c r="Y256"/>
  <c r="W256"/>
  <c r="AB256" s="1"/>
  <c r="X343"/>
  <c r="AA343"/>
  <c r="Z343"/>
  <c r="W343"/>
  <c r="AB343" s="1"/>
  <c r="S71"/>
  <c r="X71" s="1"/>
  <c r="AA71"/>
  <c r="Z124"/>
  <c r="W71"/>
  <c r="AB71" s="1"/>
  <c r="Y124"/>
  <c r="AB124"/>
  <c r="V124"/>
  <c r="AA124" s="1"/>
  <c r="AA123"/>
  <c r="S124"/>
  <c r="X124" s="1"/>
  <c r="Y123"/>
  <c r="W123"/>
  <c r="AB123" s="1"/>
  <c r="Z123"/>
  <c r="S123"/>
  <c r="X123" s="1"/>
  <c r="W219"/>
  <c r="AB219" s="1"/>
  <c r="AC219" s="1"/>
  <c r="X181"/>
  <c r="W181"/>
  <c r="AB181" s="1"/>
  <c r="S342"/>
  <c r="X342" s="1"/>
  <c r="W342"/>
  <c r="AB342" s="1"/>
  <c r="T455"/>
  <c r="Y455" s="1"/>
  <c r="AC455" s="1"/>
  <c r="X454"/>
  <c r="AC454" s="1"/>
  <c r="X418"/>
  <c r="AC418" s="1"/>
  <c r="Y417"/>
  <c r="AC417" s="1"/>
  <c r="X525"/>
  <c r="Z523"/>
  <c r="Y523"/>
  <c r="AA525"/>
  <c r="S523"/>
  <c r="X523" s="1"/>
  <c r="AB523"/>
  <c r="AA523"/>
  <c r="AB521"/>
  <c r="T521"/>
  <c r="Y521" s="1"/>
  <c r="AA521"/>
  <c r="N50" i="17"/>
  <c r="N51" s="1"/>
  <c r="N52" s="1"/>
  <c r="N53" s="1"/>
  <c r="X543" i="10"/>
  <c r="AC543" s="1"/>
  <c r="X561"/>
  <c r="AC561" s="1"/>
  <c r="X551"/>
  <c r="AC551" s="1"/>
  <c r="X553"/>
  <c r="AC553" s="1"/>
  <c r="Z541"/>
  <c r="X539"/>
  <c r="AC539" s="1"/>
  <c r="X515"/>
  <c r="AC515" s="1"/>
  <c r="Z513"/>
  <c r="AC513" s="1"/>
  <c r="Y511"/>
  <c r="X511"/>
  <c r="Z491"/>
  <c r="AC491" s="1"/>
  <c r="Y489"/>
  <c r="X485"/>
  <c r="AC485" s="1"/>
  <c r="AC487"/>
  <c r="AA541"/>
  <c r="AC537"/>
  <c r="AC535"/>
  <c r="AA519"/>
  <c r="AC519" s="1"/>
  <c r="S517"/>
  <c r="X517" s="1"/>
  <c r="AC517" s="1"/>
  <c r="AC509"/>
  <c r="S493"/>
  <c r="X493" s="1"/>
  <c r="AC493" s="1"/>
  <c r="S489"/>
  <c r="X489" s="1"/>
  <c r="AC483"/>
  <c r="AC481"/>
  <c r="AC479"/>
  <c r="S348"/>
  <c r="X348" s="1"/>
  <c r="W348"/>
  <c r="AB348" s="1"/>
  <c r="AC347"/>
  <c r="S345"/>
  <c r="X345" s="1"/>
  <c r="Y345"/>
  <c r="W345"/>
  <c r="AB345" s="1"/>
  <c r="E74" i="6"/>
  <c r="E22"/>
  <c r="E20"/>
  <c r="F16"/>
  <c r="F15"/>
  <c r="E9"/>
  <c r="F8"/>
  <c r="Z211" i="10"/>
  <c r="AC211" s="1"/>
  <c r="W281"/>
  <c r="AB281" s="1"/>
  <c r="AC281" s="1"/>
  <c r="W169"/>
  <c r="AB169" s="1"/>
  <c r="AC169" s="1"/>
  <c r="AA122"/>
  <c r="W122"/>
  <c r="AB122" s="1"/>
  <c r="W99"/>
  <c r="AB99" s="1"/>
  <c r="AC99" s="1"/>
  <c r="T70"/>
  <c r="Y70" s="1"/>
  <c r="Z70"/>
  <c r="AA372"/>
  <c r="AB372"/>
  <c r="Z372"/>
  <c r="Y372"/>
  <c r="X372"/>
  <c r="T353"/>
  <c r="Y353" s="1"/>
  <c r="S353"/>
  <c r="X353" s="1"/>
  <c r="V358"/>
  <c r="AA358" s="1"/>
  <c r="AB355"/>
  <c r="AA355"/>
  <c r="Z355"/>
  <c r="Y355"/>
  <c r="AB356"/>
  <c r="AA356"/>
  <c r="Z356"/>
  <c r="Y356"/>
  <c r="X356"/>
  <c r="AB358"/>
  <c r="U358"/>
  <c r="Z358" s="1"/>
  <c r="T358"/>
  <c r="Y358" s="1"/>
  <c r="X358"/>
  <c r="AC38"/>
  <c r="X253"/>
  <c r="S56"/>
  <c r="X56" s="1"/>
  <c r="X350"/>
  <c r="S30"/>
  <c r="X30" s="1"/>
  <c r="Y117"/>
  <c r="AC117" s="1"/>
  <c r="Y253"/>
  <c r="AC31"/>
  <c r="X34"/>
  <c r="X121"/>
  <c r="AB121"/>
  <c r="V121"/>
  <c r="AA121" s="1"/>
  <c r="U121"/>
  <c r="Z121" s="1"/>
  <c r="T121"/>
  <c r="Y121" s="1"/>
  <c r="Y330"/>
  <c r="X330"/>
  <c r="S312"/>
  <c r="X312" s="1"/>
  <c r="AC312" s="1"/>
  <c r="Z280"/>
  <c r="S280"/>
  <c r="X280" s="1"/>
  <c r="AC255"/>
  <c r="Y228"/>
  <c r="S228"/>
  <c r="X228" s="1"/>
  <c r="S146"/>
  <c r="X146" s="1"/>
  <c r="AC146" s="1"/>
  <c r="AC160"/>
  <c r="W296"/>
  <c r="AB296" s="1"/>
  <c r="V296"/>
  <c r="AA296" s="1"/>
  <c r="W336"/>
  <c r="AB336" s="1"/>
  <c r="V336"/>
  <c r="AA336" s="1"/>
  <c r="W311"/>
  <c r="AB311" s="1"/>
  <c r="V311"/>
  <c r="AA311" s="1"/>
  <c r="X254"/>
  <c r="AC254" s="1"/>
  <c r="AC210"/>
  <c r="Z145"/>
  <c r="W145"/>
  <c r="AB145" s="1"/>
  <c r="V145"/>
  <c r="AA145" s="1"/>
  <c r="Z98"/>
  <c r="Y98"/>
  <c r="X98"/>
  <c r="U69"/>
  <c r="Z69" s="1"/>
  <c r="AC69" s="1"/>
  <c r="AC171"/>
  <c r="Y96"/>
  <c r="U96"/>
  <c r="Z96" s="1"/>
  <c r="AC68"/>
  <c r="AC37"/>
  <c r="W194"/>
  <c r="AB194" s="1"/>
  <c r="AC194" s="1"/>
  <c r="V334"/>
  <c r="AA334" s="1"/>
  <c r="W334"/>
  <c r="AB334" s="1"/>
  <c r="X334"/>
  <c r="Y334"/>
  <c r="Z334"/>
  <c r="Y337"/>
  <c r="X337"/>
  <c r="AC282"/>
  <c r="X193"/>
  <c r="AB193"/>
  <c r="AA193"/>
  <c r="Z193"/>
  <c r="Y193"/>
  <c r="X202"/>
  <c r="AB202"/>
  <c r="AA202"/>
  <c r="Z202"/>
  <c r="Y202"/>
  <c r="T218"/>
  <c r="Y218" s="1"/>
  <c r="Z218"/>
  <c r="AA218"/>
  <c r="S218"/>
  <c r="X218" s="1"/>
  <c r="AB286"/>
  <c r="AA286"/>
  <c r="Z286"/>
  <c r="Y286"/>
  <c r="S286"/>
  <c r="X286" s="1"/>
  <c r="S317"/>
  <c r="X317" s="1"/>
  <c r="W317"/>
  <c r="AB317" s="1"/>
  <c r="Y136"/>
  <c r="AA136"/>
  <c r="W136"/>
  <c r="AB136" s="1"/>
  <c r="AB156"/>
  <c r="V156"/>
  <c r="AA156" s="1"/>
  <c r="U156"/>
  <c r="Z156" s="1"/>
  <c r="T156"/>
  <c r="Y156" s="1"/>
  <c r="S156"/>
  <c r="X156" s="1"/>
  <c r="S79"/>
  <c r="X79" s="1"/>
  <c r="W79"/>
  <c r="AB79" s="1"/>
  <c r="T321"/>
  <c r="Y321" s="1"/>
  <c r="AB321"/>
  <c r="AA321"/>
  <c r="X108"/>
  <c r="W108"/>
  <c r="AB108" s="1"/>
  <c r="T448"/>
  <c r="Y448" s="1"/>
  <c r="AC95"/>
  <c r="X448"/>
  <c r="AB452"/>
  <c r="AB453"/>
  <c r="AC453" s="1"/>
  <c r="AC450"/>
  <c r="AC451"/>
  <c r="AC449"/>
  <c r="Y120"/>
  <c r="S120"/>
  <c r="X120" s="1"/>
  <c r="Z78"/>
  <c r="S78"/>
  <c r="X78" s="1"/>
  <c r="W78"/>
  <c r="AB78" s="1"/>
  <c r="AA77"/>
  <c r="Z77"/>
  <c r="Y77"/>
  <c r="S77"/>
  <c r="X77" s="1"/>
  <c r="Z275"/>
  <c r="Y275"/>
  <c r="AB275"/>
  <c r="AA275"/>
  <c r="AA295"/>
  <c r="AB295"/>
  <c r="U295"/>
  <c r="Z295" s="1"/>
  <c r="T295"/>
  <c r="Y295" s="1"/>
  <c r="S295"/>
  <c r="X295" s="1"/>
  <c r="AB279"/>
  <c r="AA279"/>
  <c r="Z279"/>
  <c r="Y279"/>
  <c r="X279"/>
  <c r="X335"/>
  <c r="AC335" s="1"/>
  <c r="S276"/>
  <c r="X276" s="1"/>
  <c r="AC276" s="1"/>
  <c r="Y278"/>
  <c r="AC278" s="1"/>
  <c r="Y274"/>
  <c r="S274"/>
  <c r="X274" s="1"/>
  <c r="S277"/>
  <c r="X277" s="1"/>
  <c r="AC277" s="1"/>
  <c r="X209"/>
  <c r="AC209" s="1"/>
  <c r="AC208"/>
  <c r="Z180"/>
  <c r="X180"/>
  <c r="AA144"/>
  <c r="X65"/>
  <c r="AC65" s="1"/>
  <c r="X64"/>
  <c r="AC64" s="1"/>
  <c r="Z34"/>
  <c r="S144"/>
  <c r="X144" s="1"/>
  <c r="AA94"/>
  <c r="AA170"/>
  <c r="V293"/>
  <c r="AA293" s="1"/>
  <c r="S170"/>
  <c r="X170" s="1"/>
  <c r="T36"/>
  <c r="Y36" s="1"/>
  <c r="S36"/>
  <c r="X36" s="1"/>
  <c r="S94"/>
  <c r="X94" s="1"/>
  <c r="S35"/>
  <c r="X35" s="1"/>
  <c r="AC35" s="1"/>
  <c r="S293"/>
  <c r="X293" s="1"/>
  <c r="X447"/>
  <c r="AC447" s="1"/>
  <c r="Y443"/>
  <c r="AC443" s="1"/>
  <c r="AC446"/>
  <c r="AC445"/>
  <c r="AC444"/>
  <c r="X155"/>
  <c r="Z155"/>
  <c r="S67"/>
  <c r="X67" s="1"/>
  <c r="AC67" s="1"/>
  <c r="AA66"/>
  <c r="W155"/>
  <c r="AB155" s="1"/>
  <c r="Z159"/>
  <c r="Y159"/>
  <c r="S66"/>
  <c r="X66" s="1"/>
  <c r="S119"/>
  <c r="X119" s="1"/>
  <c r="AC119" s="1"/>
  <c r="S159"/>
  <c r="X159" s="1"/>
  <c r="T310"/>
  <c r="Y310" s="1"/>
  <c r="Y252"/>
  <c r="AA118"/>
  <c r="S310"/>
  <c r="X310" s="1"/>
  <c r="S118"/>
  <c r="X118" s="1"/>
  <c r="S252"/>
  <c r="X252" s="1"/>
  <c r="T251"/>
  <c r="Y251" s="1"/>
  <c r="AB251"/>
  <c r="S251"/>
  <c r="X251" s="1"/>
  <c r="S143"/>
  <c r="X143" s="1"/>
  <c r="AC143" s="1"/>
  <c r="X164"/>
  <c r="AA164"/>
  <c r="Z164"/>
  <c r="Y164"/>
  <c r="AA304"/>
  <c r="X304"/>
  <c r="W304"/>
  <c r="AB304" s="1"/>
  <c r="AC441"/>
  <c r="AC442"/>
  <c r="Y440"/>
  <c r="AC440" s="1"/>
  <c r="Y436"/>
  <c r="AC436" s="1"/>
  <c r="Y437"/>
  <c r="AC437" s="1"/>
  <c r="Y438"/>
  <c r="AC438" s="1"/>
  <c r="Y439"/>
  <c r="AC439" s="1"/>
  <c r="AC434"/>
  <c r="AC435"/>
  <c r="Y433"/>
  <c r="AC433" s="1"/>
  <c r="AC432"/>
  <c r="Y431"/>
  <c r="X431"/>
  <c r="Y430"/>
  <c r="AC430" s="1"/>
  <c r="AC428"/>
  <c r="AC429"/>
  <c r="Y427"/>
  <c r="X427"/>
  <c r="AC425"/>
  <c r="AC426"/>
  <c r="AC424"/>
  <c r="X423"/>
  <c r="AC423" s="1"/>
  <c r="Y421"/>
  <c r="Y422"/>
  <c r="X421"/>
  <c r="X422"/>
  <c r="AC420"/>
  <c r="S419"/>
  <c r="X419" s="1"/>
  <c r="AC419" s="1"/>
  <c r="AA413"/>
  <c r="AB411"/>
  <c r="AA410"/>
  <c r="AB407"/>
  <c r="AA406"/>
  <c r="AA402"/>
  <c r="AB398"/>
  <c r="AB394"/>
  <c r="AA393"/>
  <c r="AB386"/>
  <c r="AA385"/>
  <c r="AB379"/>
  <c r="AA378"/>
  <c r="AB413"/>
  <c r="V411"/>
  <c r="AA411" s="1"/>
  <c r="AB410"/>
  <c r="AB406"/>
  <c r="AA405"/>
  <c r="AB402"/>
  <c r="AA401"/>
  <c r="AA397"/>
  <c r="AB393"/>
  <c r="AA392"/>
  <c r="AB385"/>
  <c r="AA384"/>
  <c r="AB378"/>
  <c r="AA377"/>
  <c r="AA412"/>
  <c r="AB405"/>
  <c r="AB401"/>
  <c r="AA400"/>
  <c r="AB397"/>
  <c r="AA396"/>
  <c r="AB392"/>
  <c r="AA391"/>
  <c r="AB384"/>
  <c r="AA383"/>
  <c r="AB377"/>
  <c r="AA376"/>
  <c r="AA407"/>
  <c r="AA386"/>
  <c r="AB380"/>
  <c r="AA416"/>
  <c r="AB412"/>
  <c r="AA409"/>
  <c r="AA404"/>
  <c r="AB400"/>
  <c r="AA399"/>
  <c r="AB396"/>
  <c r="AB391"/>
  <c r="AA390"/>
  <c r="AB383"/>
  <c r="AB376"/>
  <c r="AA375"/>
  <c r="AB416"/>
  <c r="AA415"/>
  <c r="AB409"/>
  <c r="AB404"/>
  <c r="AB399"/>
  <c r="AA395"/>
  <c r="AB390"/>
  <c r="AA389"/>
  <c r="AA382"/>
  <c r="AB375"/>
  <c r="AA398"/>
  <c r="AA394"/>
  <c r="AB387"/>
  <c r="AA379"/>
  <c r="AB415"/>
  <c r="AA414"/>
  <c r="AA408"/>
  <c r="AA403"/>
  <c r="AB395"/>
  <c r="AB389"/>
  <c r="AA388"/>
  <c r="AB382"/>
  <c r="AA381"/>
  <c r="AB414"/>
  <c r="AB408"/>
  <c r="AB403"/>
  <c r="AB388"/>
  <c r="AA387"/>
  <c r="AB381"/>
  <c r="AA380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Z416"/>
  <c r="Z415"/>
  <c r="Z414"/>
  <c r="Z413"/>
  <c r="Z412"/>
  <c r="Z411"/>
  <c r="Z410"/>
  <c r="Z409"/>
  <c r="Z408"/>
  <c r="Z407"/>
  <c r="Z406"/>
  <c r="Z405"/>
  <c r="Z404"/>
  <c r="Z403"/>
  <c r="Z402"/>
  <c r="Z401"/>
  <c r="Z400"/>
  <c r="Z399"/>
  <c r="Z398"/>
  <c r="Z397"/>
  <c r="Z396"/>
  <c r="Z395"/>
  <c r="Z394"/>
  <c r="Z393"/>
  <c r="Z392"/>
  <c r="Z391"/>
  <c r="Z390"/>
  <c r="Z389"/>
  <c r="Z388"/>
  <c r="Z387"/>
  <c r="Z386"/>
  <c r="Z385"/>
  <c r="Z384"/>
  <c r="Z383"/>
  <c r="Z382"/>
  <c r="Z381"/>
  <c r="Z380"/>
  <c r="Z379"/>
  <c r="Z378"/>
  <c r="Z377"/>
  <c r="Z376"/>
  <c r="Z375"/>
  <c r="Z374"/>
  <c r="AB374"/>
  <c r="S374"/>
  <c r="X374" s="1"/>
  <c r="X355"/>
  <c r="Z340"/>
  <c r="Z341"/>
  <c r="Y340"/>
  <c r="Y341"/>
  <c r="S340"/>
  <c r="X340" s="1"/>
  <c r="S341"/>
  <c r="X341" s="1"/>
  <c r="AC305"/>
  <c r="X273"/>
  <c r="AC273" s="1"/>
  <c r="X268"/>
  <c r="AC268" s="1"/>
  <c r="S230"/>
  <c r="X230" s="1"/>
  <c r="W230"/>
  <c r="AB230" s="1"/>
  <c r="Y223"/>
  <c r="Z224"/>
  <c r="Y224"/>
  <c r="Z225"/>
  <c r="AC225" s="1"/>
  <c r="U223"/>
  <c r="Z223" s="1"/>
  <c r="S223"/>
  <c r="X223" s="1"/>
  <c r="AA223"/>
  <c r="S224"/>
  <c r="X224" s="1"/>
  <c r="AA224"/>
  <c r="Z203"/>
  <c r="Z204"/>
  <c r="Y203"/>
  <c r="Y204"/>
  <c r="X204"/>
  <c r="X205"/>
  <c r="AC205" s="1"/>
  <c r="X206"/>
  <c r="AC206" s="1"/>
  <c r="X207"/>
  <c r="AC207" s="1"/>
  <c r="Z196"/>
  <c r="Z197"/>
  <c r="AA196"/>
  <c r="AA197"/>
  <c r="AC195"/>
  <c r="S184"/>
  <c r="X184" s="1"/>
  <c r="W184"/>
  <c r="AB184" s="1"/>
  <c r="Z175"/>
  <c r="AC175" s="1"/>
  <c r="Z176"/>
  <c r="AC176" s="1"/>
  <c r="Z177"/>
  <c r="AC177" s="1"/>
  <c r="Z178"/>
  <c r="AC178" s="1"/>
  <c r="Z179"/>
  <c r="AC179" s="1"/>
  <c r="Y140"/>
  <c r="Y141"/>
  <c r="X140"/>
  <c r="X141"/>
  <c r="Z139"/>
  <c r="AC139" s="1"/>
  <c r="S135"/>
  <c r="X135" s="1"/>
  <c r="X142"/>
  <c r="AC142" s="1"/>
  <c r="V134"/>
  <c r="AA134" s="1"/>
  <c r="U134"/>
  <c r="Z134" s="1"/>
  <c r="W135"/>
  <c r="AB135" s="1"/>
  <c r="Z92"/>
  <c r="AC92" s="1"/>
  <c r="X93"/>
  <c r="AC93" s="1"/>
  <c r="X80"/>
  <c r="AC80" s="1"/>
  <c r="X81"/>
  <c r="AC81" s="1"/>
  <c r="X82"/>
  <c r="AC82" s="1"/>
  <c r="X83"/>
  <c r="AC83" s="1"/>
  <c r="X84"/>
  <c r="AC84" s="1"/>
  <c r="X85"/>
  <c r="AC85" s="1"/>
  <c r="X86"/>
  <c r="AC86" s="1"/>
  <c r="X87"/>
  <c r="AC87" s="1"/>
  <c r="X88"/>
  <c r="AC88" s="1"/>
  <c r="X89"/>
  <c r="AC89" s="1"/>
  <c r="X90"/>
  <c r="AC90" s="1"/>
  <c r="AA91"/>
  <c r="X62"/>
  <c r="AC62" s="1"/>
  <c r="X60"/>
  <c r="X59"/>
  <c r="X53"/>
  <c r="X54"/>
  <c r="X55"/>
  <c r="X57"/>
  <c r="X58"/>
  <c r="T53"/>
  <c r="Y53" s="1"/>
  <c r="T54"/>
  <c r="Y54" s="1"/>
  <c r="Y55"/>
  <c r="Y57"/>
  <c r="T58"/>
  <c r="Y58" s="1"/>
  <c r="T59"/>
  <c r="Y59" s="1"/>
  <c r="Z60"/>
  <c r="Y61"/>
  <c r="AC61" s="1"/>
  <c r="Z59"/>
  <c r="Y60"/>
  <c r="U53"/>
  <c r="Z53" s="1"/>
  <c r="U54"/>
  <c r="Z54" s="1"/>
  <c r="Z55"/>
  <c r="Z57"/>
  <c r="U58"/>
  <c r="Z58" s="1"/>
  <c r="Y32"/>
  <c r="AC32" s="1"/>
  <c r="Y33"/>
  <c r="AC33" s="1"/>
  <c r="Y30"/>
  <c r="AA30"/>
  <c r="Z30"/>
  <c r="AA249"/>
  <c r="AA250"/>
  <c r="X320"/>
  <c r="AC320" s="1"/>
  <c r="X250"/>
  <c r="X249"/>
  <c r="X239"/>
  <c r="AC239" s="1"/>
  <c r="AB187"/>
  <c r="Y199"/>
  <c r="S201"/>
  <c r="X201" s="1"/>
  <c r="S237"/>
  <c r="X237" s="1"/>
  <c r="S233"/>
  <c r="X233" s="1"/>
  <c r="X148"/>
  <c r="Z157"/>
  <c r="AC157" s="1"/>
  <c r="X173"/>
  <c r="S264"/>
  <c r="X264" s="1"/>
  <c r="S154"/>
  <c r="X154" s="1"/>
  <c r="Z187"/>
  <c r="S200"/>
  <c r="X200" s="1"/>
  <c r="S189"/>
  <c r="X189" s="1"/>
  <c r="X149"/>
  <c r="X174"/>
  <c r="AC174" s="1"/>
  <c r="Y187"/>
  <c r="S191"/>
  <c r="X191" s="1"/>
  <c r="S216"/>
  <c r="X216" s="1"/>
  <c r="X153"/>
  <c r="T158"/>
  <c r="Y158" s="1"/>
  <c r="AC158" s="1"/>
  <c r="S236"/>
  <c r="X236" s="1"/>
  <c r="V187"/>
  <c r="AA187" s="1"/>
  <c r="S190"/>
  <c r="X190" s="1"/>
  <c r="S215"/>
  <c r="X215" s="1"/>
  <c r="X213"/>
  <c r="X303"/>
  <c r="X226"/>
  <c r="AC226" s="1"/>
  <c r="Z247"/>
  <c r="AC247" s="1"/>
  <c r="S262"/>
  <c r="X262" s="1"/>
  <c r="X263"/>
  <c r="S290"/>
  <c r="X290" s="1"/>
  <c r="S316"/>
  <c r="X316" s="1"/>
  <c r="X214"/>
  <c r="S234"/>
  <c r="X234" s="1"/>
  <c r="X235"/>
  <c r="S265"/>
  <c r="X265" s="1"/>
  <c r="X266"/>
  <c r="AC266" s="1"/>
  <c r="Z294"/>
  <c r="AC294" s="1"/>
  <c r="S300"/>
  <c r="X300" s="1"/>
  <c r="S339"/>
  <c r="X339" s="1"/>
  <c r="X217"/>
  <c r="AC217" s="1"/>
  <c r="X243"/>
  <c r="AC243" s="1"/>
  <c r="X244"/>
  <c r="AC244" s="1"/>
  <c r="X261"/>
  <c r="Z271"/>
  <c r="X289"/>
  <c r="X315"/>
  <c r="AC315" s="1"/>
  <c r="U366"/>
  <c r="Z366" s="1"/>
  <c r="AC366" s="1"/>
  <c r="U369"/>
  <c r="Z369" s="1"/>
  <c r="AC369" s="1"/>
  <c r="X299"/>
  <c r="U309"/>
  <c r="Z309" s="1"/>
  <c r="AC309" s="1"/>
  <c r="S318"/>
  <c r="X318" s="1"/>
  <c r="AC318" s="1"/>
  <c r="S326"/>
  <c r="X326" s="1"/>
  <c r="S328"/>
  <c r="X328" s="1"/>
  <c r="AC328" s="1"/>
  <c r="T350"/>
  <c r="Y350" s="1"/>
  <c r="T360"/>
  <c r="Y360" s="1"/>
  <c r="AC360" s="1"/>
  <c r="T361"/>
  <c r="Y361" s="1"/>
  <c r="T364"/>
  <c r="Y364" s="1"/>
  <c r="X271"/>
  <c r="X272"/>
  <c r="AC272" s="1"/>
  <c r="X285"/>
  <c r="X302"/>
  <c r="S361"/>
  <c r="X361" s="1"/>
  <c r="S364"/>
  <c r="X364" s="1"/>
  <c r="AC370"/>
  <c r="AC367"/>
  <c r="AC365"/>
  <c r="AC362"/>
  <c r="AC354"/>
  <c r="AC352"/>
  <c r="AC351"/>
  <c r="W339"/>
  <c r="AB339" s="1"/>
  <c r="W332"/>
  <c r="AB332" s="1"/>
  <c r="AC329"/>
  <c r="W327"/>
  <c r="AB327" s="1"/>
  <c r="AC327" s="1"/>
  <c r="W326"/>
  <c r="AB326" s="1"/>
  <c r="W316"/>
  <c r="AB316" s="1"/>
  <c r="AC308"/>
  <c r="AC307"/>
  <c r="AC306"/>
  <c r="W303"/>
  <c r="AB303" s="1"/>
  <c r="W302"/>
  <c r="AB302" s="1"/>
  <c r="W301"/>
  <c r="AB301" s="1"/>
  <c r="AC301" s="1"/>
  <c r="Y300"/>
  <c r="W300"/>
  <c r="AB300" s="1"/>
  <c r="W299"/>
  <c r="AB299" s="1"/>
  <c r="W291"/>
  <c r="AB291" s="1"/>
  <c r="AC291" s="1"/>
  <c r="W290"/>
  <c r="AB290" s="1"/>
  <c r="W289"/>
  <c r="AB289" s="1"/>
  <c r="W288"/>
  <c r="AB288" s="1"/>
  <c r="AC288" s="1"/>
  <c r="W285"/>
  <c r="AB285" s="1"/>
  <c r="AC270"/>
  <c r="AC269"/>
  <c r="AA265"/>
  <c r="W265"/>
  <c r="AB265" s="1"/>
  <c r="W264"/>
  <c r="AB264" s="1"/>
  <c r="W263"/>
  <c r="AB263" s="1"/>
  <c r="W262"/>
  <c r="AB262" s="1"/>
  <c r="W261"/>
  <c r="AB261" s="1"/>
  <c r="AC248"/>
  <c r="AC246"/>
  <c r="AC245"/>
  <c r="AC242"/>
  <c r="AC241"/>
  <c r="AC240"/>
  <c r="AC238"/>
  <c r="W237"/>
  <c r="AB237" s="1"/>
  <c r="W236"/>
  <c r="AB236" s="1"/>
  <c r="W235"/>
  <c r="AB235" s="1"/>
  <c r="W234"/>
  <c r="AB234" s="1"/>
  <c r="W233"/>
  <c r="AB233" s="1"/>
  <c r="AA232"/>
  <c r="W232"/>
  <c r="AB232" s="1"/>
  <c r="AC227"/>
  <c r="W216"/>
  <c r="AB216" s="1"/>
  <c r="W215"/>
  <c r="AB215" s="1"/>
  <c r="W214"/>
  <c r="AB214" s="1"/>
  <c r="W213"/>
  <c r="AB213" s="1"/>
  <c r="W201"/>
  <c r="AB201" s="1"/>
  <c r="W200"/>
  <c r="AB200" s="1"/>
  <c r="W199"/>
  <c r="AB199" s="1"/>
  <c r="W192"/>
  <c r="AB192" s="1"/>
  <c r="W191"/>
  <c r="AB191" s="1"/>
  <c r="AA190"/>
  <c r="W190"/>
  <c r="AB190" s="1"/>
  <c r="W189"/>
  <c r="AB189" s="1"/>
  <c r="W188"/>
  <c r="AB188" s="1"/>
  <c r="AC188" s="1"/>
  <c r="S187"/>
  <c r="X187" s="1"/>
  <c r="AC185"/>
  <c r="W173"/>
  <c r="AB173" s="1"/>
  <c r="AC168"/>
  <c r="AC167"/>
  <c r="AC166"/>
  <c r="AC165"/>
  <c r="AA163"/>
  <c r="W163"/>
  <c r="AB163" s="1"/>
  <c r="W162"/>
  <c r="AB162" s="1"/>
  <c r="W154"/>
  <c r="AB154" s="1"/>
  <c r="W153"/>
  <c r="AB153" s="1"/>
  <c r="AC151"/>
  <c r="AC150"/>
  <c r="W149"/>
  <c r="AB149" s="1"/>
  <c r="W148"/>
  <c r="AB148" s="1"/>
  <c r="AB103"/>
  <c r="S75"/>
  <c r="X75" s="1"/>
  <c r="S104"/>
  <c r="X104" s="1"/>
  <c r="T103"/>
  <c r="Y103" s="1"/>
  <c r="Y105"/>
  <c r="S107"/>
  <c r="X107" s="1"/>
  <c r="X116"/>
  <c r="X63"/>
  <c r="X74"/>
  <c r="U113"/>
  <c r="Z113" s="1"/>
  <c r="AC113" s="1"/>
  <c r="S129"/>
  <c r="X129" s="1"/>
  <c r="X130"/>
  <c r="X76"/>
  <c r="S105"/>
  <c r="X105" s="1"/>
  <c r="X106"/>
  <c r="T116"/>
  <c r="Y116" s="1"/>
  <c r="S132"/>
  <c r="X132" s="1"/>
  <c r="X133"/>
  <c r="AC133" s="1"/>
  <c r="Z103"/>
  <c r="X128"/>
  <c r="W132"/>
  <c r="AB132" s="1"/>
  <c r="W131"/>
  <c r="AB131" s="1"/>
  <c r="AC131" s="1"/>
  <c r="Y130"/>
  <c r="W130"/>
  <c r="AB130" s="1"/>
  <c r="W129"/>
  <c r="AB129" s="1"/>
  <c r="W128"/>
  <c r="AB128" s="1"/>
  <c r="W127"/>
  <c r="AB127" s="1"/>
  <c r="AC127" s="1"/>
  <c r="AC115"/>
  <c r="AC114"/>
  <c r="AC112"/>
  <c r="AC111"/>
  <c r="AC110"/>
  <c r="AC109"/>
  <c r="W107"/>
  <c r="AB107" s="1"/>
  <c r="AA106"/>
  <c r="W106"/>
  <c r="AB106" s="1"/>
  <c r="W105"/>
  <c r="AB105" s="1"/>
  <c r="W104"/>
  <c r="AB104" s="1"/>
  <c r="S103"/>
  <c r="X103" s="1"/>
  <c r="W76"/>
  <c r="AB76" s="1"/>
  <c r="W75"/>
  <c r="AB75" s="1"/>
  <c r="W74"/>
  <c r="AB74" s="1"/>
  <c r="T63"/>
  <c r="Y63" s="1"/>
  <c r="AB25"/>
  <c r="S22"/>
  <c r="X22" s="1"/>
  <c r="S24"/>
  <c r="X24" s="1"/>
  <c r="AA25"/>
  <c r="S52"/>
  <c r="X52" s="1"/>
  <c r="X21"/>
  <c r="X23"/>
  <c r="S26"/>
  <c r="X26" s="1"/>
  <c r="S45"/>
  <c r="X45" s="1"/>
  <c r="X46"/>
  <c r="AA46"/>
  <c r="S49"/>
  <c r="X49" s="1"/>
  <c r="X50"/>
  <c r="AB44"/>
  <c r="X51"/>
  <c r="S47"/>
  <c r="X47" s="1"/>
  <c r="S73"/>
  <c r="X73" s="1"/>
  <c r="W73"/>
  <c r="AB73" s="1"/>
  <c r="W52"/>
  <c r="AB52" s="1"/>
  <c r="W51"/>
  <c r="AB51" s="1"/>
  <c r="W50"/>
  <c r="AB50" s="1"/>
  <c r="W49"/>
  <c r="AB49" s="1"/>
  <c r="W48"/>
  <c r="AB48" s="1"/>
  <c r="W47"/>
  <c r="AB47" s="1"/>
  <c r="W46"/>
  <c r="AB46" s="1"/>
  <c r="W45"/>
  <c r="AB45" s="1"/>
  <c r="Z44"/>
  <c r="Y44"/>
  <c r="W26"/>
  <c r="AB26" s="1"/>
  <c r="S25"/>
  <c r="X25" s="1"/>
  <c r="Z25"/>
  <c r="Y25"/>
  <c r="W24"/>
  <c r="AB24" s="1"/>
  <c r="W23"/>
  <c r="AB23" s="1"/>
  <c r="W22"/>
  <c r="AB22" s="1"/>
  <c r="W21"/>
  <c r="AB21" s="1"/>
  <c r="X20"/>
  <c r="AA20"/>
  <c r="Z20"/>
  <c r="Y20"/>
  <c r="AC42" l="1"/>
  <c r="AC40"/>
  <c r="AC41"/>
  <c r="AC333"/>
  <c r="AC101"/>
  <c r="AC557"/>
  <c r="AC555"/>
  <c r="AC528"/>
  <c r="AC476"/>
  <c r="AC474"/>
  <c r="AC464"/>
  <c r="AC462"/>
  <c r="AC466"/>
  <c r="AC468"/>
  <c r="AC530"/>
  <c r="AC504"/>
  <c r="AC502"/>
  <c r="AC498"/>
  <c r="AC500"/>
  <c r="AC496"/>
  <c r="AC319"/>
  <c r="AC100"/>
  <c r="AC313"/>
  <c r="AC182"/>
  <c r="AC138"/>
  <c r="AC324"/>
  <c r="AC323"/>
  <c r="AC322"/>
  <c r="AC297"/>
  <c r="AC292"/>
  <c r="AC267"/>
  <c r="AC137"/>
  <c r="AC29"/>
  <c r="AC28"/>
  <c r="AC27"/>
  <c r="AC222"/>
  <c r="AC221"/>
  <c r="AC220"/>
  <c r="AC259"/>
  <c r="AC258"/>
  <c r="AC257"/>
  <c r="AC124"/>
  <c r="AC256"/>
  <c r="AC71"/>
  <c r="AC343"/>
  <c r="AC123"/>
  <c r="AC181"/>
  <c r="AC342"/>
  <c r="AC525"/>
  <c r="AC521"/>
  <c r="AC523"/>
  <c r="AC511"/>
  <c r="AC541"/>
  <c r="AC489"/>
  <c r="AC348"/>
  <c r="AC345"/>
  <c r="AC70"/>
  <c r="AC122"/>
  <c r="AC253"/>
  <c r="AC353"/>
  <c r="AC372"/>
  <c r="AC355"/>
  <c r="AC356"/>
  <c r="AC358"/>
  <c r="AC350"/>
  <c r="AC30"/>
  <c r="AC34"/>
  <c r="AC121"/>
  <c r="AC330"/>
  <c r="AC280"/>
  <c r="AC228"/>
  <c r="AC296"/>
  <c r="AC336"/>
  <c r="AC311"/>
  <c r="AC145"/>
  <c r="AC98"/>
  <c r="AC96"/>
  <c r="AC334"/>
  <c r="AC337"/>
  <c r="AC193"/>
  <c r="AC202"/>
  <c r="AC218"/>
  <c r="AC286"/>
  <c r="AC317"/>
  <c r="AC136"/>
  <c r="AC156"/>
  <c r="AC79"/>
  <c r="AC448"/>
  <c r="AC162"/>
  <c r="AC48"/>
  <c r="AC332"/>
  <c r="AC91"/>
  <c r="AC192"/>
  <c r="AC452"/>
  <c r="AC321"/>
  <c r="AC108"/>
  <c r="AC120"/>
  <c r="AC78"/>
  <c r="AC77"/>
  <c r="AC275"/>
  <c r="AC274"/>
  <c r="AC295"/>
  <c r="AC279"/>
  <c r="AC252"/>
  <c r="AC180"/>
  <c r="AC144"/>
  <c r="AC293"/>
  <c r="AC94"/>
  <c r="AC170"/>
  <c r="AC36"/>
  <c r="AC118"/>
  <c r="AC159"/>
  <c r="AC155"/>
  <c r="AC66"/>
  <c r="AC310"/>
  <c r="AC251"/>
  <c r="AC164"/>
  <c r="AC304"/>
  <c r="AC431"/>
  <c r="AC427"/>
  <c r="AC421"/>
  <c r="AC422"/>
  <c r="AC382"/>
  <c r="AC395"/>
  <c r="AC381"/>
  <c r="AC388"/>
  <c r="AC403"/>
  <c r="AC408"/>
  <c r="AC414"/>
  <c r="AC380"/>
  <c r="AC387"/>
  <c r="AC379"/>
  <c r="AC386"/>
  <c r="AC394"/>
  <c r="AC398"/>
  <c r="AC407"/>
  <c r="AC411"/>
  <c r="AC389"/>
  <c r="AC415"/>
  <c r="AC378"/>
  <c r="AC385"/>
  <c r="AC393"/>
  <c r="AC402"/>
  <c r="AC406"/>
  <c r="AC410"/>
  <c r="AC413"/>
  <c r="AC377"/>
  <c r="AC384"/>
  <c r="AC392"/>
  <c r="AC397"/>
  <c r="AC401"/>
  <c r="AC405"/>
  <c r="AC376"/>
  <c r="AC383"/>
  <c r="AC391"/>
  <c r="AC396"/>
  <c r="AC400"/>
  <c r="AC412"/>
  <c r="AC375"/>
  <c r="AC390"/>
  <c r="AC399"/>
  <c r="AC404"/>
  <c r="AC409"/>
  <c r="AC416"/>
  <c r="AC374"/>
  <c r="AC149"/>
  <c r="AC26"/>
  <c r="AC340"/>
  <c r="AC341"/>
  <c r="AC214"/>
  <c r="AC203"/>
  <c r="AC235"/>
  <c r="AC153"/>
  <c r="AC230"/>
  <c r="AC223"/>
  <c r="AC204"/>
  <c r="AC224"/>
  <c r="AC289"/>
  <c r="AC196"/>
  <c r="AC197"/>
  <c r="AC173"/>
  <c r="AC184"/>
  <c r="AC140"/>
  <c r="AC141"/>
  <c r="AC135"/>
  <c r="AC134"/>
  <c r="AC53"/>
  <c r="AC60"/>
  <c r="AC263"/>
  <c r="AC58"/>
  <c r="AC56"/>
  <c r="AC54"/>
  <c r="AC57"/>
  <c r="AC55"/>
  <c r="AC59"/>
  <c r="AC213"/>
  <c r="AC216"/>
  <c r="AC74"/>
  <c r="AC23"/>
  <c r="AC250"/>
  <c r="AC249"/>
  <c r="AC46"/>
  <c r="AC21"/>
  <c r="AC361"/>
  <c r="AC302"/>
  <c r="AC233"/>
  <c r="AC303"/>
  <c r="AC261"/>
  <c r="AC364"/>
  <c r="AC201"/>
  <c r="AC299"/>
  <c r="AC63"/>
  <c r="AC163"/>
  <c r="AC285"/>
  <c r="AC271"/>
  <c r="AC148"/>
  <c r="AC199"/>
  <c r="AC264"/>
  <c r="AC50"/>
  <c r="AC128"/>
  <c r="AC200"/>
  <c r="AC232"/>
  <c r="AC339"/>
  <c r="AC316"/>
  <c r="AC154"/>
  <c r="AC189"/>
  <c r="AC215"/>
  <c r="AC290"/>
  <c r="AC300"/>
  <c r="AC187"/>
  <c r="AC237"/>
  <c r="AC44"/>
  <c r="AC190"/>
  <c r="AC76"/>
  <c r="AC265"/>
  <c r="AC106"/>
  <c r="AC116"/>
  <c r="AC326"/>
  <c r="AC236"/>
  <c r="AC262"/>
  <c r="AC191"/>
  <c r="AC234"/>
  <c r="AC75"/>
  <c r="AC129"/>
  <c r="AC104"/>
  <c r="AC130"/>
  <c r="AC132"/>
  <c r="AC103"/>
  <c r="AC105"/>
  <c r="AC107"/>
  <c r="AC51"/>
  <c r="AC22"/>
  <c r="AC24"/>
  <c r="AC25"/>
  <c r="AC45"/>
  <c r="AC47"/>
  <c r="AC73"/>
  <c r="AC49"/>
  <c r="AC52"/>
  <c r="AC20"/>
  <c r="B4" i="17" l="1"/>
  <c r="B5" s="1"/>
  <c r="B6" s="1"/>
  <c r="B7" s="1"/>
  <c r="B8" s="1"/>
  <c r="B9" s="1"/>
  <c r="B10" s="1"/>
  <c r="B11" s="1"/>
  <c r="B12" s="1"/>
  <c r="B380" i="15"/>
  <c r="F4"/>
  <c r="E14"/>
  <c r="F145"/>
  <c r="G618"/>
  <c r="G623"/>
  <c r="G687"/>
</calcChain>
</file>

<file path=xl/sharedStrings.xml><?xml version="1.0" encoding="utf-8"?>
<sst xmlns="http://schemas.openxmlformats.org/spreadsheetml/2006/main" count="4504" uniqueCount="948">
  <si>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</si>
  <si>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</si>
  <si>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</si>
  <si>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</si>
  <si>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</si>
  <si>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</si>
  <si>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</si>
  <si>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</si>
  <si>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</si>
  <si>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</si>
  <si>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</si>
  <si>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</si>
  <si>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</si>
  <si>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</si>
  <si>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</si>
  <si>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</si>
  <si>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</si>
  <si>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</si>
  <si>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</si>
  <si>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</si>
  <si>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</si>
  <si>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</si>
  <si>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</si>
  <si>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</si>
  <si>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</si>
  <si>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</si>
  <si>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</si>
  <si>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</si>
  <si>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Dark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</si>
  <si>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</si>
  <si>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</si>
  <si>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</si>
  <si>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</si>
  <si>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</si>
  <si>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</si>
  <si>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</si>
  <si>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</si>
  <si>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</si>
  <si>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</si>
  <si>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</si>
  <si>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</si>
  <si>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</si>
  <si>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</si>
  <si>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</si>
  <si>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</si>
  <si>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</si>
  <si>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</si>
  <si>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</si>
  <si>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</si>
  <si>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</si>
  <si>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</si>
  <si>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</si>
  <si>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</si>
  <si>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</si>
  <si>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</si>
  <si>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</si>
  <si>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</si>
  <si>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</si>
  <si>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</si>
  <si>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</si>
  <si>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</si>
  <si>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</si>
  <si>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</si>
  <si>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</si>
  <si>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</si>
  <si>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</si>
  <si>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</si>
  <si>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</si>
  <si>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</si>
  <si>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</si>
  <si>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</si>
  <si>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</si>
  <si>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</si>
  <si>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</si>
  <si>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</si>
  <si>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</si>
  <si>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</si>
  <si>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</si>
  <si>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</si>
  <si>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</si>
  <si>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</si>
  <si>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</si>
  <si>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</si>
  <si>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</si>
  <si>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</si>
  <si>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</si>
  <si>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</si>
  <si>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</si>
  <si>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</si>
  <si>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</si>
  <si>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</si>
  <si>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</si>
  <si>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</si>
  <si>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</si>
  <si>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</si>
  <si>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</si>
  <si>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</si>
  <si>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</si>
  <si>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</si>
  <si>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</si>
  <si>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</si>
  <si>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</si>
  <si>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</si>
  <si>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</si>
  <si>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</si>
  <si>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</si>
  <si>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</si>
  <si>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</si>
  <si>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</si>
  <si>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</si>
  <si>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</si>
  <si>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</si>
  <si>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</si>
  <si>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</si>
  <si>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</si>
  <si>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</si>
  <si>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</si>
  <si>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</si>
  <si>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</si>
  <si>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</si>
  <si>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</si>
  <si>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</si>
  <si>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</si>
  <si>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</si>
  <si>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</si>
  <si>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</si>
  <si>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</si>
  <si>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</si>
  <si>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Heysel Pick</t>
  </si>
  <si>
    <t>Drang Hammers</t>
  </si>
  <si>
    <t>Great Hammers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</si>
  <si>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</si>
  <si>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</si>
  <si>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</si>
  <si>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</si>
  <si>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</si>
  <si>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</si>
  <si>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</si>
  <si>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</si>
  <si>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</si>
  <si>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</si>
  <si>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</si>
  <si>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</si>
  <si>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</si>
  <si>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</si>
  <si>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</si>
  <si>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</si>
  <si>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</si>
  <si>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</si>
  <si>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</si>
  <si>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</si>
  <si>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</si>
  <si>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</si>
  <si>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</si>
  <si>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</si>
  <si>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</si>
  <si>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</si>
  <si>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</si>
  <si>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</si>
  <si>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</si>
  <si>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</si>
  <si>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</si>
  <si>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</si>
  <si>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</si>
  <si>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</si>
  <si>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</si>
  <si>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</si>
  <si>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</si>
  <si>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</si>
  <si>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</si>
  <si>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</si>
  <si>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</si>
  <si>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</si>
  <si>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</si>
  <si>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</si>
  <si>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</si>
  <si>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</si>
  <si>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</si>
  <si>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</si>
  <si>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</si>
  <si>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</si>
  <si>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</si>
  <si>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</si>
  <si>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</si>
  <si>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</si>
  <si>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</si>
  <si>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</si>
  <si>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</si>
  <si>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</si>
  <si>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</si>
  <si>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</si>
  <si>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</si>
  <si>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</si>
  <si>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</si>
  <si>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</si>
  <si>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</si>
  <si>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</si>
  <si>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</si>
  <si>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</si>
  <si>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</si>
  <si>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</si>
  <si>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</si>
  <si>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</si>
  <si>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</si>
  <si>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</si>
  <si>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</si>
  <si>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</si>
  <si>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</si>
  <si>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</si>
  <si>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</si>
  <si>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</si>
  <si>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</si>
  <si>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</si>
  <si>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</si>
  <si>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</si>
  <si>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</si>
  <si>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</si>
  <si>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</si>
  <si>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</si>
  <si>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</si>
  <si>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</si>
  <si>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</si>
  <si>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</si>
  <si>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</si>
  <si>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</si>
  <si>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</si>
  <si>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</si>
  <si>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</si>
  <si>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</si>
  <si>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</si>
  <si>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</si>
  <si>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</si>
  <si>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</si>
  <si>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</si>
  <si>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</si>
  <si>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</si>
  <si>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</si>
  <si>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</si>
  <si>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</si>
  <si>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</si>
  <si>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</si>
  <si>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</si>
  <si>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</si>
  <si>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</si>
  <si>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</si>
  <si>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</si>
  <si>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</si>
  <si>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</si>
  <si>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</si>
  <si>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</si>
  <si>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</si>
  <si>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</si>
  <si>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</si>
  <si>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</si>
  <si>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</si>
  <si>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</si>
  <si>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</si>
  <si>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</si>
  <si>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</si>
  <si>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</si>
  <si>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</si>
  <si>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</si>
  <si>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</si>
  <si>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</si>
  <si>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</si>
  <si>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</si>
  <si>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</si>
  <si>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</si>
  <si>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</si>
  <si>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</si>
  <si>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</si>
  <si>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</si>
  <si>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</si>
  <si>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</si>
  <si>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</si>
  <si>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</si>
  <si>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</si>
  <si>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</si>
  <si>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</si>
  <si>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</si>
  <si>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</si>
  <si>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</si>
  <si>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</si>
  <si>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</si>
  <si>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</si>
  <si>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</si>
  <si>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</si>
  <si>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</si>
  <si>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</si>
  <si>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</si>
  <si>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</si>
  <si>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</si>
  <si>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</si>
  <si>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</si>
  <si>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</si>
  <si>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</si>
  <si>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</si>
  <si>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</si>
  <si>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</si>
  <si>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</si>
  <si>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</si>
  <si>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</si>
  <si>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</si>
  <si>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</si>
  <si>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</si>
  <si>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</si>
  <si>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</si>
  <si>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</si>
  <si>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</si>
  <si>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</si>
  <si>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</si>
  <si>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</si>
  <si>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</si>
  <si>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</si>
  <si>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</si>
  <si>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</si>
  <si>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</si>
  <si>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</si>
  <si>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</si>
  <si>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</si>
  <si>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</si>
  <si>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</si>
  <si>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</si>
  <si>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</si>
  <si>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</si>
  <si>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</si>
  <si>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</si>
  <si>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</si>
  <si>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</si>
  <si>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</si>
  <si>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</si>
  <si>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</si>
  <si>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</si>
  <si>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</si>
  <si>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</si>
  <si>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</si>
  <si>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</si>
  <si>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</si>
  <si>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</si>
  <si>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</si>
  <si>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</si>
  <si>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</si>
  <si>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</si>
  <si>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</si>
  <si>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</si>
  <si>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</si>
  <si>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</si>
  <si>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</si>
  <si>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</si>
  <si>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</si>
  <si>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</si>
  <si>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</si>
  <si>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</si>
  <si>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</si>
  <si>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</si>
  <si>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</si>
  <si>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</si>
  <si>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</si>
  <si>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</si>
  <si>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</si>
  <si>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</si>
  <si>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</si>
  <si>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</si>
  <si>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</si>
  <si>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</si>
  <si>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</si>
  <si>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</si>
  <si>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</si>
  <si>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</si>
  <si>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</si>
  <si>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</si>
  <si>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</si>
  <si>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</si>
  <si>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</si>
  <si>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</si>
  <si>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</si>
  <si>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</si>
  <si>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</si>
  <si>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</si>
  <si>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</si>
  <si>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</si>
  <si>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</si>
  <si>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</si>
  <si>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</si>
  <si>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</si>
  <si>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</si>
  <si>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</si>
  <si>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</si>
  <si>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</si>
  <si>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</si>
  <si>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</si>
  <si>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</si>
  <si>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</si>
  <si>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</si>
  <si>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</si>
  <si>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</si>
  <si>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</si>
  <si>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</si>
  <si>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</si>
  <si>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</si>
  <si>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</si>
  <si>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</si>
  <si>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</si>
  <si>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</si>
  <si>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</si>
  <si>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</si>
  <si>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</si>
  <si>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</si>
  <si>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</si>
  <si>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</si>
  <si>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</si>
  <si>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</si>
  <si>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</si>
  <si>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</si>
  <si>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</si>
  <si>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</si>
  <si>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</si>
  <si>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</si>
  <si>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</si>
  <si>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</si>
  <si>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</si>
  <si>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</si>
  <si>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</si>
  <si>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</si>
  <si>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</si>
  <si>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</si>
  <si>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</si>
  <si>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</si>
  <si>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</si>
  <si>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</si>
  <si>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</si>
  <si>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</si>
  <si>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</si>
  <si>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</si>
  <si>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</si>
  <si>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</si>
  <si>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</si>
  <si>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</si>
  <si>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</si>
  <si>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</si>
  <si>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</si>
  <si>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</si>
  <si>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</si>
  <si>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</si>
  <si>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</si>
  <si>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</si>
  <si>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</si>
  <si>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</si>
  <si>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</si>
  <si>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</si>
  <si>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</si>
  <si>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</si>
  <si>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</si>
  <si>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</si>
  <si>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</si>
  <si>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</si>
  <si>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</si>
  <si>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</si>
  <si>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</si>
  <si>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</si>
  <si>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</si>
  <si>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</si>
  <si>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</si>
  <si>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</si>
  <si>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</si>
  <si>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</si>
  <si>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</si>
  <si>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</si>
  <si>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</si>
  <si>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</si>
  <si>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</si>
  <si>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</si>
  <si>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</si>
  <si>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</si>
  <si>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</si>
  <si>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</si>
  <si>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</si>
  <si>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</si>
  <si>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</si>
  <si>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</si>
  <si>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</si>
  <si>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</si>
  <si>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</si>
  <si>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</si>
  <si>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</si>
  <si>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</si>
  <si>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</si>
  <si>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</si>
  <si>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</si>
  <si>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</si>
  <si>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</si>
  <si>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</si>
  <si>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</si>
  <si>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</si>
  <si>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</si>
  <si>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</si>
  <si>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</si>
  <si>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</si>
  <si>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</si>
  <si>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</si>
  <si>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</si>
  <si>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</si>
  <si>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</si>
  <si>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</si>
  <si>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</si>
  <si>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</si>
  <si>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</si>
  <si>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</si>
  <si>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</si>
  <si>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</si>
  <si>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</si>
  <si>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</si>
  <si>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</si>
  <si>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</si>
  <si>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</si>
  <si>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</si>
  <si>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</si>
  <si>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</si>
  <si>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</si>
  <si>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</si>
  <si>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</si>
  <si>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</si>
  <si>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</si>
  <si>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</si>
  <si>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</si>
  <si>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</si>
  <si>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</si>
  <si>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</si>
  <si>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</si>
  <si>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</si>
  <si>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</si>
  <si>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</si>
  <si>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</si>
  <si>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</si>
  <si>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</si>
  <si>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</si>
  <si>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</si>
  <si>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</si>
  <si>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</si>
  <si>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</si>
  <si>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</si>
  <si>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</si>
  <si>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</si>
  <si>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</si>
  <si>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</si>
  <si>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</si>
  <si>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</si>
  <si>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</si>
  <si>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</si>
  <si>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</si>
  <si>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</si>
  <si>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</si>
  <si>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</si>
  <si>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</si>
  <si>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</si>
  <si>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</si>
  <si>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</si>
  <si>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</si>
  <si>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</si>
  <si>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</si>
  <si>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</si>
  <si>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</si>
  <si>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</si>
  <si>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</si>
  <si>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</si>
  <si>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</si>
  <si>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</si>
  <si>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</si>
  <si>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</si>
  <si>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</si>
  <si>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</si>
  <si>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</si>
  <si>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</si>
  <si>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</si>
  <si>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</si>
  <si>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</si>
  <si>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</si>
  <si>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</si>
  <si>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</si>
  <si>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</si>
  <si>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</si>
  <si>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</si>
  <si>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</si>
  <si>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</si>
  <si>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</si>
  <si>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</si>
  <si>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</si>
  <si>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</si>
  <si>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</si>
  <si>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</si>
  <si>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</si>
  <si>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</si>
  <si>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</si>
  <si>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</si>
  <si>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</si>
  <si>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</si>
  <si>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</si>
  <si>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</si>
  <si>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</si>
  <si>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</si>
  <si>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</si>
  <si>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</si>
  <si>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</si>
  <si>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</si>
  <si>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</si>
  <si>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</si>
  <si>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</si>
  <si>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</si>
  <si>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</si>
  <si>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</si>
  <si>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</si>
  <si>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</si>
  <si>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</si>
  <si>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</si>
  <si>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</si>
  <si>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</si>
  <si>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</si>
  <si>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</si>
  <si>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</si>
  <si>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</si>
  <si>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</si>
  <si>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</si>
  <si>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</si>
  <si>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</si>
  <si>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</si>
  <si>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</si>
  <si>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</si>
  <si>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</si>
  <si>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</si>
  <si>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</si>
  <si>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</si>
  <si>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</si>
  <si>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</si>
  <si>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</si>
  <si>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</si>
  <si>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</si>
  <si>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</si>
  <si>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</si>
  <si>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</si>
  <si>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</si>
  <si>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</si>
  <si>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</si>
  <si>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</si>
  <si>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</si>
  <si>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</si>
  <si>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</si>
  <si>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</si>
  <si>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</si>
  <si>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</si>
  <si>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</si>
  <si>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</si>
  <si>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</si>
  <si>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</si>
  <si>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</si>
  <si>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</si>
  <si>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</si>
  <si>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</si>
  <si>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</si>
  <si>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</si>
  <si>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</si>
  <si>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</si>
  <si>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</si>
  <si>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</si>
  <si>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</si>
  <si>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</si>
  <si>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</si>
  <si>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</si>
  <si>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</si>
  <si>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</si>
  <si>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</si>
  <si>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</si>
  <si>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</si>
  <si>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</si>
  <si>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</si>
  <si>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</si>
  <si>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</si>
  <si>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</si>
  <si>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</si>
  <si>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</si>
  <si>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</si>
  <si>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</si>
  <si>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</si>
  <si>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</si>
  <si>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</si>
  <si>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</si>
  <si>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</si>
  <si>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</si>
  <si>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</si>
  <si>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</si>
  <si>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</si>
  <si>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</si>
  <si>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</si>
  <si>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</si>
  <si>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</si>
  <si>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</si>
  <si>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</si>
  <si>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</si>
  <si>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</si>
  <si>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</si>
  <si>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</si>
  <si>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</si>
  <si>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</si>
  <si>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</si>
  <si>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</si>
  <si>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</si>
  <si>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</si>
  <si>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</si>
  <si>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</si>
  <si>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</si>
  <si>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</si>
  <si>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</si>
  <si>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</si>
  <si>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</si>
  <si>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</si>
  <si>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</si>
  <si>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</si>
  <si>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</si>
  <si>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</si>
  <si>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</si>
  <si>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</si>
  <si>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</si>
  <si>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</si>
  <si>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</si>
  <si>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</si>
  <si>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</si>
  <si>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</si>
  <si>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</si>
  <si>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</si>
  <si>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</si>
  <si>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</si>
  <si>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</si>
  <si>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</si>
  <si>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</si>
  <si>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</si>
  <si>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</si>
  <si>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</si>
  <si>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</si>
  <si>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</si>
  <si>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</si>
  <si>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</si>
  <si>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</si>
  <si>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</si>
  <si>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</si>
  <si>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</si>
  <si>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</si>
  <si>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</si>
  <si>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</si>
  <si>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</si>
  <si>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</si>
  <si>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</si>
  <si>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</si>
  <si>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</si>
  <si>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</si>
  <si>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</si>
  <si>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</si>
  <si>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</si>
  <si>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</si>
  <si>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</si>
  <si>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</si>
  <si>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</si>
  <si>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</si>
  <si>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</si>
  <si>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</si>
  <si>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</si>
  <si>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</si>
  <si>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</si>
  <si>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</si>
  <si>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</si>
  <si>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</si>
  <si>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</si>
  <si>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</si>
  <si>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</si>
  <si>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</si>
  <si>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</si>
  <si>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</si>
  <si>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</si>
  <si>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</si>
  <si>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</si>
  <si>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</si>
  <si>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</si>
  <si>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</si>
  <si>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</si>
  <si>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</si>
  <si>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</si>
  <si>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</si>
  <si>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</si>
  <si>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</si>
  <si>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</si>
  <si>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</si>
  <si>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</si>
  <si>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</si>
  <si>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</si>
  <si>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</si>
  <si>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</si>
  <si>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</si>
  <si>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</si>
  <si>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</si>
  <si>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</si>
  <si>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</si>
  <si>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</si>
  <si>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</si>
  <si>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</si>
  <si>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</si>
  <si>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</si>
  <si>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</si>
  <si>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</si>
  <si>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</si>
  <si>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</si>
  <si>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</si>
  <si>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</si>
  <si>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</si>
  <si>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</si>
  <si>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</si>
  <si>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</si>
  <si>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</si>
  <si>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</si>
  <si>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</si>
  <si>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</si>
  <si>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</si>
  <si>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</si>
  <si>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</si>
  <si>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</si>
  <si>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</si>
  <si>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</si>
  <si>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</si>
  <si>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</si>
  <si>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</si>
  <si>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</si>
  <si>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</si>
  <si>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</si>
  <si>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</si>
  <si>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</si>
  <si>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</si>
  <si>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</si>
  <si>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</si>
  <si>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</si>
  <si>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</si>
  <si>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</si>
  <si>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</si>
  <si>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</si>
  <si>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</si>
  <si>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</si>
  <si>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</si>
  <si>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</si>
  <si>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</si>
  <si>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</si>
  <si>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</si>
  <si>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</si>
  <si>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</si>
  <si>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</si>
  <si>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</si>
  <si>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</si>
  <si>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</si>
  <si>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</si>
  <si>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</si>
  <si>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</si>
  <si>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</si>
  <si>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</si>
  <si>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</si>
  <si>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</si>
  <si>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</si>
  <si>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</si>
  <si>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</si>
  <si>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</si>
  <si>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</si>
  <si>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</si>
  <si>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</si>
  <si>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</si>
  <si>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</si>
  <si>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</si>
  <si>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</si>
  <si>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</si>
  <si>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</si>
  <si>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</si>
  <si>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</si>
  <si>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</si>
  <si>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</si>
  <si>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</si>
  <si>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</si>
  <si>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Spell Tools - Hybrids</t>
  </si>
  <si>
    <t>Corrupted Talisman</t>
  </si>
  <si>
    <t>Fallen Priest's Chime</t>
  </si>
  <si>
    <t>Holy Flame</t>
  </si>
  <si>
    <t>Sorcerous Flame</t>
  </si>
  <si>
    <t>Fool's Flame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</si>
  <si>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</si>
  <si>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</si>
  <si>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</si>
  <si>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</si>
  <si>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</si>
  <si>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</si>
  <si>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</si>
  <si>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</si>
  <si>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</si>
  <si>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</si>
  <si>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</si>
  <si>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</si>
  <si>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</si>
  <si>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</si>
  <si>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</si>
  <si>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</si>
  <si>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</si>
  <si>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</si>
  <si>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</si>
  <si>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</si>
  <si>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</si>
  <si>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</si>
  <si>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</si>
  <si>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</si>
  <si>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</si>
  <si>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</si>
  <si>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</si>
  <si>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</si>
  <si>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</si>
  <si>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</si>
  <si>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</si>
  <si>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</si>
  <si>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</si>
  <si>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</si>
  <si>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</si>
  <si>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</si>
  <si>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</si>
  <si>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</si>
  <si>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</si>
  <si>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</si>
  <si>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</si>
  <si>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</si>
  <si>
    <t>Gold-hemmed Black Set</t>
  </si>
  <si>
    <t>Royal Soldier</t>
  </si>
  <si>
    <t>Jester</t>
  </si>
  <si>
    <t>Forlorn</t>
  </si>
  <si>
    <t>Charred Loyce</t>
  </si>
  <si>
    <t>Loyce</t>
  </si>
  <si>
    <t>Silver Stag Helm</t>
  </si>
  <si>
    <t>Golem</t>
  </si>
  <si>
    <t>Manikin</t>
  </si>
  <si>
    <t>Stone Knight</t>
  </si>
  <si>
    <t>Guardian</t>
  </si>
  <si>
    <t>Gough</t>
  </si>
  <si>
    <t>Crimson Set</t>
  </si>
  <si>
    <t>Channeler</t>
  </si>
  <si>
    <t>Astrologist</t>
  </si>
  <si>
    <t>Aurous</t>
  </si>
  <si>
    <t>Vengarl</t>
  </si>
  <si>
    <t>Dragon Acolyte</t>
  </si>
  <si>
    <t>Chester</t>
  </si>
  <si>
    <t>Lower</t>
  </si>
  <si>
    <t>Paired Daggers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</si>
</sst>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4" borderId="6" xfId="0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25"/>
  <sheetViews>
    <sheetView tabSelected="1" zoomScaleNormal="100" workbookViewId="0">
      <pane ySplit="1" topLeftCell="A2" activePane="bottomLeft" state="frozen"/>
      <selection pane="bottomLeft" activeCell="J27" sqref="J27"/>
    </sheetView>
  </sheetViews>
  <sheetFormatPr defaultRowHeight="15"/>
  <cols>
    <col min="1" max="1" width="11.5703125" style="85" customWidth="1"/>
    <col min="2" max="2" width="38.7109375" style="84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13" customWidth="1"/>
    <col min="30" max="30" width="8.7109375" customWidth="1"/>
    <col min="31" max="31" width="18.140625" customWidth="1"/>
    <col min="32" max="41" width="5.7109375" customWidth="1"/>
  </cols>
  <sheetData>
    <row r="1" spans="1:30" s="1" customFormat="1" ht="15.75" customHeight="1">
      <c r="A1" s="85"/>
      <c r="B1" s="80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>
      <c r="A2" s="2"/>
      <c r="B2" s="81" t="s">
        <v>400</v>
      </c>
      <c r="C2" s="98">
        <v>15</v>
      </c>
      <c r="D2" s="28" t="s">
        <v>314</v>
      </c>
      <c r="E2" s="18"/>
      <c r="F2" s="18"/>
      <c r="G2" s="18"/>
      <c r="H2" s="19"/>
      <c r="I2" s="28" t="s">
        <v>315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59"/>
    </row>
    <row r="3" spans="1:30">
      <c r="A3" s="2"/>
      <c r="B3" s="81" t="s">
        <v>401</v>
      </c>
      <c r="C3" s="61" t="s">
        <v>224</v>
      </c>
      <c r="D3" s="63">
        <v>1</v>
      </c>
      <c r="E3" s="64">
        <v>1</v>
      </c>
      <c r="F3" s="64">
        <v>1</v>
      </c>
      <c r="G3" s="64">
        <v>1</v>
      </c>
      <c r="H3" s="65">
        <v>1</v>
      </c>
      <c r="I3" s="68">
        <v>3</v>
      </c>
      <c r="J3" s="69">
        <v>3</v>
      </c>
      <c r="K3" s="69">
        <v>3</v>
      </c>
      <c r="L3" s="69">
        <v>3</v>
      </c>
      <c r="M3" s="70">
        <v>3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59"/>
    </row>
    <row r="4" spans="1:30">
      <c r="A4" s="2"/>
      <c r="B4" s="81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9"/>
    </row>
    <row r="5" spans="1:30">
      <c r="A5" s="2"/>
      <c r="B5" s="8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9"/>
    </row>
    <row r="6" spans="1:30">
      <c r="A6" s="2"/>
      <c r="B6" s="81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9"/>
    </row>
    <row r="7" spans="1:30">
      <c r="A7" s="2"/>
      <c r="B7" s="8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59"/>
    </row>
    <row r="8" spans="1:30">
      <c r="A8" s="2"/>
      <c r="B8" s="81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59"/>
    </row>
    <row r="9" spans="1:30">
      <c r="A9" s="2"/>
      <c r="B9" s="81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59"/>
    </row>
    <row r="10" spans="1:30">
      <c r="A10" s="2"/>
      <c r="B10" s="81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59"/>
    </row>
    <row r="11" spans="1:30">
      <c r="A11" s="2"/>
      <c r="B11" s="8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59"/>
    </row>
    <row r="12" spans="1:30">
      <c r="A12" s="2"/>
      <c r="B12" s="8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59"/>
    </row>
    <row r="13" spans="1:30">
      <c r="A13" s="2"/>
      <c r="B13" s="8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59"/>
    </row>
    <row r="14" spans="1:30">
      <c r="A14" s="2"/>
      <c r="B14" s="8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59"/>
    </row>
    <row r="15" spans="1:30">
      <c r="A15" s="2"/>
      <c r="B15" s="8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59"/>
    </row>
    <row r="16" spans="1:30">
      <c r="A16" s="2"/>
      <c r="B16" s="8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59"/>
    </row>
    <row r="17" spans="1:41">
      <c r="A17" s="2"/>
      <c r="B17" s="81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59"/>
    </row>
    <row r="18" spans="1:41">
      <c r="A18" s="86"/>
      <c r="B18" s="90" t="s">
        <v>0</v>
      </c>
      <c r="C18" s="91" t="s">
        <v>219</v>
      </c>
      <c r="D18" s="126" t="s">
        <v>270</v>
      </c>
      <c r="E18" s="126"/>
      <c r="F18" s="126"/>
      <c r="G18" s="126"/>
      <c r="H18" s="126"/>
      <c r="I18" s="126" t="s">
        <v>316</v>
      </c>
      <c r="J18" s="126"/>
      <c r="K18" s="126"/>
      <c r="L18" s="126"/>
      <c r="M18" s="126"/>
      <c r="N18" s="126" t="s">
        <v>320</v>
      </c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91" t="s">
        <v>221</v>
      </c>
    </row>
    <row r="19" spans="1:41">
      <c r="A19" s="89"/>
      <c r="B19" s="127" t="s">
        <v>19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92">
        <v>300</v>
      </c>
    </row>
    <row r="20" spans="1:41">
      <c r="A20" s="93"/>
      <c r="B20" s="82" t="s">
        <v>5</v>
      </c>
      <c r="C20" s="49" t="s">
        <v>224</v>
      </c>
      <c r="D20" s="11">
        <v>80</v>
      </c>
      <c r="E20" s="11">
        <v>0</v>
      </c>
      <c r="F20" s="11">
        <v>0</v>
      </c>
      <c r="G20" s="11">
        <v>0</v>
      </c>
      <c r="H20" s="11">
        <v>0</v>
      </c>
      <c r="I20" s="50">
        <v>20</v>
      </c>
      <c r="J20" s="50">
        <v>60</v>
      </c>
      <c r="K20" s="50">
        <v>0</v>
      </c>
      <c r="L20" s="50">
        <v>0</v>
      </c>
      <c r="M20" s="50">
        <v>0</v>
      </c>
      <c r="N20" s="51">
        <f t="shared" ref="N20:N38" si="0">D20*$D$3</f>
        <v>80</v>
      </c>
      <c r="O20" s="51">
        <f t="shared" ref="O20:O38" si="1">E20*$E$3</f>
        <v>0</v>
      </c>
      <c r="P20" s="51">
        <f t="shared" ref="P20:P38" si="2">F20*$F$3</f>
        <v>0</v>
      </c>
      <c r="Q20" s="51">
        <f t="shared" ref="Q20:Q38" si="3">G20*$G$3</f>
        <v>0</v>
      </c>
      <c r="R20" s="51">
        <f t="shared" ref="R20:R38" si="4">H20*$H$3</f>
        <v>0</v>
      </c>
      <c r="S20" s="51">
        <f t="shared" ref="S20:S29" si="5">(N20/100)*(I20*$I$3)+(N20/100)*(J20*$J$3)</f>
        <v>192</v>
      </c>
      <c r="T20" s="51">
        <f t="shared" ref="T20:T38" si="6">(O20/100)*(K20*$K$3)</f>
        <v>0</v>
      </c>
      <c r="U20" s="51">
        <f t="shared" ref="U20:U38" si="7">(P20/100)*(K20*$K$3)+(P20/100)*(L20*$L$3)</f>
        <v>0</v>
      </c>
      <c r="V20" s="51">
        <f t="shared" ref="V20:V38" si="8">(Q20/100)*(L20*$L$3)</f>
        <v>0</v>
      </c>
      <c r="W20" s="51">
        <f t="shared" ref="W20:W38" si="9">(R20/100)*(K20*$K$3)+(R20/100)*(L20*$L$3)</f>
        <v>0</v>
      </c>
      <c r="X20" s="51">
        <f t="shared" ref="X20:AB20" si="10">N20+S20</f>
        <v>272</v>
      </c>
      <c r="Y20" s="51">
        <f t="shared" si="10"/>
        <v>0</v>
      </c>
      <c r="Z20" s="51">
        <f t="shared" si="10"/>
        <v>0</v>
      </c>
      <c r="AA20" s="51">
        <f t="shared" si="10"/>
        <v>0</v>
      </c>
      <c r="AB20" s="51">
        <f t="shared" si="10"/>
        <v>0</v>
      </c>
      <c r="AC20" s="52">
        <f t="shared" ref="AC20:AC37" si="11">ROUND(X20+Y20+Z20+AA20+AB20,1)</f>
        <v>272</v>
      </c>
    </row>
    <row r="21" spans="1:41">
      <c r="A21" s="94"/>
      <c r="B21" s="82" t="s">
        <v>6</v>
      </c>
      <c r="C21" s="49" t="s">
        <v>224</v>
      </c>
      <c r="D21" s="11">
        <v>75</v>
      </c>
      <c r="E21" s="11">
        <v>0</v>
      </c>
      <c r="F21" s="11">
        <v>0</v>
      </c>
      <c r="G21" s="11">
        <v>0</v>
      </c>
      <c r="H21" s="11">
        <v>0</v>
      </c>
      <c r="I21" s="50">
        <v>10</v>
      </c>
      <c r="J21" s="50">
        <v>70</v>
      </c>
      <c r="K21" s="50">
        <v>0</v>
      </c>
      <c r="L21" s="50">
        <v>0</v>
      </c>
      <c r="M21" s="50">
        <v>0</v>
      </c>
      <c r="N21" s="51">
        <f t="shared" si="0"/>
        <v>75</v>
      </c>
      <c r="O21" s="51">
        <f t="shared" si="1"/>
        <v>0</v>
      </c>
      <c r="P21" s="51">
        <f t="shared" si="2"/>
        <v>0</v>
      </c>
      <c r="Q21" s="51">
        <f t="shared" si="3"/>
        <v>0</v>
      </c>
      <c r="R21" s="51">
        <f t="shared" si="4"/>
        <v>0</v>
      </c>
      <c r="S21" s="51">
        <f t="shared" si="5"/>
        <v>180</v>
      </c>
      <c r="T21" s="51">
        <f t="shared" si="6"/>
        <v>0</v>
      </c>
      <c r="U21" s="51">
        <f t="shared" si="7"/>
        <v>0</v>
      </c>
      <c r="V21" s="51">
        <f t="shared" si="8"/>
        <v>0</v>
      </c>
      <c r="W21" s="51">
        <f t="shared" si="9"/>
        <v>0</v>
      </c>
      <c r="X21" s="51">
        <f t="shared" ref="X21" si="12">N21+S21</f>
        <v>255</v>
      </c>
      <c r="Y21" s="51">
        <f t="shared" ref="Y21" si="13">O21+T21</f>
        <v>0</v>
      </c>
      <c r="Z21" s="51">
        <f t="shared" ref="Z21" si="14">P21+U21</f>
        <v>0</v>
      </c>
      <c r="AA21" s="51">
        <f t="shared" ref="AA21" si="15">Q21+V21</f>
        <v>0</v>
      </c>
      <c r="AB21" s="51">
        <f>R21+W21</f>
        <v>0</v>
      </c>
      <c r="AC21" s="52">
        <f t="shared" si="11"/>
        <v>255</v>
      </c>
    </row>
    <row r="22" spans="1:41">
      <c r="A22" s="94"/>
      <c r="B22" s="82" t="s">
        <v>8</v>
      </c>
      <c r="C22" s="49" t="s">
        <v>224</v>
      </c>
      <c r="D22" s="11">
        <v>95</v>
      </c>
      <c r="E22" s="11">
        <v>0</v>
      </c>
      <c r="F22" s="11">
        <v>0</v>
      </c>
      <c r="G22" s="11">
        <v>0</v>
      </c>
      <c r="H22" s="11">
        <v>0</v>
      </c>
      <c r="I22" s="50">
        <v>30</v>
      </c>
      <c r="J22" s="50">
        <v>50</v>
      </c>
      <c r="K22" s="50">
        <v>0</v>
      </c>
      <c r="L22" s="50">
        <v>0</v>
      </c>
      <c r="M22" s="50">
        <v>0</v>
      </c>
      <c r="N22" s="51">
        <f t="shared" si="0"/>
        <v>95</v>
      </c>
      <c r="O22" s="51">
        <f t="shared" si="1"/>
        <v>0</v>
      </c>
      <c r="P22" s="51">
        <f t="shared" si="2"/>
        <v>0</v>
      </c>
      <c r="Q22" s="51">
        <f t="shared" si="3"/>
        <v>0</v>
      </c>
      <c r="R22" s="51">
        <f t="shared" si="4"/>
        <v>0</v>
      </c>
      <c r="S22" s="51">
        <f t="shared" si="5"/>
        <v>228</v>
      </c>
      <c r="T22" s="51">
        <f t="shared" si="6"/>
        <v>0</v>
      </c>
      <c r="U22" s="51">
        <f t="shared" si="7"/>
        <v>0</v>
      </c>
      <c r="V22" s="51">
        <f t="shared" si="8"/>
        <v>0</v>
      </c>
      <c r="W22" s="51">
        <f t="shared" si="9"/>
        <v>0</v>
      </c>
      <c r="X22" s="51">
        <f t="shared" ref="X22" si="16">N22+S22</f>
        <v>323</v>
      </c>
      <c r="Y22" s="51">
        <f t="shared" ref="Y22" si="17">O22+T22</f>
        <v>0</v>
      </c>
      <c r="Z22" s="51">
        <f t="shared" ref="Z22" si="18">P22+U22</f>
        <v>0</v>
      </c>
      <c r="AA22" s="51">
        <f t="shared" ref="AA22" si="19">Q22+V22</f>
        <v>0</v>
      </c>
      <c r="AB22" s="51">
        <f t="shared" ref="AB22" si="20">R22+W22</f>
        <v>0</v>
      </c>
      <c r="AC22" s="52">
        <f t="shared" si="11"/>
        <v>323</v>
      </c>
    </row>
    <row r="23" spans="1:41">
      <c r="A23" s="94"/>
      <c r="B23" s="82" t="s">
        <v>9</v>
      </c>
      <c r="C23" s="49" t="s">
        <v>224</v>
      </c>
      <c r="D23" s="11">
        <v>85</v>
      </c>
      <c r="E23" s="11">
        <v>0</v>
      </c>
      <c r="F23" s="11">
        <v>0</v>
      </c>
      <c r="G23" s="11">
        <v>0</v>
      </c>
      <c r="H23" s="11">
        <v>0</v>
      </c>
      <c r="I23" s="50">
        <v>20</v>
      </c>
      <c r="J23" s="50">
        <v>70</v>
      </c>
      <c r="K23" s="50">
        <v>0</v>
      </c>
      <c r="L23" s="50">
        <v>0</v>
      </c>
      <c r="M23" s="50">
        <v>0</v>
      </c>
      <c r="N23" s="51">
        <f t="shared" si="0"/>
        <v>85</v>
      </c>
      <c r="O23" s="51">
        <f t="shared" si="1"/>
        <v>0</v>
      </c>
      <c r="P23" s="51">
        <f t="shared" si="2"/>
        <v>0</v>
      </c>
      <c r="Q23" s="51">
        <f t="shared" si="3"/>
        <v>0</v>
      </c>
      <c r="R23" s="51">
        <f t="shared" si="4"/>
        <v>0</v>
      </c>
      <c r="S23" s="51">
        <f t="shared" si="5"/>
        <v>229.5</v>
      </c>
      <c r="T23" s="51">
        <f t="shared" si="6"/>
        <v>0</v>
      </c>
      <c r="U23" s="51">
        <f t="shared" si="7"/>
        <v>0</v>
      </c>
      <c r="V23" s="51">
        <f t="shared" si="8"/>
        <v>0</v>
      </c>
      <c r="W23" s="51">
        <f t="shared" si="9"/>
        <v>0</v>
      </c>
      <c r="X23" s="51">
        <f t="shared" ref="X23" si="21">N23+S23</f>
        <v>314.5</v>
      </c>
      <c r="Y23" s="51">
        <f t="shared" ref="Y23" si="22">O23+T23</f>
        <v>0</v>
      </c>
      <c r="Z23" s="51">
        <f t="shared" ref="Z23" si="23">P23+U23</f>
        <v>0</v>
      </c>
      <c r="AA23" s="51">
        <f t="shared" ref="AA23" si="24">Q23+V23</f>
        <v>0</v>
      </c>
      <c r="AB23" s="51">
        <f t="shared" ref="AB23" si="25">R23+W23</f>
        <v>0</v>
      </c>
      <c r="AC23" s="52">
        <f t="shared" si="11"/>
        <v>314.5</v>
      </c>
      <c r="AE23" s="59"/>
      <c r="AF23" s="59"/>
      <c r="AG23" s="59"/>
      <c r="AH23" s="59"/>
      <c r="AI23" s="59"/>
      <c r="AJ23" s="59"/>
      <c r="AK23" s="17"/>
      <c r="AL23" s="17"/>
      <c r="AM23" s="17"/>
      <c r="AN23" s="17"/>
      <c r="AO23" s="17"/>
    </row>
    <row r="24" spans="1:41">
      <c r="A24" s="94"/>
      <c r="B24" s="82" t="s">
        <v>10</v>
      </c>
      <c r="C24" s="49" t="s">
        <v>224</v>
      </c>
      <c r="D24" s="11">
        <v>70</v>
      </c>
      <c r="E24" s="11">
        <v>0</v>
      </c>
      <c r="F24" s="11">
        <v>0</v>
      </c>
      <c r="G24" s="11">
        <v>0</v>
      </c>
      <c r="H24" s="11">
        <v>0</v>
      </c>
      <c r="I24" s="50">
        <v>30</v>
      </c>
      <c r="J24" s="50">
        <v>70</v>
      </c>
      <c r="K24" s="50">
        <v>0</v>
      </c>
      <c r="L24" s="50">
        <v>0</v>
      </c>
      <c r="M24" s="50">
        <v>0</v>
      </c>
      <c r="N24" s="51">
        <f t="shared" si="0"/>
        <v>70</v>
      </c>
      <c r="O24" s="51">
        <f t="shared" si="1"/>
        <v>0</v>
      </c>
      <c r="P24" s="51">
        <f t="shared" si="2"/>
        <v>0</v>
      </c>
      <c r="Q24" s="51">
        <f t="shared" si="3"/>
        <v>0</v>
      </c>
      <c r="R24" s="51">
        <f t="shared" si="4"/>
        <v>0</v>
      </c>
      <c r="S24" s="51">
        <f t="shared" si="5"/>
        <v>210</v>
      </c>
      <c r="T24" s="51">
        <f t="shared" si="6"/>
        <v>0</v>
      </c>
      <c r="U24" s="51">
        <f t="shared" si="7"/>
        <v>0</v>
      </c>
      <c r="V24" s="51">
        <f t="shared" si="8"/>
        <v>0</v>
      </c>
      <c r="W24" s="51">
        <f t="shared" si="9"/>
        <v>0</v>
      </c>
      <c r="X24" s="51">
        <f t="shared" ref="X24" si="26">N24+S24</f>
        <v>280</v>
      </c>
      <c r="Y24" s="51">
        <f t="shared" ref="Y24" si="27">O24+T24</f>
        <v>0</v>
      </c>
      <c r="Z24" s="51">
        <f t="shared" ref="Z24" si="28">P24+U24</f>
        <v>0</v>
      </c>
      <c r="AA24" s="51">
        <f t="shared" ref="AA24" si="29">Q24+V24</f>
        <v>0</v>
      </c>
      <c r="AB24" s="51">
        <f t="shared" ref="AB24" si="30">R24+W24</f>
        <v>0</v>
      </c>
      <c r="AC24" s="52">
        <f t="shared" si="11"/>
        <v>280</v>
      </c>
      <c r="AE24" s="57"/>
    </row>
    <row r="25" spans="1:41">
      <c r="A25" s="94"/>
      <c r="B25" s="82" t="s">
        <v>11</v>
      </c>
      <c r="C25" s="49" t="s">
        <v>224</v>
      </c>
      <c r="D25" s="11">
        <v>72</v>
      </c>
      <c r="E25" s="11">
        <v>0</v>
      </c>
      <c r="F25" s="11">
        <v>0</v>
      </c>
      <c r="G25" s="11">
        <v>0</v>
      </c>
      <c r="H25" s="11">
        <v>0</v>
      </c>
      <c r="I25" s="50">
        <v>40</v>
      </c>
      <c r="J25" s="50">
        <v>60</v>
      </c>
      <c r="K25" s="50">
        <v>0</v>
      </c>
      <c r="L25" s="50">
        <v>0</v>
      </c>
      <c r="M25" s="50">
        <v>0</v>
      </c>
      <c r="N25" s="51">
        <f t="shared" si="0"/>
        <v>72</v>
      </c>
      <c r="O25" s="51">
        <f t="shared" si="1"/>
        <v>0</v>
      </c>
      <c r="P25" s="51">
        <f t="shared" si="2"/>
        <v>0</v>
      </c>
      <c r="Q25" s="51">
        <f t="shared" si="3"/>
        <v>0</v>
      </c>
      <c r="R25" s="51">
        <f t="shared" si="4"/>
        <v>0</v>
      </c>
      <c r="S25" s="51">
        <f t="shared" si="5"/>
        <v>216</v>
      </c>
      <c r="T25" s="51">
        <f t="shared" si="6"/>
        <v>0</v>
      </c>
      <c r="U25" s="51">
        <f t="shared" si="7"/>
        <v>0</v>
      </c>
      <c r="V25" s="51">
        <f t="shared" si="8"/>
        <v>0</v>
      </c>
      <c r="W25" s="51">
        <f t="shared" si="9"/>
        <v>0</v>
      </c>
      <c r="X25" s="51">
        <f t="shared" ref="X25" si="31">N25+S25</f>
        <v>288</v>
      </c>
      <c r="Y25" s="51">
        <f t="shared" ref="Y25" si="32">O25+T25</f>
        <v>0</v>
      </c>
      <c r="Z25" s="51">
        <f t="shared" ref="Z25" si="33">P25+U25</f>
        <v>0</v>
      </c>
      <c r="AA25" s="51">
        <f t="shared" ref="AA25" si="34">Q25+V25</f>
        <v>0</v>
      </c>
      <c r="AB25" s="51">
        <f t="shared" ref="AB25" si="35">R25+W25</f>
        <v>0</v>
      </c>
      <c r="AC25" s="52">
        <f t="shared" si="11"/>
        <v>288</v>
      </c>
      <c r="AE25" s="57"/>
    </row>
    <row r="26" spans="1:41">
      <c r="A26" s="94"/>
      <c r="B26" s="82" t="s">
        <v>12</v>
      </c>
      <c r="C26" s="49" t="s">
        <v>224</v>
      </c>
      <c r="D26" s="11">
        <v>100</v>
      </c>
      <c r="E26" s="11">
        <v>0</v>
      </c>
      <c r="F26" s="11">
        <v>0</v>
      </c>
      <c r="G26" s="11">
        <v>0</v>
      </c>
      <c r="H26" s="11">
        <v>0</v>
      </c>
      <c r="I26" s="50">
        <v>40</v>
      </c>
      <c r="J26" s="50">
        <v>30</v>
      </c>
      <c r="K26" s="50">
        <v>0</v>
      </c>
      <c r="L26" s="50">
        <v>0</v>
      </c>
      <c r="M26" s="50">
        <v>0</v>
      </c>
      <c r="N26" s="51">
        <f t="shared" si="0"/>
        <v>100</v>
      </c>
      <c r="O26" s="51">
        <f t="shared" si="1"/>
        <v>0</v>
      </c>
      <c r="P26" s="51">
        <f t="shared" si="2"/>
        <v>0</v>
      </c>
      <c r="Q26" s="51">
        <f t="shared" si="3"/>
        <v>0</v>
      </c>
      <c r="R26" s="51">
        <f t="shared" si="4"/>
        <v>0</v>
      </c>
      <c r="S26" s="51">
        <f t="shared" si="5"/>
        <v>210</v>
      </c>
      <c r="T26" s="51">
        <f t="shared" si="6"/>
        <v>0</v>
      </c>
      <c r="U26" s="51">
        <f t="shared" si="7"/>
        <v>0</v>
      </c>
      <c r="V26" s="51">
        <f t="shared" si="8"/>
        <v>0</v>
      </c>
      <c r="W26" s="51">
        <f t="shared" si="9"/>
        <v>0</v>
      </c>
      <c r="X26" s="51">
        <f t="shared" ref="X26" si="36">N26+S26</f>
        <v>310</v>
      </c>
      <c r="Y26" s="51">
        <f t="shared" ref="Y26" si="37">O26+T26</f>
        <v>0</v>
      </c>
      <c r="Z26" s="51">
        <f t="shared" ref="Z26" si="38">P26+U26</f>
        <v>0</v>
      </c>
      <c r="AA26" s="51">
        <f t="shared" ref="AA26" si="39">Q26+V26</f>
        <v>0</v>
      </c>
      <c r="AB26" s="51">
        <f t="shared" ref="AB26" si="40">R26+W26</f>
        <v>0</v>
      </c>
      <c r="AC26" s="52">
        <f t="shared" si="11"/>
        <v>310</v>
      </c>
      <c r="AE26" s="57"/>
    </row>
    <row r="27" spans="1:41">
      <c r="A27" s="94"/>
      <c r="B27" s="82" t="s">
        <v>859</v>
      </c>
      <c r="C27" s="49" t="s">
        <v>224</v>
      </c>
      <c r="D27" s="11">
        <v>94</v>
      </c>
      <c r="E27" s="11">
        <v>0</v>
      </c>
      <c r="F27" s="11">
        <v>0</v>
      </c>
      <c r="G27" s="11">
        <v>0</v>
      </c>
      <c r="H27" s="11">
        <v>0</v>
      </c>
      <c r="I27" s="50">
        <v>40</v>
      </c>
      <c r="J27" s="50">
        <v>40</v>
      </c>
      <c r="K27" s="50">
        <v>0</v>
      </c>
      <c r="L27" s="50">
        <v>0</v>
      </c>
      <c r="M27" s="50">
        <v>0</v>
      </c>
      <c r="N27" s="51">
        <f t="shared" si="0"/>
        <v>94</v>
      </c>
      <c r="O27" s="51">
        <f t="shared" si="1"/>
        <v>0</v>
      </c>
      <c r="P27" s="51">
        <f t="shared" si="2"/>
        <v>0</v>
      </c>
      <c r="Q27" s="51">
        <f t="shared" si="3"/>
        <v>0</v>
      </c>
      <c r="R27" s="51">
        <f t="shared" si="4"/>
        <v>0</v>
      </c>
      <c r="S27" s="51">
        <f t="shared" si="5"/>
        <v>225.6</v>
      </c>
      <c r="T27" s="51">
        <f t="shared" si="6"/>
        <v>0</v>
      </c>
      <c r="U27" s="51">
        <f t="shared" si="7"/>
        <v>0</v>
      </c>
      <c r="V27" s="51">
        <f t="shared" si="8"/>
        <v>0</v>
      </c>
      <c r="W27" s="51">
        <f t="shared" si="9"/>
        <v>0</v>
      </c>
      <c r="X27" s="51">
        <f t="shared" ref="X27" si="41">N27+S27</f>
        <v>319.60000000000002</v>
      </c>
      <c r="Y27" s="51">
        <f t="shared" ref="Y27" si="42">O27+T27</f>
        <v>0</v>
      </c>
      <c r="Z27" s="51">
        <f t="shared" ref="Z27" si="43">P27+U27</f>
        <v>0</v>
      </c>
      <c r="AA27" s="51">
        <f t="shared" ref="AA27" si="44">Q27+V27</f>
        <v>0</v>
      </c>
      <c r="AB27" s="51">
        <f t="shared" ref="AB27" si="45">R27+W27</f>
        <v>0</v>
      </c>
      <c r="AC27" s="52">
        <f t="shared" si="11"/>
        <v>319.60000000000002</v>
      </c>
      <c r="AE27" s="57"/>
    </row>
    <row r="28" spans="1:41">
      <c r="A28" s="94"/>
      <c r="B28" s="82" t="s">
        <v>860</v>
      </c>
      <c r="C28" s="49" t="s">
        <v>224</v>
      </c>
      <c r="D28" s="11">
        <v>82</v>
      </c>
      <c r="E28" s="11">
        <v>0</v>
      </c>
      <c r="F28" s="11">
        <v>0</v>
      </c>
      <c r="G28" s="11">
        <v>0</v>
      </c>
      <c r="H28" s="11">
        <v>0</v>
      </c>
      <c r="I28" s="50">
        <v>20</v>
      </c>
      <c r="J28" s="50">
        <v>70</v>
      </c>
      <c r="K28" s="50">
        <v>0</v>
      </c>
      <c r="L28" s="50">
        <v>0</v>
      </c>
      <c r="M28" s="50">
        <v>0</v>
      </c>
      <c r="N28" s="51">
        <f t="shared" si="0"/>
        <v>82</v>
      </c>
      <c r="O28" s="51">
        <f t="shared" si="1"/>
        <v>0</v>
      </c>
      <c r="P28" s="51">
        <f t="shared" si="2"/>
        <v>0</v>
      </c>
      <c r="Q28" s="51">
        <f t="shared" si="3"/>
        <v>0</v>
      </c>
      <c r="R28" s="51">
        <f t="shared" si="4"/>
        <v>0</v>
      </c>
      <c r="S28" s="51">
        <f t="shared" si="5"/>
        <v>221.39999999999998</v>
      </c>
      <c r="T28" s="51">
        <f t="shared" si="6"/>
        <v>0</v>
      </c>
      <c r="U28" s="51">
        <f t="shared" si="7"/>
        <v>0</v>
      </c>
      <c r="V28" s="51">
        <f t="shared" si="8"/>
        <v>0</v>
      </c>
      <c r="W28" s="51">
        <f t="shared" si="9"/>
        <v>0</v>
      </c>
      <c r="X28" s="51">
        <f t="shared" ref="X28" si="46">N28+S28</f>
        <v>303.39999999999998</v>
      </c>
      <c r="Y28" s="51">
        <f t="shared" ref="Y28" si="47">O28+T28</f>
        <v>0</v>
      </c>
      <c r="Z28" s="51">
        <f t="shared" ref="Z28" si="48">P28+U28</f>
        <v>0</v>
      </c>
      <c r="AA28" s="51">
        <f t="shared" ref="AA28" si="49">Q28+V28</f>
        <v>0</v>
      </c>
      <c r="AB28" s="51">
        <f t="shared" ref="AB28" si="50">R28+W28</f>
        <v>0</v>
      </c>
      <c r="AC28" s="52">
        <f t="shared" si="11"/>
        <v>303.39999999999998</v>
      </c>
      <c r="AE28" s="57"/>
    </row>
    <row r="29" spans="1:41">
      <c r="A29" s="94"/>
      <c r="B29" s="82" t="s">
        <v>861</v>
      </c>
      <c r="C29" s="49" t="s">
        <v>224</v>
      </c>
      <c r="D29" s="11">
        <v>70</v>
      </c>
      <c r="E29" s="11">
        <v>0</v>
      </c>
      <c r="F29" s="11">
        <v>60</v>
      </c>
      <c r="G29" s="11">
        <v>0</v>
      </c>
      <c r="H29" s="11">
        <v>0</v>
      </c>
      <c r="I29" s="50">
        <v>20</v>
      </c>
      <c r="J29" s="50">
        <v>40</v>
      </c>
      <c r="K29" s="50">
        <v>20</v>
      </c>
      <c r="L29" s="50">
        <v>20</v>
      </c>
      <c r="M29" s="50">
        <v>0</v>
      </c>
      <c r="N29" s="51">
        <f t="shared" si="0"/>
        <v>70</v>
      </c>
      <c r="O29" s="51">
        <f t="shared" si="1"/>
        <v>0</v>
      </c>
      <c r="P29" s="51">
        <f t="shared" si="2"/>
        <v>60</v>
      </c>
      <c r="Q29" s="51">
        <f t="shared" si="3"/>
        <v>0</v>
      </c>
      <c r="R29" s="51">
        <f t="shared" si="4"/>
        <v>0</v>
      </c>
      <c r="S29" s="51">
        <f t="shared" si="5"/>
        <v>126</v>
      </c>
      <c r="T29" s="51">
        <f t="shared" si="6"/>
        <v>0</v>
      </c>
      <c r="U29" s="51">
        <f t="shared" si="7"/>
        <v>72</v>
      </c>
      <c r="V29" s="51">
        <f t="shared" si="8"/>
        <v>0</v>
      </c>
      <c r="W29" s="51">
        <f t="shared" si="9"/>
        <v>0</v>
      </c>
      <c r="X29" s="51">
        <f t="shared" ref="X29" si="51">N29+S29</f>
        <v>196</v>
      </c>
      <c r="Y29" s="51">
        <f t="shared" ref="Y29" si="52">O29+T29</f>
        <v>0</v>
      </c>
      <c r="Z29" s="51">
        <f t="shared" ref="Z29" si="53">P29+U29</f>
        <v>132</v>
      </c>
      <c r="AA29" s="51">
        <f t="shared" ref="AA29" si="54">Q29+V29</f>
        <v>0</v>
      </c>
      <c r="AB29" s="51">
        <f t="shared" ref="AB29" si="55">R29+W29</f>
        <v>0</v>
      </c>
      <c r="AC29" s="52">
        <f t="shared" si="11"/>
        <v>328</v>
      </c>
      <c r="AE29" s="57"/>
    </row>
    <row r="30" spans="1:41">
      <c r="A30" s="94"/>
      <c r="B30" s="82" t="s">
        <v>7</v>
      </c>
      <c r="C30" s="49" t="s">
        <v>222</v>
      </c>
      <c r="D30" s="11">
        <v>90</v>
      </c>
      <c r="E30" s="11">
        <v>0</v>
      </c>
      <c r="F30" s="11">
        <v>0</v>
      </c>
      <c r="G30" s="11">
        <v>0</v>
      </c>
      <c r="H30" s="11">
        <v>0</v>
      </c>
      <c r="I30" s="50">
        <v>10</v>
      </c>
      <c r="J30" s="50">
        <v>20</v>
      </c>
      <c r="K30" s="50">
        <v>0</v>
      </c>
      <c r="L30" s="50">
        <v>60</v>
      </c>
      <c r="M30" s="50">
        <v>0</v>
      </c>
      <c r="N30" s="51">
        <f t="shared" si="0"/>
        <v>90</v>
      </c>
      <c r="O30" s="51">
        <f t="shared" si="1"/>
        <v>0</v>
      </c>
      <c r="P30" s="51">
        <f t="shared" si="2"/>
        <v>0</v>
      </c>
      <c r="Q30" s="51">
        <f t="shared" si="3"/>
        <v>0</v>
      </c>
      <c r="R30" s="51">
        <f t="shared" si="4"/>
        <v>0</v>
      </c>
      <c r="S30" s="51">
        <f>(N30/100)*(I30*$I$3)+(N30/100)*(J30*$J$3)+(N30/100)*(L30*$L$3)</f>
        <v>243</v>
      </c>
      <c r="T30" s="51">
        <f t="shared" si="6"/>
        <v>0</v>
      </c>
      <c r="U30" s="51">
        <f t="shared" si="7"/>
        <v>0</v>
      </c>
      <c r="V30" s="51">
        <f t="shared" si="8"/>
        <v>0</v>
      </c>
      <c r="W30" s="51">
        <f t="shared" si="9"/>
        <v>0</v>
      </c>
      <c r="X30" s="51">
        <f>N30+S30</f>
        <v>333</v>
      </c>
      <c r="Y30" s="51">
        <f>O30+T30</f>
        <v>0</v>
      </c>
      <c r="Z30" s="51">
        <f>P30+U30</f>
        <v>0</v>
      </c>
      <c r="AA30" s="51">
        <f>Q30+V30</f>
        <v>0</v>
      </c>
      <c r="AB30" s="51">
        <f t="shared" ref="AB30" si="56">R30+W30</f>
        <v>0</v>
      </c>
      <c r="AC30" s="52">
        <f t="shared" si="11"/>
        <v>333</v>
      </c>
      <c r="AE30" s="57"/>
    </row>
    <row r="31" spans="1:41">
      <c r="A31" s="94"/>
      <c r="B31" s="82" t="s">
        <v>13</v>
      </c>
      <c r="C31" s="49" t="s">
        <v>222</v>
      </c>
      <c r="D31" s="11">
        <v>65</v>
      </c>
      <c r="E31" s="11">
        <v>0</v>
      </c>
      <c r="F31" s="11">
        <v>0</v>
      </c>
      <c r="G31" s="11">
        <v>0</v>
      </c>
      <c r="H31" s="11">
        <v>50</v>
      </c>
      <c r="I31" s="50">
        <v>15</v>
      </c>
      <c r="J31" s="50">
        <v>45</v>
      </c>
      <c r="K31" s="50">
        <v>40</v>
      </c>
      <c r="L31" s="50">
        <v>10</v>
      </c>
      <c r="M31" s="50">
        <v>0</v>
      </c>
      <c r="N31" s="51">
        <f t="shared" si="0"/>
        <v>65</v>
      </c>
      <c r="O31" s="51">
        <f t="shared" si="1"/>
        <v>0</v>
      </c>
      <c r="P31" s="51">
        <f t="shared" si="2"/>
        <v>0</v>
      </c>
      <c r="Q31" s="51">
        <f t="shared" si="3"/>
        <v>0</v>
      </c>
      <c r="R31" s="51">
        <f t="shared" si="4"/>
        <v>50</v>
      </c>
      <c r="S31" s="51">
        <f>(N31/100)*(I31*$I$3)+(N31/100)*(J31*$J$3)</f>
        <v>117</v>
      </c>
      <c r="T31" s="51">
        <f t="shared" si="6"/>
        <v>0</v>
      </c>
      <c r="U31" s="51">
        <f t="shared" si="7"/>
        <v>0</v>
      </c>
      <c r="V31" s="51">
        <f t="shared" si="8"/>
        <v>0</v>
      </c>
      <c r="W31" s="51">
        <f t="shared" si="9"/>
        <v>75</v>
      </c>
      <c r="X31" s="51">
        <f t="shared" ref="X31:X33" si="57">N31+S31</f>
        <v>182</v>
      </c>
      <c r="Y31" s="51">
        <f t="shared" ref="Y31:Y33" si="58">O31+T31</f>
        <v>0</v>
      </c>
      <c r="Z31" s="51">
        <f t="shared" ref="Z31:Z33" si="59">P31+U31</f>
        <v>0</v>
      </c>
      <c r="AA31" s="51">
        <f t="shared" ref="AA31:AA33" si="60">Q31+V31</f>
        <v>0</v>
      </c>
      <c r="AB31" s="51">
        <f t="shared" ref="AB31" si="61">R31+W31</f>
        <v>125</v>
      </c>
      <c r="AC31" s="52">
        <f t="shared" si="11"/>
        <v>307</v>
      </c>
      <c r="AE31" s="57"/>
    </row>
    <row r="32" spans="1:41">
      <c r="A32" s="94"/>
      <c r="B32" s="82" t="s">
        <v>14</v>
      </c>
      <c r="C32" s="49" t="s">
        <v>222</v>
      </c>
      <c r="D32" s="11">
        <v>60</v>
      </c>
      <c r="E32" s="11">
        <v>0</v>
      </c>
      <c r="F32" s="11">
        <v>40</v>
      </c>
      <c r="G32" s="11">
        <v>0</v>
      </c>
      <c r="H32" s="11">
        <v>0</v>
      </c>
      <c r="I32" s="50">
        <v>10</v>
      </c>
      <c r="J32" s="50">
        <v>60</v>
      </c>
      <c r="K32" s="50">
        <v>30</v>
      </c>
      <c r="L32" s="50">
        <v>30</v>
      </c>
      <c r="M32" s="50">
        <v>0</v>
      </c>
      <c r="N32" s="51">
        <f t="shared" si="0"/>
        <v>60</v>
      </c>
      <c r="O32" s="51">
        <f t="shared" si="1"/>
        <v>0</v>
      </c>
      <c r="P32" s="51">
        <f t="shared" si="2"/>
        <v>40</v>
      </c>
      <c r="Q32" s="51">
        <f t="shared" si="3"/>
        <v>0</v>
      </c>
      <c r="R32" s="51">
        <f t="shared" si="4"/>
        <v>0</v>
      </c>
      <c r="S32" s="51">
        <f>(N32/100)*(I32*$I$3)+(N32/100)*(J32*$J$3)</f>
        <v>126</v>
      </c>
      <c r="T32" s="51">
        <f t="shared" si="6"/>
        <v>0</v>
      </c>
      <c r="U32" s="51">
        <f t="shared" si="7"/>
        <v>72</v>
      </c>
      <c r="V32" s="51">
        <f t="shared" si="8"/>
        <v>0</v>
      </c>
      <c r="W32" s="51">
        <f t="shared" si="9"/>
        <v>0</v>
      </c>
      <c r="X32" s="51">
        <f t="shared" si="57"/>
        <v>186</v>
      </c>
      <c r="Y32" s="51">
        <f t="shared" si="58"/>
        <v>0</v>
      </c>
      <c r="Z32" s="51">
        <f t="shared" si="59"/>
        <v>112</v>
      </c>
      <c r="AA32" s="51">
        <f t="shared" si="60"/>
        <v>0</v>
      </c>
      <c r="AB32" s="51">
        <f t="shared" ref="AB32:AB37" si="62">R32+W32</f>
        <v>0</v>
      </c>
      <c r="AC32" s="52">
        <f t="shared" si="11"/>
        <v>298</v>
      </c>
      <c r="AE32" s="57"/>
    </row>
    <row r="33" spans="1:31">
      <c r="A33" s="94"/>
      <c r="B33" s="82" t="s">
        <v>16</v>
      </c>
      <c r="C33" s="49" t="s">
        <v>222</v>
      </c>
      <c r="D33" s="11">
        <v>70</v>
      </c>
      <c r="E33" s="11">
        <v>60</v>
      </c>
      <c r="F33" s="11">
        <v>0</v>
      </c>
      <c r="G33" s="11">
        <v>0</v>
      </c>
      <c r="H33" s="11">
        <v>0</v>
      </c>
      <c r="I33" s="50">
        <v>20</v>
      </c>
      <c r="J33" s="50">
        <v>20</v>
      </c>
      <c r="K33" s="50">
        <v>40</v>
      </c>
      <c r="L33" s="50">
        <v>0</v>
      </c>
      <c r="M33" s="50">
        <v>0</v>
      </c>
      <c r="N33" s="51">
        <f t="shared" si="0"/>
        <v>70</v>
      </c>
      <c r="O33" s="51">
        <f t="shared" si="1"/>
        <v>60</v>
      </c>
      <c r="P33" s="51">
        <f t="shared" si="2"/>
        <v>0</v>
      </c>
      <c r="Q33" s="51">
        <f t="shared" si="3"/>
        <v>0</v>
      </c>
      <c r="R33" s="51">
        <f t="shared" si="4"/>
        <v>0</v>
      </c>
      <c r="S33" s="51">
        <f>(N33/100)*(I33*$I$3)+(N33/100)*(J33*$J$3)</f>
        <v>84</v>
      </c>
      <c r="T33" s="51">
        <f t="shared" si="6"/>
        <v>72</v>
      </c>
      <c r="U33" s="51">
        <f t="shared" si="7"/>
        <v>0</v>
      </c>
      <c r="V33" s="51">
        <f t="shared" si="8"/>
        <v>0</v>
      </c>
      <c r="W33" s="51">
        <f t="shared" si="9"/>
        <v>0</v>
      </c>
      <c r="X33" s="51">
        <f t="shared" si="57"/>
        <v>154</v>
      </c>
      <c r="Y33" s="51">
        <f t="shared" si="58"/>
        <v>132</v>
      </c>
      <c r="Z33" s="51">
        <f t="shared" si="59"/>
        <v>0</v>
      </c>
      <c r="AA33" s="51">
        <f t="shared" si="60"/>
        <v>0</v>
      </c>
      <c r="AB33" s="51">
        <f t="shared" si="62"/>
        <v>0</v>
      </c>
      <c r="AC33" s="52">
        <f t="shared" si="11"/>
        <v>286</v>
      </c>
      <c r="AE33" s="57"/>
    </row>
    <row r="34" spans="1:31">
      <c r="A34" s="94"/>
      <c r="B34" s="82" t="s">
        <v>531</v>
      </c>
      <c r="C34" s="49" t="s">
        <v>222</v>
      </c>
      <c r="D34" s="11">
        <v>75</v>
      </c>
      <c r="E34" s="11">
        <v>0</v>
      </c>
      <c r="F34" s="11">
        <v>0</v>
      </c>
      <c r="G34" s="11">
        <v>0</v>
      </c>
      <c r="H34" s="11">
        <v>0</v>
      </c>
      <c r="I34" s="50">
        <v>20</v>
      </c>
      <c r="J34" s="50">
        <v>20</v>
      </c>
      <c r="K34" s="50">
        <v>60</v>
      </c>
      <c r="L34" s="50">
        <v>0</v>
      </c>
      <c r="M34" s="50">
        <v>0</v>
      </c>
      <c r="N34" s="51">
        <f t="shared" si="0"/>
        <v>75</v>
      </c>
      <c r="O34" s="51">
        <f t="shared" si="1"/>
        <v>0</v>
      </c>
      <c r="P34" s="51">
        <f t="shared" si="2"/>
        <v>0</v>
      </c>
      <c r="Q34" s="51">
        <f t="shared" si="3"/>
        <v>0</v>
      </c>
      <c r="R34" s="51">
        <f t="shared" si="4"/>
        <v>0</v>
      </c>
      <c r="S34" s="51">
        <f>(N34/100)*(I34*$I$3)+(N34/100)*(J34*$J$3)+(N34/100)*(K34*$L$3)</f>
        <v>225</v>
      </c>
      <c r="T34" s="51">
        <f t="shared" si="6"/>
        <v>0</v>
      </c>
      <c r="U34" s="51">
        <f t="shared" si="7"/>
        <v>0</v>
      </c>
      <c r="V34" s="51">
        <f t="shared" si="8"/>
        <v>0</v>
      </c>
      <c r="W34" s="51">
        <f t="shared" si="9"/>
        <v>0</v>
      </c>
      <c r="X34" s="51">
        <f t="shared" ref="X34" si="63">N34+S34</f>
        <v>300</v>
      </c>
      <c r="Y34" s="51">
        <f t="shared" ref="Y34" si="64">O34+T34</f>
        <v>0</v>
      </c>
      <c r="Z34" s="51">
        <f t="shared" ref="Z34" si="65">P34+U34</f>
        <v>0</v>
      </c>
      <c r="AA34" s="51">
        <f t="shared" ref="AA34" si="66">Q34+V34</f>
        <v>0</v>
      </c>
      <c r="AB34" s="51">
        <f t="shared" si="62"/>
        <v>0</v>
      </c>
      <c r="AC34" s="52">
        <f t="shared" si="11"/>
        <v>300</v>
      </c>
      <c r="AE34" s="57"/>
    </row>
    <row r="35" spans="1:31">
      <c r="A35" s="94"/>
      <c r="B35" s="82" t="s">
        <v>554</v>
      </c>
      <c r="C35" s="49" t="s">
        <v>222</v>
      </c>
      <c r="D35" s="11">
        <v>70</v>
      </c>
      <c r="E35" s="11">
        <v>0</v>
      </c>
      <c r="F35" s="11">
        <v>0</v>
      </c>
      <c r="G35" s="11">
        <v>50</v>
      </c>
      <c r="H35" s="11">
        <v>0</v>
      </c>
      <c r="I35" s="50">
        <v>40</v>
      </c>
      <c r="J35" s="50">
        <v>40</v>
      </c>
      <c r="K35" s="50">
        <v>0</v>
      </c>
      <c r="L35" s="50">
        <v>0</v>
      </c>
      <c r="M35" s="50">
        <v>0</v>
      </c>
      <c r="N35" s="51">
        <f t="shared" si="0"/>
        <v>70</v>
      </c>
      <c r="O35" s="51">
        <f t="shared" si="1"/>
        <v>0</v>
      </c>
      <c r="P35" s="51">
        <f t="shared" si="2"/>
        <v>0</v>
      </c>
      <c r="Q35" s="51">
        <f t="shared" si="3"/>
        <v>50</v>
      </c>
      <c r="R35" s="51">
        <f t="shared" si="4"/>
        <v>0</v>
      </c>
      <c r="S35" s="51">
        <f>(N35/100)*(I35*$I$3)+(N35/100)*(J35*$J$3)</f>
        <v>168</v>
      </c>
      <c r="T35" s="51">
        <f t="shared" si="6"/>
        <v>0</v>
      </c>
      <c r="U35" s="51">
        <f t="shared" si="7"/>
        <v>0</v>
      </c>
      <c r="V35" s="51">
        <f t="shared" si="8"/>
        <v>0</v>
      </c>
      <c r="W35" s="51">
        <f t="shared" si="9"/>
        <v>0</v>
      </c>
      <c r="X35" s="51">
        <f t="shared" ref="X35" si="67">N35+S35</f>
        <v>238</v>
      </c>
      <c r="Y35" s="51">
        <f t="shared" ref="Y35" si="68">O35+T35</f>
        <v>0</v>
      </c>
      <c r="Z35" s="51">
        <f t="shared" ref="Z35" si="69">P35+U35</f>
        <v>0</v>
      </c>
      <c r="AA35" s="51">
        <f t="shared" ref="AA35" si="70">Q35+V35</f>
        <v>50</v>
      </c>
      <c r="AB35" s="51">
        <f t="shared" si="62"/>
        <v>0</v>
      </c>
      <c r="AC35" s="52">
        <f t="shared" si="11"/>
        <v>288</v>
      </c>
      <c r="AE35" s="57"/>
    </row>
    <row r="36" spans="1:31">
      <c r="A36" s="94"/>
      <c r="B36" s="82" t="s">
        <v>559</v>
      </c>
      <c r="C36" s="49" t="s">
        <v>222</v>
      </c>
      <c r="D36" s="11">
        <v>70</v>
      </c>
      <c r="E36" s="11">
        <v>0</v>
      </c>
      <c r="F36" s="11">
        <v>0</v>
      </c>
      <c r="G36" s="11">
        <v>0</v>
      </c>
      <c r="H36" s="11">
        <v>50</v>
      </c>
      <c r="I36" s="50">
        <v>30</v>
      </c>
      <c r="J36" s="50">
        <v>60</v>
      </c>
      <c r="K36" s="50">
        <v>0</v>
      </c>
      <c r="L36" s="50">
        <v>0</v>
      </c>
      <c r="M36" s="50">
        <v>0</v>
      </c>
      <c r="N36" s="51">
        <f t="shared" si="0"/>
        <v>70</v>
      </c>
      <c r="O36" s="51">
        <f t="shared" si="1"/>
        <v>0</v>
      </c>
      <c r="P36" s="51">
        <f t="shared" si="2"/>
        <v>0</v>
      </c>
      <c r="Q36" s="51">
        <f t="shared" si="3"/>
        <v>0</v>
      </c>
      <c r="R36" s="51">
        <f t="shared" si="4"/>
        <v>50</v>
      </c>
      <c r="S36" s="51">
        <f>(N36/100)*(I36*$I$3)+(N36/100)*(J36*$J$3)</f>
        <v>188.99999999999997</v>
      </c>
      <c r="T36" s="51">
        <f t="shared" si="6"/>
        <v>0</v>
      </c>
      <c r="U36" s="51">
        <f t="shared" si="7"/>
        <v>0</v>
      </c>
      <c r="V36" s="51">
        <f t="shared" si="8"/>
        <v>0</v>
      </c>
      <c r="W36" s="51">
        <f t="shared" si="9"/>
        <v>0</v>
      </c>
      <c r="X36" s="51">
        <f t="shared" ref="X36" si="71">N36+S36</f>
        <v>259</v>
      </c>
      <c r="Y36" s="51">
        <f t="shared" ref="Y36" si="72">O36+T36</f>
        <v>0</v>
      </c>
      <c r="Z36" s="51">
        <f t="shared" ref="Z36" si="73">P36+U36</f>
        <v>0</v>
      </c>
      <c r="AA36" s="51">
        <f t="shared" ref="AA36" si="74">Q36+V36</f>
        <v>0</v>
      </c>
      <c r="AB36" s="51">
        <f t="shared" si="62"/>
        <v>50</v>
      </c>
      <c r="AC36" s="52">
        <f t="shared" si="11"/>
        <v>309</v>
      </c>
      <c r="AE36" s="57"/>
    </row>
    <row r="37" spans="1:31">
      <c r="A37" s="94"/>
      <c r="B37" s="82" t="s">
        <v>15</v>
      </c>
      <c r="C37" s="49" t="s">
        <v>222</v>
      </c>
      <c r="D37" s="11">
        <v>60</v>
      </c>
      <c r="E37" s="11">
        <v>70</v>
      </c>
      <c r="F37" s="11">
        <v>0</v>
      </c>
      <c r="G37" s="11">
        <v>0</v>
      </c>
      <c r="H37" s="11">
        <v>0</v>
      </c>
      <c r="I37" s="50">
        <v>0</v>
      </c>
      <c r="J37" s="50">
        <v>0</v>
      </c>
      <c r="K37" s="50">
        <v>80</v>
      </c>
      <c r="L37" s="50">
        <v>0</v>
      </c>
      <c r="M37" s="50">
        <v>0</v>
      </c>
      <c r="N37" s="51">
        <f t="shared" si="0"/>
        <v>60</v>
      </c>
      <c r="O37" s="51">
        <f t="shared" si="1"/>
        <v>70</v>
      </c>
      <c r="P37" s="51">
        <f t="shared" si="2"/>
        <v>0</v>
      </c>
      <c r="Q37" s="51">
        <f t="shared" si="3"/>
        <v>0</v>
      </c>
      <c r="R37" s="51">
        <f t="shared" si="4"/>
        <v>0</v>
      </c>
      <c r="S37" s="51">
        <f>(N37/100)*(I37*$I$3)+(N37/100)*(J37*$J$3)</f>
        <v>0</v>
      </c>
      <c r="T37" s="51">
        <f t="shared" si="6"/>
        <v>168</v>
      </c>
      <c r="U37" s="51">
        <f t="shared" si="7"/>
        <v>0</v>
      </c>
      <c r="V37" s="51">
        <f t="shared" si="8"/>
        <v>0</v>
      </c>
      <c r="W37" s="51">
        <f t="shared" si="9"/>
        <v>0</v>
      </c>
      <c r="X37" s="51">
        <f t="shared" ref="X37" si="75">N37+S37</f>
        <v>60</v>
      </c>
      <c r="Y37" s="51">
        <f t="shared" ref="Y37" si="76">O37+T37</f>
        <v>238</v>
      </c>
      <c r="Z37" s="51">
        <f t="shared" ref="Z37" si="77">P37+U37</f>
        <v>0</v>
      </c>
      <c r="AA37" s="51">
        <f t="shared" ref="AA37" si="78">Q37+V37</f>
        <v>0</v>
      </c>
      <c r="AB37" s="51">
        <f t="shared" si="62"/>
        <v>0</v>
      </c>
      <c r="AC37" s="52">
        <f t="shared" si="11"/>
        <v>298</v>
      </c>
      <c r="AE37" s="57"/>
    </row>
    <row r="38" spans="1:31">
      <c r="A38" s="94"/>
      <c r="B38" s="82" t="s">
        <v>17</v>
      </c>
      <c r="C38" s="49" t="s">
        <v>321</v>
      </c>
      <c r="D38" s="11">
        <v>100</v>
      </c>
      <c r="E38" s="11">
        <v>0</v>
      </c>
      <c r="F38" s="11">
        <v>0</v>
      </c>
      <c r="G38" s="11">
        <v>0</v>
      </c>
      <c r="H38" s="11">
        <v>0</v>
      </c>
      <c r="I38" s="50">
        <v>45</v>
      </c>
      <c r="J38" s="50">
        <v>0</v>
      </c>
      <c r="K38" s="50">
        <v>0</v>
      </c>
      <c r="L38" s="50">
        <v>0</v>
      </c>
      <c r="M38" s="50">
        <v>0</v>
      </c>
      <c r="N38" s="51">
        <f t="shared" si="0"/>
        <v>100</v>
      </c>
      <c r="O38" s="51">
        <f t="shared" si="1"/>
        <v>0</v>
      </c>
      <c r="P38" s="51">
        <f t="shared" si="2"/>
        <v>0</v>
      </c>
      <c r="Q38" s="51">
        <f t="shared" si="3"/>
        <v>0</v>
      </c>
      <c r="R38" s="51">
        <f t="shared" si="4"/>
        <v>0</v>
      </c>
      <c r="S38" s="51">
        <f>(N38/100)*(I38*$I$3)+(N38/100)*(J38*$J$3)</f>
        <v>135</v>
      </c>
      <c r="T38" s="51">
        <f t="shared" si="6"/>
        <v>0</v>
      </c>
      <c r="U38" s="51">
        <f t="shared" si="7"/>
        <v>0</v>
      </c>
      <c r="V38" s="51">
        <f t="shared" si="8"/>
        <v>0</v>
      </c>
      <c r="W38" s="51">
        <f t="shared" si="9"/>
        <v>0</v>
      </c>
      <c r="X38" s="51">
        <f>N38+S38</f>
        <v>235</v>
      </c>
      <c r="Y38" s="51">
        <f>O38+T38</f>
        <v>0</v>
      </c>
      <c r="Z38" s="51">
        <f>P38+U38</f>
        <v>0</v>
      </c>
      <c r="AA38" s="51">
        <f>Q38+V38</f>
        <v>0</v>
      </c>
      <c r="AB38" s="51">
        <f t="shared" ref="AB38" si="79">R38+W38</f>
        <v>0</v>
      </c>
      <c r="AC38" s="52">
        <f t="shared" ref="AC38" si="80">ROUND(X38+Y38+Z38+AA38+AB38,1)</f>
        <v>235</v>
      </c>
      <c r="AE38" s="57"/>
    </row>
    <row r="39" spans="1:31">
      <c r="A39" s="95"/>
      <c r="B39" s="124" t="s">
        <v>947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8">
        <v>200</v>
      </c>
      <c r="AE39" s="57"/>
    </row>
    <row r="40" spans="1:31">
      <c r="A40" s="94"/>
      <c r="B40" s="82" t="s">
        <v>18</v>
      </c>
      <c r="C40" s="49" t="s">
        <v>224</v>
      </c>
      <c r="D40" s="11">
        <v>60</v>
      </c>
      <c r="E40" s="11">
        <v>0</v>
      </c>
      <c r="F40" s="11">
        <v>0</v>
      </c>
      <c r="G40" s="11">
        <v>0</v>
      </c>
      <c r="H40" s="11">
        <v>0</v>
      </c>
      <c r="I40" s="50">
        <v>20</v>
      </c>
      <c r="J40" s="50">
        <v>60</v>
      </c>
      <c r="K40" s="50">
        <v>0</v>
      </c>
      <c r="L40" s="50">
        <v>0</v>
      </c>
      <c r="M40" s="50">
        <v>0</v>
      </c>
      <c r="N40" s="51">
        <f t="shared" ref="N40:N42" si="81">D40*$D$3</f>
        <v>60</v>
      </c>
      <c r="O40" s="51">
        <f t="shared" ref="O40:O42" si="82">E40*$E$3</f>
        <v>0</v>
      </c>
      <c r="P40" s="51">
        <f t="shared" ref="P40:P42" si="83">F40*$F$3</f>
        <v>0</v>
      </c>
      <c r="Q40" s="51">
        <f t="shared" ref="Q40:Q42" si="84">G40*$G$3</f>
        <v>0</v>
      </c>
      <c r="R40" s="51">
        <f t="shared" ref="R40:R42" si="85">H40*$H$3</f>
        <v>0</v>
      </c>
      <c r="S40" s="51">
        <f t="shared" ref="S40:S41" si="86">(N40/100)*(I40*$I$3)+(N40/100)*(J40*$J$3)</f>
        <v>144</v>
      </c>
      <c r="T40" s="51">
        <f t="shared" ref="T40:T42" si="87">(O40/100)*(K40*$K$3)</f>
        <v>0</v>
      </c>
      <c r="U40" s="51">
        <f t="shared" ref="U40:U42" si="88">(P40/100)*(K40*$K$3)+(P40/100)*(L40*$L$3)</f>
        <v>0</v>
      </c>
      <c r="V40" s="51">
        <f t="shared" ref="V40:V42" si="89">(Q40/100)*(L40*$L$3)</f>
        <v>0</v>
      </c>
      <c r="W40" s="51">
        <f t="shared" ref="W40:W42" si="90">(R40/100)*(K40*$K$3)+(R40/100)*(L40*$L$3)</f>
        <v>0</v>
      </c>
      <c r="X40" s="51">
        <f t="shared" ref="X40:X42" si="91">N40+S40</f>
        <v>204</v>
      </c>
      <c r="Y40" s="51">
        <f t="shared" ref="Y40:Y42" si="92">O40+T40</f>
        <v>0</v>
      </c>
      <c r="Z40" s="51">
        <f t="shared" ref="Z40:Z42" si="93">P40+U40</f>
        <v>0</v>
      </c>
      <c r="AA40" s="51">
        <f t="shared" ref="AA40:AA42" si="94">Q40+V40</f>
        <v>0</v>
      </c>
      <c r="AB40" s="51">
        <f t="shared" ref="AB40:AB42" si="95">R40+W40</f>
        <v>0</v>
      </c>
      <c r="AC40" s="52">
        <f t="shared" ref="AC40:AC42" si="96">ROUND(X40+Y40+Z40+AA40+AB40,1)</f>
        <v>204</v>
      </c>
      <c r="AE40" s="57"/>
    </row>
    <row r="41" spans="1:31">
      <c r="A41" s="94"/>
      <c r="B41" s="82" t="s">
        <v>857</v>
      </c>
      <c r="C41" s="49" t="s">
        <v>224</v>
      </c>
      <c r="D41" s="11">
        <v>72</v>
      </c>
      <c r="E41" s="11">
        <v>0</v>
      </c>
      <c r="F41" s="11">
        <v>0</v>
      </c>
      <c r="G41" s="11">
        <v>0</v>
      </c>
      <c r="H41" s="11">
        <v>0</v>
      </c>
      <c r="I41" s="50">
        <v>50</v>
      </c>
      <c r="J41" s="50">
        <v>20</v>
      </c>
      <c r="K41" s="50">
        <v>0</v>
      </c>
      <c r="L41" s="50">
        <v>0</v>
      </c>
      <c r="M41" s="50">
        <v>0</v>
      </c>
      <c r="N41" s="51">
        <f t="shared" si="81"/>
        <v>72</v>
      </c>
      <c r="O41" s="51">
        <f t="shared" si="82"/>
        <v>0</v>
      </c>
      <c r="P41" s="51">
        <f t="shared" si="83"/>
        <v>0</v>
      </c>
      <c r="Q41" s="51">
        <f t="shared" si="84"/>
        <v>0</v>
      </c>
      <c r="R41" s="51">
        <f t="shared" si="85"/>
        <v>0</v>
      </c>
      <c r="S41" s="51">
        <f t="shared" si="86"/>
        <v>151.19999999999999</v>
      </c>
      <c r="T41" s="51">
        <f t="shared" si="87"/>
        <v>0</v>
      </c>
      <c r="U41" s="51">
        <f t="shared" si="88"/>
        <v>0</v>
      </c>
      <c r="V41" s="51">
        <f t="shared" si="89"/>
        <v>0</v>
      </c>
      <c r="W41" s="51">
        <f t="shared" si="90"/>
        <v>0</v>
      </c>
      <c r="X41" s="51">
        <f t="shared" si="91"/>
        <v>223.2</v>
      </c>
      <c r="Y41" s="51">
        <f t="shared" si="92"/>
        <v>0</v>
      </c>
      <c r="Z41" s="51">
        <f t="shared" si="93"/>
        <v>0</v>
      </c>
      <c r="AA41" s="51">
        <f t="shared" si="94"/>
        <v>0</v>
      </c>
      <c r="AB41" s="51">
        <f t="shared" si="95"/>
        <v>0</v>
      </c>
      <c r="AC41" s="52">
        <f t="shared" si="96"/>
        <v>223.2</v>
      </c>
      <c r="AE41" s="57"/>
    </row>
    <row r="42" spans="1:31">
      <c r="A42" s="94"/>
      <c r="B42" s="82" t="s">
        <v>297</v>
      </c>
      <c r="C42" s="49" t="s">
        <v>223</v>
      </c>
      <c r="D42" s="11">
        <v>75</v>
      </c>
      <c r="E42" s="11">
        <v>0</v>
      </c>
      <c r="F42" s="11">
        <v>0</v>
      </c>
      <c r="G42" s="11">
        <v>0</v>
      </c>
      <c r="H42" s="11">
        <v>0</v>
      </c>
      <c r="I42" s="50">
        <v>10</v>
      </c>
      <c r="J42" s="50">
        <v>60</v>
      </c>
      <c r="K42" s="50">
        <v>0</v>
      </c>
      <c r="L42" s="50">
        <v>0</v>
      </c>
      <c r="M42" s="50">
        <v>0</v>
      </c>
      <c r="N42" s="51">
        <f t="shared" si="81"/>
        <v>75</v>
      </c>
      <c r="O42" s="51">
        <f t="shared" si="82"/>
        <v>0</v>
      </c>
      <c r="P42" s="51">
        <f t="shared" si="83"/>
        <v>0</v>
      </c>
      <c r="Q42" s="51">
        <f t="shared" si="84"/>
        <v>0</v>
      </c>
      <c r="R42" s="51">
        <f t="shared" si="85"/>
        <v>0</v>
      </c>
      <c r="S42" s="51">
        <f>(N42/100)*(I42*$I$3)+(N42/100)*(J42*$J$3)</f>
        <v>157.5</v>
      </c>
      <c r="T42" s="51">
        <f t="shared" si="87"/>
        <v>0</v>
      </c>
      <c r="U42" s="51">
        <f t="shared" si="88"/>
        <v>0</v>
      </c>
      <c r="V42" s="51">
        <f t="shared" si="89"/>
        <v>0</v>
      </c>
      <c r="W42" s="51">
        <f t="shared" si="90"/>
        <v>0</v>
      </c>
      <c r="X42" s="51">
        <f t="shared" si="91"/>
        <v>232.5</v>
      </c>
      <c r="Y42" s="51">
        <f t="shared" si="92"/>
        <v>0</v>
      </c>
      <c r="Z42" s="51">
        <f t="shared" si="93"/>
        <v>0</v>
      </c>
      <c r="AA42" s="51">
        <f t="shared" si="94"/>
        <v>0</v>
      </c>
      <c r="AB42" s="51">
        <f t="shared" si="95"/>
        <v>0</v>
      </c>
      <c r="AC42" s="52">
        <f t="shared" si="96"/>
        <v>232.5</v>
      </c>
      <c r="AE42" s="57"/>
    </row>
    <row r="43" spans="1:31">
      <c r="A43" s="95"/>
      <c r="B43" s="124" t="s">
        <v>20</v>
      </c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8">
        <v>400</v>
      </c>
      <c r="AE43" s="57"/>
    </row>
    <row r="44" spans="1:31">
      <c r="A44" s="94"/>
      <c r="B44" s="83" t="s">
        <v>21</v>
      </c>
      <c r="C44" s="21" t="s">
        <v>224</v>
      </c>
      <c r="D44" s="12">
        <v>100</v>
      </c>
      <c r="E44" s="12">
        <v>0</v>
      </c>
      <c r="F44" s="12">
        <v>0</v>
      </c>
      <c r="G44" s="12">
        <v>0</v>
      </c>
      <c r="H44" s="12">
        <v>0</v>
      </c>
      <c r="I44" s="13">
        <v>30</v>
      </c>
      <c r="J44" s="13">
        <v>50</v>
      </c>
      <c r="K44" s="13">
        <v>0</v>
      </c>
      <c r="L44" s="13">
        <v>0</v>
      </c>
      <c r="M44" s="13">
        <v>0</v>
      </c>
      <c r="N44" s="14">
        <f t="shared" ref="N44:N71" si="97">D44*$D$3</f>
        <v>100</v>
      </c>
      <c r="O44" s="14">
        <f t="shared" ref="O44:O71" si="98">E44*$E$3</f>
        <v>0</v>
      </c>
      <c r="P44" s="14">
        <f t="shared" ref="P44:P71" si="99">F44*$F$3</f>
        <v>0</v>
      </c>
      <c r="Q44" s="14">
        <f t="shared" ref="Q44:Q71" si="100">G44*$G$3</f>
        <v>0</v>
      </c>
      <c r="R44" s="14">
        <f t="shared" ref="R44:R71" si="101">H44*$H$3</f>
        <v>0</v>
      </c>
      <c r="S44" s="14">
        <f t="shared" ref="S44:S54" si="102">(N44/100)*(I44*$I$3)+(N44/100)*(J44*$J$3)</f>
        <v>240</v>
      </c>
      <c r="T44" s="14">
        <f t="shared" ref="T44:T71" si="103">(O44/100)*(K44*$K$3)</f>
        <v>0</v>
      </c>
      <c r="U44" s="14">
        <f t="shared" ref="U44:U71" si="104">(P44/100)*(K44*$K$3)+(P44/100)*(L44*$L$3)</f>
        <v>0</v>
      </c>
      <c r="V44" s="14">
        <f t="shared" ref="V44:V71" si="105">(Q44/100)*(L44*$L$3)</f>
        <v>0</v>
      </c>
      <c r="W44" s="14">
        <f t="shared" ref="W44:W55" si="106">(R44/100)*(K44*$K$3)+(R44/100)*(L44*$L$3)</f>
        <v>0</v>
      </c>
      <c r="X44" s="14">
        <f t="shared" ref="X44" si="107">N44+S44</f>
        <v>340</v>
      </c>
      <c r="Y44" s="14">
        <f t="shared" ref="Y44" si="108">O44+T44</f>
        <v>0</v>
      </c>
      <c r="Z44" s="14">
        <f t="shared" ref="Z44" si="109">P44+U44</f>
        <v>0</v>
      </c>
      <c r="AA44" s="14">
        <f t="shared" ref="AA44" si="110">Q44+V44</f>
        <v>0</v>
      </c>
      <c r="AB44" s="14">
        <f>R44+W44</f>
        <v>0</v>
      </c>
      <c r="AC44" s="15">
        <f t="shared" ref="AC44:AC71" si="111">ROUND(X44+Y44+Z44+AA44+AB44,1)</f>
        <v>340</v>
      </c>
      <c r="AE44" s="57"/>
    </row>
    <row r="45" spans="1:31">
      <c r="A45" s="94"/>
      <c r="B45" s="82" t="s">
        <v>22</v>
      </c>
      <c r="C45" s="49" t="s">
        <v>224</v>
      </c>
      <c r="D45" s="11">
        <v>102</v>
      </c>
      <c r="E45" s="11">
        <v>0</v>
      </c>
      <c r="F45" s="11">
        <v>0</v>
      </c>
      <c r="G45" s="11">
        <v>0</v>
      </c>
      <c r="H45" s="11">
        <v>0</v>
      </c>
      <c r="I45" s="50">
        <v>40</v>
      </c>
      <c r="J45" s="50">
        <v>40</v>
      </c>
      <c r="K45" s="50">
        <v>0</v>
      </c>
      <c r="L45" s="50">
        <v>0</v>
      </c>
      <c r="M45" s="50">
        <v>0</v>
      </c>
      <c r="N45" s="51">
        <f t="shared" si="97"/>
        <v>102</v>
      </c>
      <c r="O45" s="51">
        <f t="shared" si="98"/>
        <v>0</v>
      </c>
      <c r="P45" s="51">
        <f t="shared" si="99"/>
        <v>0</v>
      </c>
      <c r="Q45" s="51">
        <f t="shared" si="100"/>
        <v>0</v>
      </c>
      <c r="R45" s="51">
        <f t="shared" si="101"/>
        <v>0</v>
      </c>
      <c r="S45" s="51">
        <f t="shared" si="102"/>
        <v>244.8</v>
      </c>
      <c r="T45" s="51">
        <f t="shared" si="103"/>
        <v>0</v>
      </c>
      <c r="U45" s="51">
        <f t="shared" si="104"/>
        <v>0</v>
      </c>
      <c r="V45" s="51">
        <f t="shared" si="105"/>
        <v>0</v>
      </c>
      <c r="W45" s="51">
        <f t="shared" si="106"/>
        <v>0</v>
      </c>
      <c r="X45" s="51">
        <f t="shared" ref="X45" si="112">N45+S45</f>
        <v>346.8</v>
      </c>
      <c r="Y45" s="51">
        <f t="shared" ref="Y45" si="113">O45+T45</f>
        <v>0</v>
      </c>
      <c r="Z45" s="51">
        <f t="shared" ref="Z45" si="114">P45+U45</f>
        <v>0</v>
      </c>
      <c r="AA45" s="51">
        <f t="shared" ref="AA45" si="115">Q45+V45</f>
        <v>0</v>
      </c>
      <c r="AB45" s="51">
        <f t="shared" ref="AB45" si="116">R45+W45</f>
        <v>0</v>
      </c>
      <c r="AC45" s="52">
        <f t="shared" si="111"/>
        <v>346.8</v>
      </c>
      <c r="AE45" s="57"/>
    </row>
    <row r="46" spans="1:31">
      <c r="A46" s="94"/>
      <c r="B46" s="82" t="s">
        <v>23</v>
      </c>
      <c r="C46" s="49" t="s">
        <v>224</v>
      </c>
      <c r="D46" s="11">
        <v>110</v>
      </c>
      <c r="E46" s="11">
        <v>0</v>
      </c>
      <c r="F46" s="11">
        <v>0</v>
      </c>
      <c r="G46" s="11">
        <v>0</v>
      </c>
      <c r="H46" s="11">
        <v>0</v>
      </c>
      <c r="I46" s="50">
        <v>50</v>
      </c>
      <c r="J46" s="50">
        <v>20</v>
      </c>
      <c r="K46" s="50">
        <v>0</v>
      </c>
      <c r="L46" s="50">
        <v>0</v>
      </c>
      <c r="M46" s="50">
        <v>0</v>
      </c>
      <c r="N46" s="51">
        <f t="shared" si="97"/>
        <v>110</v>
      </c>
      <c r="O46" s="51">
        <f t="shared" si="98"/>
        <v>0</v>
      </c>
      <c r="P46" s="51">
        <f t="shared" si="99"/>
        <v>0</v>
      </c>
      <c r="Q46" s="51">
        <f t="shared" si="100"/>
        <v>0</v>
      </c>
      <c r="R46" s="51">
        <f t="shared" si="101"/>
        <v>0</v>
      </c>
      <c r="S46" s="51">
        <f t="shared" si="102"/>
        <v>231</v>
      </c>
      <c r="T46" s="51">
        <f t="shared" si="103"/>
        <v>0</v>
      </c>
      <c r="U46" s="51">
        <f t="shared" si="104"/>
        <v>0</v>
      </c>
      <c r="V46" s="51">
        <f t="shared" si="105"/>
        <v>0</v>
      </c>
      <c r="W46" s="51">
        <f t="shared" si="106"/>
        <v>0</v>
      </c>
      <c r="X46" s="51">
        <f t="shared" ref="X46" si="117">N46+S46</f>
        <v>341</v>
      </c>
      <c r="Y46" s="51">
        <f t="shared" ref="Y46" si="118">O46+T46</f>
        <v>0</v>
      </c>
      <c r="Z46" s="51">
        <f t="shared" ref="Z46" si="119">P46+U46</f>
        <v>0</v>
      </c>
      <c r="AA46" s="51">
        <f t="shared" ref="AA46" si="120">Q46+V46</f>
        <v>0</v>
      </c>
      <c r="AB46" s="51">
        <f t="shared" ref="AB46" si="121">R46+W46</f>
        <v>0</v>
      </c>
      <c r="AC46" s="52">
        <f t="shared" si="111"/>
        <v>341</v>
      </c>
      <c r="AE46" s="57"/>
    </row>
    <row r="47" spans="1:31">
      <c r="A47" s="94"/>
      <c r="B47" s="82" t="s">
        <v>24</v>
      </c>
      <c r="C47" s="49" t="s">
        <v>224</v>
      </c>
      <c r="D47" s="11">
        <v>90</v>
      </c>
      <c r="E47" s="11">
        <v>0</v>
      </c>
      <c r="F47" s="11">
        <v>0</v>
      </c>
      <c r="G47" s="11">
        <v>0</v>
      </c>
      <c r="H47" s="11">
        <v>0</v>
      </c>
      <c r="I47" s="50">
        <v>40</v>
      </c>
      <c r="J47" s="50">
        <v>40</v>
      </c>
      <c r="K47" s="50">
        <v>0</v>
      </c>
      <c r="L47" s="50">
        <v>0</v>
      </c>
      <c r="M47" s="50">
        <v>0</v>
      </c>
      <c r="N47" s="51">
        <f t="shared" si="97"/>
        <v>90</v>
      </c>
      <c r="O47" s="51">
        <f t="shared" si="98"/>
        <v>0</v>
      </c>
      <c r="P47" s="51">
        <f t="shared" si="99"/>
        <v>0</v>
      </c>
      <c r="Q47" s="51">
        <f t="shared" si="100"/>
        <v>0</v>
      </c>
      <c r="R47" s="51">
        <f t="shared" si="101"/>
        <v>0</v>
      </c>
      <c r="S47" s="51">
        <f t="shared" si="102"/>
        <v>216</v>
      </c>
      <c r="T47" s="51">
        <f t="shared" si="103"/>
        <v>0</v>
      </c>
      <c r="U47" s="51">
        <f t="shared" si="104"/>
        <v>0</v>
      </c>
      <c r="V47" s="51">
        <f t="shared" si="105"/>
        <v>0</v>
      </c>
      <c r="W47" s="51">
        <f t="shared" si="106"/>
        <v>0</v>
      </c>
      <c r="X47" s="51">
        <f t="shared" ref="X47" si="122">N47+S47</f>
        <v>306</v>
      </c>
      <c r="Y47" s="51">
        <f t="shared" ref="Y47" si="123">O47+T47</f>
        <v>0</v>
      </c>
      <c r="Z47" s="51">
        <f t="shared" ref="Z47" si="124">P47+U47</f>
        <v>0</v>
      </c>
      <c r="AA47" s="51">
        <f t="shared" ref="AA47" si="125">Q47+V47</f>
        <v>0</v>
      </c>
      <c r="AB47" s="51">
        <f t="shared" ref="AB47" si="126">R47+W47</f>
        <v>0</v>
      </c>
      <c r="AC47" s="52">
        <f t="shared" si="111"/>
        <v>306</v>
      </c>
      <c r="AE47" s="57"/>
    </row>
    <row r="48" spans="1:31">
      <c r="A48" s="94"/>
      <c r="B48" s="82" t="s">
        <v>25</v>
      </c>
      <c r="C48" s="49" t="s">
        <v>224</v>
      </c>
      <c r="D48" s="11">
        <v>106</v>
      </c>
      <c r="E48" s="11">
        <v>0</v>
      </c>
      <c r="F48" s="11">
        <v>0</v>
      </c>
      <c r="G48" s="11">
        <v>0</v>
      </c>
      <c r="H48" s="11">
        <v>0</v>
      </c>
      <c r="I48" s="50">
        <v>25</v>
      </c>
      <c r="J48" s="50">
        <v>50</v>
      </c>
      <c r="K48" s="50">
        <v>0</v>
      </c>
      <c r="L48" s="50">
        <v>0</v>
      </c>
      <c r="M48" s="50">
        <v>0</v>
      </c>
      <c r="N48" s="51">
        <f t="shared" si="97"/>
        <v>106</v>
      </c>
      <c r="O48" s="51">
        <f t="shared" si="98"/>
        <v>0</v>
      </c>
      <c r="P48" s="51">
        <f t="shared" si="99"/>
        <v>0</v>
      </c>
      <c r="Q48" s="51">
        <f t="shared" si="100"/>
        <v>0</v>
      </c>
      <c r="R48" s="51">
        <f t="shared" si="101"/>
        <v>0</v>
      </c>
      <c r="S48" s="51">
        <f t="shared" si="102"/>
        <v>238.5</v>
      </c>
      <c r="T48" s="51">
        <f t="shared" si="103"/>
        <v>0</v>
      </c>
      <c r="U48" s="51">
        <f t="shared" si="104"/>
        <v>0</v>
      </c>
      <c r="V48" s="51">
        <f t="shared" si="105"/>
        <v>0</v>
      </c>
      <c r="W48" s="51">
        <f t="shared" si="106"/>
        <v>0</v>
      </c>
      <c r="X48" s="51">
        <f t="shared" ref="X48" si="127">N48+S48</f>
        <v>344.5</v>
      </c>
      <c r="Y48" s="51">
        <f t="shared" ref="Y48" si="128">O48+T48</f>
        <v>0</v>
      </c>
      <c r="Z48" s="51">
        <f t="shared" ref="Z48" si="129">P48+U48</f>
        <v>0</v>
      </c>
      <c r="AA48" s="51">
        <f t="shared" ref="AA48" si="130">Q48+V48</f>
        <v>0</v>
      </c>
      <c r="AB48" s="51">
        <f t="shared" ref="AB48" si="131">R48+W48</f>
        <v>0</v>
      </c>
      <c r="AC48" s="52">
        <f t="shared" si="111"/>
        <v>344.5</v>
      </c>
      <c r="AE48" s="57"/>
    </row>
    <row r="49" spans="1:31">
      <c r="A49" s="94"/>
      <c r="B49" s="82" t="s">
        <v>26</v>
      </c>
      <c r="C49" s="49" t="s">
        <v>224</v>
      </c>
      <c r="D49" s="11">
        <v>105</v>
      </c>
      <c r="E49" s="11">
        <v>0</v>
      </c>
      <c r="F49" s="11">
        <v>0</v>
      </c>
      <c r="G49" s="11">
        <v>0</v>
      </c>
      <c r="H49" s="11">
        <v>0</v>
      </c>
      <c r="I49" s="50">
        <v>30</v>
      </c>
      <c r="J49" s="50">
        <v>50</v>
      </c>
      <c r="K49" s="50">
        <v>0</v>
      </c>
      <c r="L49" s="50">
        <v>0</v>
      </c>
      <c r="M49" s="50">
        <v>0</v>
      </c>
      <c r="N49" s="51">
        <f t="shared" si="97"/>
        <v>105</v>
      </c>
      <c r="O49" s="51">
        <f t="shared" si="98"/>
        <v>0</v>
      </c>
      <c r="P49" s="51">
        <f t="shared" si="99"/>
        <v>0</v>
      </c>
      <c r="Q49" s="51">
        <f t="shared" si="100"/>
        <v>0</v>
      </c>
      <c r="R49" s="51">
        <f t="shared" si="101"/>
        <v>0</v>
      </c>
      <c r="S49" s="51">
        <f t="shared" si="102"/>
        <v>252</v>
      </c>
      <c r="T49" s="51">
        <f t="shared" si="103"/>
        <v>0</v>
      </c>
      <c r="U49" s="51">
        <f t="shared" si="104"/>
        <v>0</v>
      </c>
      <c r="V49" s="51">
        <f t="shared" si="105"/>
        <v>0</v>
      </c>
      <c r="W49" s="51">
        <f t="shared" si="106"/>
        <v>0</v>
      </c>
      <c r="X49" s="51">
        <f t="shared" ref="X49" si="132">N49+S49</f>
        <v>357</v>
      </c>
      <c r="Y49" s="51">
        <f t="shared" ref="Y49" si="133">O49+T49</f>
        <v>0</v>
      </c>
      <c r="Z49" s="51">
        <f t="shared" ref="Z49" si="134">P49+U49</f>
        <v>0</v>
      </c>
      <c r="AA49" s="51">
        <f t="shared" ref="AA49" si="135">Q49+V49</f>
        <v>0</v>
      </c>
      <c r="AB49" s="51">
        <f t="shared" ref="AB49" si="136">R49+W49</f>
        <v>0</v>
      </c>
      <c r="AC49" s="52">
        <f t="shared" si="111"/>
        <v>357</v>
      </c>
      <c r="AE49" s="57"/>
    </row>
    <row r="50" spans="1:31">
      <c r="A50" s="94"/>
      <c r="B50" s="82" t="s">
        <v>27</v>
      </c>
      <c r="C50" s="49" t="s">
        <v>224</v>
      </c>
      <c r="D50" s="11">
        <v>98</v>
      </c>
      <c r="E50" s="11">
        <v>0</v>
      </c>
      <c r="F50" s="11">
        <v>0</v>
      </c>
      <c r="G50" s="11">
        <v>0</v>
      </c>
      <c r="H50" s="11">
        <v>0</v>
      </c>
      <c r="I50" s="50">
        <v>40</v>
      </c>
      <c r="J50" s="50">
        <v>40</v>
      </c>
      <c r="K50" s="50">
        <v>0</v>
      </c>
      <c r="L50" s="50">
        <v>0</v>
      </c>
      <c r="M50" s="50">
        <v>0</v>
      </c>
      <c r="N50" s="51">
        <f t="shared" si="97"/>
        <v>98</v>
      </c>
      <c r="O50" s="51">
        <f t="shared" si="98"/>
        <v>0</v>
      </c>
      <c r="P50" s="51">
        <f t="shared" si="99"/>
        <v>0</v>
      </c>
      <c r="Q50" s="51">
        <f t="shared" si="100"/>
        <v>0</v>
      </c>
      <c r="R50" s="51">
        <f t="shared" si="101"/>
        <v>0</v>
      </c>
      <c r="S50" s="51">
        <f t="shared" si="102"/>
        <v>235.2</v>
      </c>
      <c r="T50" s="51">
        <f t="shared" si="103"/>
        <v>0</v>
      </c>
      <c r="U50" s="51">
        <f t="shared" si="104"/>
        <v>0</v>
      </c>
      <c r="V50" s="51">
        <f t="shared" si="105"/>
        <v>0</v>
      </c>
      <c r="W50" s="51">
        <f t="shared" si="106"/>
        <v>0</v>
      </c>
      <c r="X50" s="51">
        <f t="shared" ref="X50" si="137">N50+S50</f>
        <v>333.2</v>
      </c>
      <c r="Y50" s="51">
        <f t="shared" ref="Y50" si="138">O50+T50</f>
        <v>0</v>
      </c>
      <c r="Z50" s="51">
        <f t="shared" ref="Z50" si="139">P50+U50</f>
        <v>0</v>
      </c>
      <c r="AA50" s="51">
        <f t="shared" ref="AA50" si="140">Q50+V50</f>
        <v>0</v>
      </c>
      <c r="AB50" s="51">
        <f t="shared" ref="AB50" si="141">R50+W50</f>
        <v>0</v>
      </c>
      <c r="AC50" s="52">
        <f t="shared" si="111"/>
        <v>333.2</v>
      </c>
      <c r="AE50" s="57"/>
    </row>
    <row r="51" spans="1:31" ht="14.25" customHeight="1">
      <c r="A51" s="94"/>
      <c r="B51" s="82" t="s">
        <v>37</v>
      </c>
      <c r="C51" s="49" t="s">
        <v>224</v>
      </c>
      <c r="D51" s="11">
        <v>96</v>
      </c>
      <c r="E51" s="11">
        <v>0</v>
      </c>
      <c r="F51" s="11">
        <v>0</v>
      </c>
      <c r="G51" s="11">
        <v>0</v>
      </c>
      <c r="H51" s="11">
        <v>0</v>
      </c>
      <c r="I51" s="50">
        <v>30</v>
      </c>
      <c r="J51" s="50">
        <v>60</v>
      </c>
      <c r="K51" s="50">
        <v>0</v>
      </c>
      <c r="L51" s="50">
        <v>0</v>
      </c>
      <c r="M51" s="50">
        <v>0</v>
      </c>
      <c r="N51" s="51">
        <f t="shared" si="97"/>
        <v>96</v>
      </c>
      <c r="O51" s="51">
        <f t="shared" si="98"/>
        <v>0</v>
      </c>
      <c r="P51" s="51">
        <f t="shared" si="99"/>
        <v>0</v>
      </c>
      <c r="Q51" s="51">
        <f t="shared" si="100"/>
        <v>0</v>
      </c>
      <c r="R51" s="51">
        <f t="shared" si="101"/>
        <v>0</v>
      </c>
      <c r="S51" s="51">
        <f t="shared" si="102"/>
        <v>259.2</v>
      </c>
      <c r="T51" s="51">
        <f t="shared" si="103"/>
        <v>0</v>
      </c>
      <c r="U51" s="51">
        <f t="shared" si="104"/>
        <v>0</v>
      </c>
      <c r="V51" s="51">
        <f t="shared" si="105"/>
        <v>0</v>
      </c>
      <c r="W51" s="51">
        <f t="shared" si="106"/>
        <v>0</v>
      </c>
      <c r="X51" s="51">
        <f t="shared" ref="X51" si="142">N51+S51</f>
        <v>355.2</v>
      </c>
      <c r="Y51" s="51">
        <f t="shared" ref="Y51" si="143">O51+T51</f>
        <v>0</v>
      </c>
      <c r="Z51" s="51">
        <f t="shared" ref="Z51" si="144">P51+U51</f>
        <v>0</v>
      </c>
      <c r="AA51" s="51">
        <f t="shared" ref="AA51" si="145">Q51+V51</f>
        <v>0</v>
      </c>
      <c r="AB51" s="51">
        <f>R51+W51</f>
        <v>0</v>
      </c>
      <c r="AC51" s="52">
        <f t="shared" si="111"/>
        <v>355.2</v>
      </c>
      <c r="AE51" s="57"/>
    </row>
    <row r="52" spans="1:31">
      <c r="A52" s="109"/>
      <c r="B52" s="82" t="s">
        <v>593</v>
      </c>
      <c r="C52" s="49" t="s">
        <v>224</v>
      </c>
      <c r="D52" s="11">
        <v>98</v>
      </c>
      <c r="E52" s="11">
        <v>0</v>
      </c>
      <c r="F52" s="11">
        <v>0</v>
      </c>
      <c r="G52" s="11">
        <v>0</v>
      </c>
      <c r="H52" s="11">
        <v>0</v>
      </c>
      <c r="I52" s="50">
        <v>20</v>
      </c>
      <c r="J52" s="50">
        <v>70</v>
      </c>
      <c r="K52" s="50">
        <v>0</v>
      </c>
      <c r="L52" s="50">
        <v>0</v>
      </c>
      <c r="M52" s="50">
        <v>0</v>
      </c>
      <c r="N52" s="51">
        <f t="shared" si="97"/>
        <v>98</v>
      </c>
      <c r="O52" s="51">
        <f t="shared" si="98"/>
        <v>0</v>
      </c>
      <c r="P52" s="51">
        <f t="shared" si="99"/>
        <v>0</v>
      </c>
      <c r="Q52" s="51">
        <f t="shared" si="100"/>
        <v>0</v>
      </c>
      <c r="R52" s="51">
        <f t="shared" si="101"/>
        <v>0</v>
      </c>
      <c r="S52" s="51">
        <f t="shared" si="102"/>
        <v>264.59999999999997</v>
      </c>
      <c r="T52" s="51">
        <f t="shared" si="103"/>
        <v>0</v>
      </c>
      <c r="U52" s="51">
        <f t="shared" si="104"/>
        <v>0</v>
      </c>
      <c r="V52" s="51">
        <f t="shared" si="105"/>
        <v>0</v>
      </c>
      <c r="W52" s="51">
        <f t="shared" si="106"/>
        <v>0</v>
      </c>
      <c r="X52" s="51">
        <f t="shared" ref="X52:X61" si="146">N52+S52</f>
        <v>362.59999999999997</v>
      </c>
      <c r="Y52" s="51">
        <f t="shared" ref="Y52:Y61" si="147">O52+T52</f>
        <v>0</v>
      </c>
      <c r="Z52" s="51">
        <f t="shared" ref="Z52:Z61" si="148">P52+U52</f>
        <v>0</v>
      </c>
      <c r="AA52" s="51">
        <f t="shared" ref="AA52:AA61" si="149">Q52+V52</f>
        <v>0</v>
      </c>
      <c r="AB52" s="51">
        <f t="shared" ref="AB52" si="150">R52+W52</f>
        <v>0</v>
      </c>
      <c r="AC52" s="52">
        <f t="shared" si="111"/>
        <v>362.6</v>
      </c>
      <c r="AE52" s="57"/>
    </row>
    <row r="53" spans="1:31">
      <c r="A53" s="94"/>
      <c r="B53" s="82" t="s">
        <v>28</v>
      </c>
      <c r="C53" s="49" t="s">
        <v>222</v>
      </c>
      <c r="D53" s="11">
        <v>106</v>
      </c>
      <c r="E53" s="11">
        <v>0</v>
      </c>
      <c r="F53" s="11">
        <v>0</v>
      </c>
      <c r="G53" s="11">
        <v>0</v>
      </c>
      <c r="H53" s="11">
        <v>85</v>
      </c>
      <c r="I53" s="50">
        <v>40</v>
      </c>
      <c r="J53" s="50">
        <v>20</v>
      </c>
      <c r="K53" s="50">
        <v>0</v>
      </c>
      <c r="L53" s="50">
        <v>0</v>
      </c>
      <c r="M53" s="50">
        <v>0</v>
      </c>
      <c r="N53" s="51">
        <f t="shared" si="97"/>
        <v>106</v>
      </c>
      <c r="O53" s="51">
        <f t="shared" si="98"/>
        <v>0</v>
      </c>
      <c r="P53" s="51">
        <f t="shared" si="99"/>
        <v>0</v>
      </c>
      <c r="Q53" s="51">
        <f t="shared" si="100"/>
        <v>0</v>
      </c>
      <c r="R53" s="51">
        <f t="shared" si="101"/>
        <v>85</v>
      </c>
      <c r="S53" s="51">
        <f t="shared" si="102"/>
        <v>190.8</v>
      </c>
      <c r="T53" s="51">
        <f t="shared" si="103"/>
        <v>0</v>
      </c>
      <c r="U53" s="51">
        <f t="shared" si="104"/>
        <v>0</v>
      </c>
      <c r="V53" s="51">
        <f t="shared" si="105"/>
        <v>0</v>
      </c>
      <c r="W53" s="51">
        <f t="shared" si="106"/>
        <v>0</v>
      </c>
      <c r="X53" s="51">
        <f t="shared" si="146"/>
        <v>296.8</v>
      </c>
      <c r="Y53" s="51">
        <f t="shared" si="147"/>
        <v>0</v>
      </c>
      <c r="Z53" s="51">
        <f t="shared" si="148"/>
        <v>0</v>
      </c>
      <c r="AA53" s="51">
        <f t="shared" si="149"/>
        <v>0</v>
      </c>
      <c r="AB53" s="51">
        <f t="shared" ref="AB53:AB69" si="151">R53+W53</f>
        <v>85</v>
      </c>
      <c r="AC53" s="52">
        <f t="shared" si="111"/>
        <v>381.8</v>
      </c>
      <c r="AE53" s="57"/>
    </row>
    <row r="54" spans="1:31">
      <c r="A54" s="94"/>
      <c r="B54" s="82" t="s">
        <v>30</v>
      </c>
      <c r="C54" s="49" t="s">
        <v>222</v>
      </c>
      <c r="D54" s="11">
        <v>90</v>
      </c>
      <c r="E54" s="11">
        <v>0</v>
      </c>
      <c r="F54" s="11">
        <v>0</v>
      </c>
      <c r="G54" s="11">
        <v>0</v>
      </c>
      <c r="H54" s="11">
        <v>0</v>
      </c>
      <c r="I54" s="50">
        <v>30</v>
      </c>
      <c r="J54" s="50">
        <v>80</v>
      </c>
      <c r="K54" s="50">
        <v>0</v>
      </c>
      <c r="L54" s="50">
        <v>0</v>
      </c>
      <c r="M54" s="50">
        <v>0</v>
      </c>
      <c r="N54" s="51">
        <f t="shared" si="97"/>
        <v>90</v>
      </c>
      <c r="O54" s="51">
        <f t="shared" si="98"/>
        <v>0</v>
      </c>
      <c r="P54" s="51">
        <f t="shared" si="99"/>
        <v>0</v>
      </c>
      <c r="Q54" s="51">
        <f t="shared" si="100"/>
        <v>0</v>
      </c>
      <c r="R54" s="51">
        <f t="shared" si="101"/>
        <v>0</v>
      </c>
      <c r="S54" s="51">
        <f t="shared" si="102"/>
        <v>297</v>
      </c>
      <c r="T54" s="51">
        <f t="shared" si="103"/>
        <v>0</v>
      </c>
      <c r="U54" s="51">
        <f t="shared" si="104"/>
        <v>0</v>
      </c>
      <c r="V54" s="51">
        <f t="shared" si="105"/>
        <v>0</v>
      </c>
      <c r="W54" s="51">
        <f t="shared" si="106"/>
        <v>0</v>
      </c>
      <c r="X54" s="51">
        <f t="shared" si="146"/>
        <v>387</v>
      </c>
      <c r="Y54" s="51">
        <f t="shared" si="147"/>
        <v>0</v>
      </c>
      <c r="Z54" s="51">
        <f t="shared" si="148"/>
        <v>0</v>
      </c>
      <c r="AA54" s="51">
        <f t="shared" si="149"/>
        <v>0</v>
      </c>
      <c r="AB54" s="51">
        <f t="shared" si="151"/>
        <v>0</v>
      </c>
      <c r="AC54" s="52">
        <f t="shared" si="111"/>
        <v>387</v>
      </c>
      <c r="AE54" s="57"/>
    </row>
    <row r="55" spans="1:31">
      <c r="A55" s="94"/>
      <c r="B55" s="82" t="s">
        <v>858</v>
      </c>
      <c r="C55" s="49" t="s">
        <v>222</v>
      </c>
      <c r="D55" s="11">
        <v>100</v>
      </c>
      <c r="E55" s="11">
        <v>0</v>
      </c>
      <c r="F55" s="11">
        <v>0</v>
      </c>
      <c r="G55" s="11">
        <v>0</v>
      </c>
      <c r="H55" s="11">
        <v>0</v>
      </c>
      <c r="I55" s="50">
        <v>20</v>
      </c>
      <c r="J55" s="50">
        <v>20</v>
      </c>
      <c r="K55" s="50">
        <v>0</v>
      </c>
      <c r="L55" s="50">
        <v>50</v>
      </c>
      <c r="M55" s="50">
        <v>0</v>
      </c>
      <c r="N55" s="51">
        <f t="shared" si="97"/>
        <v>100</v>
      </c>
      <c r="O55" s="51">
        <f t="shared" si="98"/>
        <v>0</v>
      </c>
      <c r="P55" s="51">
        <f t="shared" si="99"/>
        <v>0</v>
      </c>
      <c r="Q55" s="51">
        <f t="shared" si="100"/>
        <v>0</v>
      </c>
      <c r="R55" s="51">
        <f t="shared" si="101"/>
        <v>0</v>
      </c>
      <c r="S55" s="51">
        <f>(N55/100)*(I55*$I$3)+(N55/100)*(J55*$J$3)+(N55/100)*(L55*$L$3)</f>
        <v>270</v>
      </c>
      <c r="T55" s="51">
        <f t="shared" si="103"/>
        <v>0</v>
      </c>
      <c r="U55" s="51">
        <f t="shared" si="104"/>
        <v>0</v>
      </c>
      <c r="V55" s="51">
        <f t="shared" si="105"/>
        <v>0</v>
      </c>
      <c r="W55" s="51">
        <f t="shared" si="106"/>
        <v>0</v>
      </c>
      <c r="X55" s="51">
        <f t="shared" si="146"/>
        <v>370</v>
      </c>
      <c r="Y55" s="51">
        <f t="shared" si="147"/>
        <v>0</v>
      </c>
      <c r="Z55" s="51">
        <f t="shared" si="148"/>
        <v>0</v>
      </c>
      <c r="AA55" s="51">
        <f t="shared" si="149"/>
        <v>0</v>
      </c>
      <c r="AB55" s="51">
        <f t="shared" si="151"/>
        <v>0</v>
      </c>
      <c r="AC55" s="52">
        <f t="shared" si="111"/>
        <v>370</v>
      </c>
      <c r="AE55" s="58"/>
    </row>
    <row r="56" spans="1:31">
      <c r="A56" s="94"/>
      <c r="B56" s="82" t="s">
        <v>31</v>
      </c>
      <c r="C56" s="49" t="s">
        <v>222</v>
      </c>
      <c r="D56" s="11">
        <v>100</v>
      </c>
      <c r="E56" s="11">
        <v>0</v>
      </c>
      <c r="F56" s="11">
        <v>0</v>
      </c>
      <c r="G56" s="11">
        <v>0</v>
      </c>
      <c r="H56" s="11">
        <v>0</v>
      </c>
      <c r="I56" s="50">
        <v>25</v>
      </c>
      <c r="J56" s="50">
        <v>25</v>
      </c>
      <c r="K56" s="50">
        <v>0</v>
      </c>
      <c r="L56" s="50">
        <v>0</v>
      </c>
      <c r="M56" s="50">
        <v>50</v>
      </c>
      <c r="N56" s="51">
        <f t="shared" si="97"/>
        <v>100</v>
      </c>
      <c r="O56" s="51">
        <f t="shared" si="98"/>
        <v>0</v>
      </c>
      <c r="P56" s="51">
        <f t="shared" si="99"/>
        <v>0</v>
      </c>
      <c r="Q56" s="51">
        <f t="shared" si="100"/>
        <v>0</v>
      </c>
      <c r="R56" s="51">
        <f t="shared" si="101"/>
        <v>0</v>
      </c>
      <c r="S56" s="51">
        <f>(N56/100)*(I56*$I$3)+(N56/100)*(J56*$J$3)+(N56/100)*(M56*$M$3)</f>
        <v>300</v>
      </c>
      <c r="T56" s="51">
        <f t="shared" si="103"/>
        <v>0</v>
      </c>
      <c r="U56" s="51">
        <f t="shared" si="104"/>
        <v>0</v>
      </c>
      <c r="V56" s="51">
        <f t="shared" si="105"/>
        <v>0</v>
      </c>
      <c r="W56" s="51">
        <f>(R56/100)*(K56*$K$3)</f>
        <v>0</v>
      </c>
      <c r="X56" s="51">
        <f t="shared" si="146"/>
        <v>400</v>
      </c>
      <c r="Y56" s="51">
        <f t="shared" si="147"/>
        <v>0</v>
      </c>
      <c r="Z56" s="51">
        <f t="shared" si="148"/>
        <v>0</v>
      </c>
      <c r="AA56" s="51">
        <f t="shared" si="149"/>
        <v>0</v>
      </c>
      <c r="AB56" s="51">
        <f t="shared" si="151"/>
        <v>0</v>
      </c>
      <c r="AC56" s="52">
        <f t="shared" si="111"/>
        <v>400</v>
      </c>
      <c r="AE56" s="57"/>
    </row>
    <row r="57" spans="1:31">
      <c r="A57" s="94"/>
      <c r="B57" s="82" t="s">
        <v>32</v>
      </c>
      <c r="C57" s="49" t="s">
        <v>222</v>
      </c>
      <c r="D57" s="11">
        <v>95</v>
      </c>
      <c r="E57" s="11">
        <v>0</v>
      </c>
      <c r="F57" s="11">
        <v>0</v>
      </c>
      <c r="G57" s="11">
        <v>0</v>
      </c>
      <c r="H57" s="11">
        <v>0</v>
      </c>
      <c r="I57" s="50">
        <v>40</v>
      </c>
      <c r="J57" s="50">
        <v>20</v>
      </c>
      <c r="K57" s="50">
        <v>0</v>
      </c>
      <c r="L57" s="50">
        <v>50</v>
      </c>
      <c r="M57" s="50">
        <v>0</v>
      </c>
      <c r="N57" s="51">
        <f t="shared" si="97"/>
        <v>95</v>
      </c>
      <c r="O57" s="51">
        <f t="shared" si="98"/>
        <v>0</v>
      </c>
      <c r="P57" s="51">
        <f t="shared" si="99"/>
        <v>0</v>
      </c>
      <c r="Q57" s="51">
        <f t="shared" si="100"/>
        <v>0</v>
      </c>
      <c r="R57" s="51">
        <f t="shared" si="101"/>
        <v>0</v>
      </c>
      <c r="S57" s="51">
        <f>(N57/100)*(I57*$I$3)+(N57/100)*(J57*$J$3)+(N57/100)*(L57*$L$3)</f>
        <v>313.5</v>
      </c>
      <c r="T57" s="51">
        <f t="shared" si="103"/>
        <v>0</v>
      </c>
      <c r="U57" s="51">
        <f t="shared" si="104"/>
        <v>0</v>
      </c>
      <c r="V57" s="51">
        <f t="shared" si="105"/>
        <v>0</v>
      </c>
      <c r="W57" s="51">
        <f t="shared" ref="W57:W71" si="152">(R57/100)*(K57*$K$3)+(R57/100)*(L57*$L$3)</f>
        <v>0</v>
      </c>
      <c r="X57" s="51">
        <f t="shared" si="146"/>
        <v>408.5</v>
      </c>
      <c r="Y57" s="51">
        <f t="shared" si="147"/>
        <v>0</v>
      </c>
      <c r="Z57" s="51">
        <f t="shared" si="148"/>
        <v>0</v>
      </c>
      <c r="AA57" s="51">
        <f t="shared" si="149"/>
        <v>0</v>
      </c>
      <c r="AB57" s="51">
        <f t="shared" si="151"/>
        <v>0</v>
      </c>
      <c r="AC57" s="52">
        <f t="shared" si="111"/>
        <v>408.5</v>
      </c>
      <c r="AE57" s="57"/>
    </row>
    <row r="58" spans="1:31">
      <c r="A58" s="94"/>
      <c r="B58" s="82" t="s">
        <v>33</v>
      </c>
      <c r="C58" s="49" t="s">
        <v>222</v>
      </c>
      <c r="D58" s="11">
        <v>85</v>
      </c>
      <c r="E58" s="11">
        <v>0</v>
      </c>
      <c r="F58" s="11">
        <v>0</v>
      </c>
      <c r="G58" s="11">
        <v>0</v>
      </c>
      <c r="H58" s="11">
        <v>80</v>
      </c>
      <c r="I58" s="50">
        <v>20</v>
      </c>
      <c r="J58" s="50">
        <v>60</v>
      </c>
      <c r="K58" s="50">
        <v>10</v>
      </c>
      <c r="L58" s="50">
        <v>10</v>
      </c>
      <c r="M58" s="50">
        <v>0</v>
      </c>
      <c r="N58" s="51">
        <f t="shared" si="97"/>
        <v>85</v>
      </c>
      <c r="O58" s="51">
        <f t="shared" si="98"/>
        <v>0</v>
      </c>
      <c r="P58" s="51">
        <f t="shared" si="99"/>
        <v>0</v>
      </c>
      <c r="Q58" s="51">
        <f t="shared" si="100"/>
        <v>0</v>
      </c>
      <c r="R58" s="51">
        <f t="shared" si="101"/>
        <v>80</v>
      </c>
      <c r="S58" s="51">
        <f>(N58/100)*(I58*$I$3)+(N58/100)*(J58*$J$3)</f>
        <v>204</v>
      </c>
      <c r="T58" s="51">
        <f t="shared" si="103"/>
        <v>0</v>
      </c>
      <c r="U58" s="51">
        <f t="shared" si="104"/>
        <v>0</v>
      </c>
      <c r="V58" s="51">
        <f t="shared" si="105"/>
        <v>0</v>
      </c>
      <c r="W58" s="51">
        <f t="shared" si="152"/>
        <v>48</v>
      </c>
      <c r="X58" s="51">
        <f t="shared" si="146"/>
        <v>289</v>
      </c>
      <c r="Y58" s="51">
        <f t="shared" si="147"/>
        <v>0</v>
      </c>
      <c r="Z58" s="51">
        <f t="shared" si="148"/>
        <v>0</v>
      </c>
      <c r="AA58" s="51">
        <f t="shared" si="149"/>
        <v>0</v>
      </c>
      <c r="AB58" s="51">
        <f t="shared" si="151"/>
        <v>128</v>
      </c>
      <c r="AC58" s="52">
        <f t="shared" si="111"/>
        <v>417</v>
      </c>
      <c r="AE58" s="57"/>
    </row>
    <row r="59" spans="1:31">
      <c r="A59" s="94"/>
      <c r="B59" s="82" t="s">
        <v>34</v>
      </c>
      <c r="C59" s="49" t="s">
        <v>222</v>
      </c>
      <c r="D59" s="11">
        <v>90</v>
      </c>
      <c r="E59" s="11">
        <v>0</v>
      </c>
      <c r="F59" s="11">
        <v>50</v>
      </c>
      <c r="G59" s="11">
        <v>0</v>
      </c>
      <c r="H59" s="11">
        <v>0</v>
      </c>
      <c r="I59" s="50">
        <v>50</v>
      </c>
      <c r="J59" s="50">
        <v>40</v>
      </c>
      <c r="K59" s="50">
        <v>20</v>
      </c>
      <c r="L59" s="50">
        <v>20</v>
      </c>
      <c r="M59" s="50">
        <v>0</v>
      </c>
      <c r="N59" s="51">
        <f t="shared" si="97"/>
        <v>90</v>
      </c>
      <c r="O59" s="51">
        <f t="shared" si="98"/>
        <v>0</v>
      </c>
      <c r="P59" s="51">
        <f t="shared" si="99"/>
        <v>50</v>
      </c>
      <c r="Q59" s="51">
        <f t="shared" si="100"/>
        <v>0</v>
      </c>
      <c r="R59" s="51">
        <f t="shared" si="101"/>
        <v>0</v>
      </c>
      <c r="S59" s="51">
        <f>(N59/100)*(I59*$I$3)+(N59/100)*(J59*$J$3)</f>
        <v>243</v>
      </c>
      <c r="T59" s="51">
        <f t="shared" si="103"/>
        <v>0</v>
      </c>
      <c r="U59" s="51">
        <f t="shared" si="104"/>
        <v>60</v>
      </c>
      <c r="V59" s="51">
        <f t="shared" si="105"/>
        <v>0</v>
      </c>
      <c r="W59" s="51">
        <f t="shared" si="152"/>
        <v>0</v>
      </c>
      <c r="X59" s="51">
        <f t="shared" si="146"/>
        <v>333</v>
      </c>
      <c r="Y59" s="51">
        <f t="shared" si="147"/>
        <v>0</v>
      </c>
      <c r="Z59" s="51">
        <f t="shared" si="148"/>
        <v>110</v>
      </c>
      <c r="AA59" s="51">
        <f t="shared" si="149"/>
        <v>0</v>
      </c>
      <c r="AB59" s="51">
        <f t="shared" si="151"/>
        <v>0</v>
      </c>
      <c r="AC59" s="52">
        <f t="shared" si="111"/>
        <v>443</v>
      </c>
      <c r="AE59" s="57"/>
    </row>
    <row r="60" spans="1:31">
      <c r="A60" s="94"/>
      <c r="B60" s="82" t="s">
        <v>35</v>
      </c>
      <c r="C60" s="49" t="s">
        <v>223</v>
      </c>
      <c r="D60" s="11">
        <v>108</v>
      </c>
      <c r="E60" s="11">
        <v>0</v>
      </c>
      <c r="F60" s="11">
        <v>0</v>
      </c>
      <c r="G60" s="11">
        <v>0</v>
      </c>
      <c r="H60" s="11">
        <v>0</v>
      </c>
      <c r="I60" s="50">
        <v>10</v>
      </c>
      <c r="J60" s="50">
        <v>30</v>
      </c>
      <c r="K60" s="50">
        <v>0</v>
      </c>
      <c r="L60" s="50">
        <v>50</v>
      </c>
      <c r="M60" s="50">
        <v>0</v>
      </c>
      <c r="N60" s="51">
        <f t="shared" si="97"/>
        <v>108</v>
      </c>
      <c r="O60" s="51">
        <f t="shared" si="98"/>
        <v>0</v>
      </c>
      <c r="P60" s="51">
        <f t="shared" si="99"/>
        <v>0</v>
      </c>
      <c r="Q60" s="51">
        <f t="shared" si="100"/>
        <v>0</v>
      </c>
      <c r="R60" s="51">
        <f t="shared" si="101"/>
        <v>0</v>
      </c>
      <c r="S60" s="51">
        <f>(N60/100)*(I60*$I$3)+(N60/100)*(J60*$J$3)+(N60/100)*(L60*$L$3)</f>
        <v>291.60000000000002</v>
      </c>
      <c r="T60" s="51">
        <f t="shared" si="103"/>
        <v>0</v>
      </c>
      <c r="U60" s="51">
        <f t="shared" si="104"/>
        <v>0</v>
      </c>
      <c r="V60" s="51">
        <f t="shared" si="105"/>
        <v>0</v>
      </c>
      <c r="W60" s="51">
        <f t="shared" si="152"/>
        <v>0</v>
      </c>
      <c r="X60" s="51">
        <f t="shared" si="146"/>
        <v>399.6</v>
      </c>
      <c r="Y60" s="51">
        <f t="shared" si="147"/>
        <v>0</v>
      </c>
      <c r="Z60" s="51">
        <f t="shared" si="148"/>
        <v>0</v>
      </c>
      <c r="AA60" s="51">
        <f t="shared" si="149"/>
        <v>0</v>
      </c>
      <c r="AB60" s="51">
        <f t="shared" si="151"/>
        <v>0</v>
      </c>
      <c r="AC60" s="52">
        <f t="shared" si="111"/>
        <v>399.6</v>
      </c>
      <c r="AE60" s="57"/>
    </row>
    <row r="61" spans="1:31">
      <c r="A61" s="94"/>
      <c r="B61" s="82" t="s">
        <v>36</v>
      </c>
      <c r="C61" s="49" t="s">
        <v>222</v>
      </c>
      <c r="D61" s="11">
        <v>102</v>
      </c>
      <c r="E61" s="11">
        <v>0</v>
      </c>
      <c r="F61" s="11">
        <v>0</v>
      </c>
      <c r="G61" s="11">
        <v>0</v>
      </c>
      <c r="H61" s="11">
        <v>50</v>
      </c>
      <c r="I61" s="50">
        <v>20</v>
      </c>
      <c r="J61" s="50">
        <v>50</v>
      </c>
      <c r="K61" s="50">
        <v>30</v>
      </c>
      <c r="L61" s="50">
        <v>30</v>
      </c>
      <c r="M61" s="50">
        <v>0</v>
      </c>
      <c r="N61" s="51">
        <f t="shared" si="97"/>
        <v>102</v>
      </c>
      <c r="O61" s="51">
        <f t="shared" si="98"/>
        <v>0</v>
      </c>
      <c r="P61" s="51">
        <f t="shared" si="99"/>
        <v>0</v>
      </c>
      <c r="Q61" s="51">
        <f t="shared" si="100"/>
        <v>0</v>
      </c>
      <c r="R61" s="51">
        <f t="shared" si="101"/>
        <v>50</v>
      </c>
      <c r="S61" s="51">
        <f>(N61/100)*(I61*$I$3)+(N61/100)*(J61*$J$3)</f>
        <v>214.2</v>
      </c>
      <c r="T61" s="51">
        <f t="shared" si="103"/>
        <v>0</v>
      </c>
      <c r="U61" s="51">
        <f t="shared" si="104"/>
        <v>0</v>
      </c>
      <c r="V61" s="51">
        <f t="shared" si="105"/>
        <v>0</v>
      </c>
      <c r="W61" s="51">
        <f t="shared" si="152"/>
        <v>90</v>
      </c>
      <c r="X61" s="51">
        <f t="shared" si="146"/>
        <v>316.2</v>
      </c>
      <c r="Y61" s="51">
        <f t="shared" si="147"/>
        <v>0</v>
      </c>
      <c r="Z61" s="51">
        <f t="shared" si="148"/>
        <v>0</v>
      </c>
      <c r="AA61" s="51">
        <f t="shared" si="149"/>
        <v>0</v>
      </c>
      <c r="AB61" s="51">
        <f t="shared" si="151"/>
        <v>140</v>
      </c>
      <c r="AC61" s="52">
        <f t="shared" si="111"/>
        <v>456.2</v>
      </c>
      <c r="AE61" s="57"/>
    </row>
    <row r="62" spans="1:31">
      <c r="A62" s="94"/>
      <c r="B62" s="82" t="s">
        <v>38</v>
      </c>
      <c r="C62" s="49" t="s">
        <v>222</v>
      </c>
      <c r="D62" s="11">
        <v>100</v>
      </c>
      <c r="E62" s="11">
        <v>0</v>
      </c>
      <c r="F62" s="11">
        <v>0</v>
      </c>
      <c r="G62" s="11">
        <v>0</v>
      </c>
      <c r="H62" s="11">
        <v>0</v>
      </c>
      <c r="I62" s="50">
        <v>50</v>
      </c>
      <c r="J62" s="50">
        <v>50</v>
      </c>
      <c r="K62" s="50">
        <v>0</v>
      </c>
      <c r="L62" s="50">
        <v>0</v>
      </c>
      <c r="M62" s="50">
        <v>0</v>
      </c>
      <c r="N62" s="51">
        <f t="shared" si="97"/>
        <v>100</v>
      </c>
      <c r="O62" s="51">
        <f t="shared" si="98"/>
        <v>0</v>
      </c>
      <c r="P62" s="51">
        <f t="shared" si="99"/>
        <v>0</v>
      </c>
      <c r="Q62" s="51">
        <f t="shared" si="100"/>
        <v>0</v>
      </c>
      <c r="R62" s="51">
        <f t="shared" si="101"/>
        <v>0</v>
      </c>
      <c r="S62" s="51">
        <f>(N62/100)*(I62*$I$3)+(N62/100)*(J62*$J$3)</f>
        <v>300</v>
      </c>
      <c r="T62" s="51">
        <f t="shared" si="103"/>
        <v>0</v>
      </c>
      <c r="U62" s="51">
        <f t="shared" si="104"/>
        <v>0</v>
      </c>
      <c r="V62" s="51">
        <f t="shared" si="105"/>
        <v>0</v>
      </c>
      <c r="W62" s="51">
        <f t="shared" si="152"/>
        <v>0</v>
      </c>
      <c r="X62" s="51">
        <f t="shared" ref="X62" si="153">N62+S62</f>
        <v>400</v>
      </c>
      <c r="Y62" s="51">
        <f t="shared" ref="Y62" si="154">O62+T62</f>
        <v>0</v>
      </c>
      <c r="Z62" s="51">
        <f t="shared" ref="Z62" si="155">P62+U62</f>
        <v>0</v>
      </c>
      <c r="AA62" s="51">
        <f t="shared" ref="AA62" si="156">Q62+V62</f>
        <v>0</v>
      </c>
      <c r="AB62" s="51">
        <f t="shared" si="151"/>
        <v>0</v>
      </c>
      <c r="AC62" s="52">
        <f t="shared" si="111"/>
        <v>400</v>
      </c>
      <c r="AE62" s="57"/>
    </row>
    <row r="63" spans="1:31">
      <c r="A63" s="94"/>
      <c r="B63" s="82" t="s">
        <v>311</v>
      </c>
      <c r="C63" s="49" t="s">
        <v>222</v>
      </c>
      <c r="D63" s="11">
        <v>102</v>
      </c>
      <c r="E63" s="11">
        <v>0</v>
      </c>
      <c r="F63" s="11">
        <v>80</v>
      </c>
      <c r="G63" s="11">
        <v>0</v>
      </c>
      <c r="H63" s="11">
        <v>0</v>
      </c>
      <c r="I63" s="50">
        <v>30</v>
      </c>
      <c r="J63" s="50">
        <v>20</v>
      </c>
      <c r="K63" s="50">
        <v>15</v>
      </c>
      <c r="L63" s="50">
        <v>15</v>
      </c>
      <c r="M63" s="50">
        <v>0</v>
      </c>
      <c r="N63" s="51">
        <f t="shared" si="97"/>
        <v>102</v>
      </c>
      <c r="O63" s="51">
        <f t="shared" si="98"/>
        <v>0</v>
      </c>
      <c r="P63" s="51">
        <f t="shared" si="99"/>
        <v>80</v>
      </c>
      <c r="Q63" s="51">
        <f t="shared" si="100"/>
        <v>0</v>
      </c>
      <c r="R63" s="51">
        <f t="shared" si="101"/>
        <v>0</v>
      </c>
      <c r="S63" s="51">
        <f>(N63/100)*(I63*$I$3)+(N63/100)*(J63*$J$3)</f>
        <v>153</v>
      </c>
      <c r="T63" s="51">
        <f t="shared" si="103"/>
        <v>0</v>
      </c>
      <c r="U63" s="51">
        <f t="shared" si="104"/>
        <v>72</v>
      </c>
      <c r="V63" s="51">
        <f t="shared" si="105"/>
        <v>0</v>
      </c>
      <c r="W63" s="51">
        <f t="shared" si="152"/>
        <v>0</v>
      </c>
      <c r="X63" s="51">
        <f t="shared" ref="X63" si="157">N63+S63</f>
        <v>255</v>
      </c>
      <c r="Y63" s="51">
        <f t="shared" ref="Y63" si="158">O63+T63</f>
        <v>0</v>
      </c>
      <c r="Z63" s="51">
        <f t="shared" ref="Z63" si="159">P63+U63</f>
        <v>152</v>
      </c>
      <c r="AA63" s="51">
        <f t="shared" ref="AA63" si="160">Q63+V63</f>
        <v>0</v>
      </c>
      <c r="AB63" s="51">
        <f t="shared" si="151"/>
        <v>0</v>
      </c>
      <c r="AC63" s="52">
        <f t="shared" si="111"/>
        <v>407</v>
      </c>
      <c r="AE63" s="57"/>
    </row>
    <row r="64" spans="1:31">
      <c r="A64" s="94"/>
      <c r="B64" s="82" t="s">
        <v>513</v>
      </c>
      <c r="C64" s="49" t="s">
        <v>222</v>
      </c>
      <c r="D64" s="11">
        <v>107</v>
      </c>
      <c r="E64" s="11">
        <v>0</v>
      </c>
      <c r="F64" s="11">
        <v>0</v>
      </c>
      <c r="G64" s="11">
        <v>0</v>
      </c>
      <c r="H64" s="11">
        <v>0</v>
      </c>
      <c r="I64" s="50">
        <v>15</v>
      </c>
      <c r="J64" s="50">
        <v>15</v>
      </c>
      <c r="K64" s="50">
        <v>60</v>
      </c>
      <c r="L64" s="50">
        <v>0</v>
      </c>
      <c r="M64" s="50">
        <v>0</v>
      </c>
      <c r="N64" s="51">
        <f t="shared" si="97"/>
        <v>107</v>
      </c>
      <c r="O64" s="51">
        <f t="shared" si="98"/>
        <v>0</v>
      </c>
      <c r="P64" s="51">
        <f t="shared" si="99"/>
        <v>0</v>
      </c>
      <c r="Q64" s="51">
        <f t="shared" si="100"/>
        <v>0</v>
      </c>
      <c r="R64" s="51">
        <f t="shared" si="101"/>
        <v>0</v>
      </c>
      <c r="S64" s="51">
        <f>(N64/100)*(I64*$I$3)+(N64/100)*(J64*$J$3)+(N64/100)*(K64*$L$3)</f>
        <v>288.90000000000003</v>
      </c>
      <c r="T64" s="51">
        <f t="shared" si="103"/>
        <v>0</v>
      </c>
      <c r="U64" s="51">
        <f t="shared" si="104"/>
        <v>0</v>
      </c>
      <c r="V64" s="51">
        <f t="shared" si="105"/>
        <v>0</v>
      </c>
      <c r="W64" s="51">
        <f t="shared" si="152"/>
        <v>0</v>
      </c>
      <c r="X64" s="51">
        <f t="shared" ref="X64" si="161">N64+S64</f>
        <v>395.90000000000003</v>
      </c>
      <c r="Y64" s="51">
        <f t="shared" ref="Y64" si="162">O64+T64</f>
        <v>0</v>
      </c>
      <c r="Z64" s="51">
        <f t="shared" ref="Z64" si="163">P64+U64</f>
        <v>0</v>
      </c>
      <c r="AA64" s="51">
        <f t="shared" ref="AA64" si="164">Q64+V64</f>
        <v>0</v>
      </c>
      <c r="AB64" s="51">
        <f t="shared" si="151"/>
        <v>0</v>
      </c>
      <c r="AC64" s="52">
        <f t="shared" si="111"/>
        <v>395.9</v>
      </c>
      <c r="AE64" s="57"/>
    </row>
    <row r="65" spans="1:31">
      <c r="A65" s="94"/>
      <c r="B65" s="82" t="s">
        <v>518</v>
      </c>
      <c r="C65" s="49" t="s">
        <v>222</v>
      </c>
      <c r="D65" s="11">
        <v>140</v>
      </c>
      <c r="E65" s="11">
        <v>0</v>
      </c>
      <c r="F65" s="11">
        <v>0</v>
      </c>
      <c r="G65" s="11">
        <v>0</v>
      </c>
      <c r="H65" s="11">
        <v>0</v>
      </c>
      <c r="I65" s="50">
        <v>10</v>
      </c>
      <c r="J65" s="50">
        <v>10</v>
      </c>
      <c r="K65" s="50">
        <v>40</v>
      </c>
      <c r="L65" s="50">
        <v>0</v>
      </c>
      <c r="M65" s="50">
        <v>0</v>
      </c>
      <c r="N65" s="51">
        <f t="shared" si="97"/>
        <v>140</v>
      </c>
      <c r="O65" s="51">
        <f t="shared" si="98"/>
        <v>0</v>
      </c>
      <c r="P65" s="51">
        <f t="shared" si="99"/>
        <v>0</v>
      </c>
      <c r="Q65" s="51">
        <f t="shared" si="100"/>
        <v>0</v>
      </c>
      <c r="R65" s="51">
        <f t="shared" si="101"/>
        <v>0</v>
      </c>
      <c r="S65" s="51">
        <f>(N65/100)*(I65*$I$3)+(N65/100)*(J65*$J$3)+(N65/100)*(K65*$L$3)</f>
        <v>252</v>
      </c>
      <c r="T65" s="51">
        <f t="shared" si="103"/>
        <v>0</v>
      </c>
      <c r="U65" s="51">
        <f t="shared" si="104"/>
        <v>0</v>
      </c>
      <c r="V65" s="51">
        <f t="shared" si="105"/>
        <v>0</v>
      </c>
      <c r="W65" s="51">
        <f t="shared" si="152"/>
        <v>0</v>
      </c>
      <c r="X65" s="51">
        <f t="shared" ref="X65" si="165">N65+S65</f>
        <v>392</v>
      </c>
      <c r="Y65" s="51">
        <f t="shared" ref="Y65" si="166">O65+T65</f>
        <v>0</v>
      </c>
      <c r="Z65" s="51">
        <f t="shared" ref="Z65" si="167">P65+U65</f>
        <v>0</v>
      </c>
      <c r="AA65" s="51">
        <f t="shared" ref="AA65" si="168">Q65+V65</f>
        <v>0</v>
      </c>
      <c r="AB65" s="51">
        <f t="shared" si="151"/>
        <v>0</v>
      </c>
      <c r="AC65" s="52">
        <f t="shared" si="111"/>
        <v>392</v>
      </c>
      <c r="AE65" s="57"/>
    </row>
    <row r="66" spans="1:31">
      <c r="A66" s="94"/>
      <c r="B66" s="82" t="s">
        <v>537</v>
      </c>
      <c r="C66" s="49" t="s">
        <v>222</v>
      </c>
      <c r="D66" s="11">
        <v>97</v>
      </c>
      <c r="E66" s="11">
        <v>90</v>
      </c>
      <c r="F66" s="11">
        <v>0</v>
      </c>
      <c r="G66" s="11">
        <v>0</v>
      </c>
      <c r="H66" s="11">
        <v>0</v>
      </c>
      <c r="I66" s="50">
        <v>20</v>
      </c>
      <c r="J66" s="50">
        <v>20</v>
      </c>
      <c r="K66" s="50">
        <v>40</v>
      </c>
      <c r="L66" s="50">
        <v>0</v>
      </c>
      <c r="M66" s="50">
        <v>0</v>
      </c>
      <c r="N66" s="51">
        <f t="shared" si="97"/>
        <v>97</v>
      </c>
      <c r="O66" s="51">
        <f t="shared" si="98"/>
        <v>90</v>
      </c>
      <c r="P66" s="51">
        <f t="shared" si="99"/>
        <v>0</v>
      </c>
      <c r="Q66" s="51">
        <f t="shared" si="100"/>
        <v>0</v>
      </c>
      <c r="R66" s="51">
        <f t="shared" si="101"/>
        <v>0</v>
      </c>
      <c r="S66" s="51">
        <f t="shared" ref="S66:S71" si="169">(N66/100)*(I66*$I$3)+(N66/100)*(J66*$J$3)</f>
        <v>116.39999999999999</v>
      </c>
      <c r="T66" s="51">
        <f t="shared" si="103"/>
        <v>108</v>
      </c>
      <c r="U66" s="51">
        <f t="shared" si="104"/>
        <v>0</v>
      </c>
      <c r="V66" s="51">
        <f t="shared" si="105"/>
        <v>0</v>
      </c>
      <c r="W66" s="51">
        <f t="shared" si="152"/>
        <v>0</v>
      </c>
      <c r="X66" s="51">
        <f t="shared" ref="X66" si="170">N66+S66</f>
        <v>213.39999999999998</v>
      </c>
      <c r="Y66" s="51">
        <f t="shared" ref="Y66" si="171">O66+T66</f>
        <v>198</v>
      </c>
      <c r="Z66" s="51">
        <f t="shared" ref="Z66" si="172">P66+U66</f>
        <v>0</v>
      </c>
      <c r="AA66" s="51">
        <f t="shared" ref="AA66" si="173">Q66+V66</f>
        <v>0</v>
      </c>
      <c r="AB66" s="51">
        <f t="shared" si="151"/>
        <v>0</v>
      </c>
      <c r="AC66" s="52">
        <f t="shared" si="111"/>
        <v>411.4</v>
      </c>
      <c r="AE66" s="57"/>
    </row>
    <row r="67" spans="1:31">
      <c r="A67" s="94"/>
      <c r="B67" s="82" t="s">
        <v>541</v>
      </c>
      <c r="C67" s="49" t="s">
        <v>222</v>
      </c>
      <c r="D67" s="11">
        <v>106</v>
      </c>
      <c r="E67" s="11">
        <v>0</v>
      </c>
      <c r="F67" s="11">
        <v>0</v>
      </c>
      <c r="G67" s="11">
        <v>80</v>
      </c>
      <c r="H67" s="11">
        <v>0</v>
      </c>
      <c r="I67" s="50">
        <v>20</v>
      </c>
      <c r="J67" s="50">
        <v>40</v>
      </c>
      <c r="K67" s="50">
        <v>0</v>
      </c>
      <c r="L67" s="50">
        <v>20</v>
      </c>
      <c r="M67" s="50">
        <v>0</v>
      </c>
      <c r="N67" s="51">
        <f t="shared" si="97"/>
        <v>106</v>
      </c>
      <c r="O67" s="51">
        <f t="shared" si="98"/>
        <v>0</v>
      </c>
      <c r="P67" s="51">
        <f t="shared" si="99"/>
        <v>0</v>
      </c>
      <c r="Q67" s="51">
        <f t="shared" si="100"/>
        <v>80</v>
      </c>
      <c r="R67" s="51">
        <f t="shared" si="101"/>
        <v>0</v>
      </c>
      <c r="S67" s="51">
        <f t="shared" si="169"/>
        <v>190.8</v>
      </c>
      <c r="T67" s="51">
        <f t="shared" si="103"/>
        <v>0</v>
      </c>
      <c r="U67" s="51">
        <f t="shared" si="104"/>
        <v>0</v>
      </c>
      <c r="V67" s="51">
        <f t="shared" si="105"/>
        <v>48</v>
      </c>
      <c r="W67" s="51">
        <f t="shared" si="152"/>
        <v>0</v>
      </c>
      <c r="X67" s="51">
        <f t="shared" ref="X67" si="174">N67+S67</f>
        <v>296.8</v>
      </c>
      <c r="Y67" s="51">
        <f t="shared" ref="Y67" si="175">O67+T67</f>
        <v>0</v>
      </c>
      <c r="Z67" s="51">
        <f t="shared" ref="Z67" si="176">P67+U67</f>
        <v>0</v>
      </c>
      <c r="AA67" s="51">
        <f t="shared" ref="AA67" si="177">Q67+V67</f>
        <v>128</v>
      </c>
      <c r="AB67" s="51">
        <f t="shared" si="151"/>
        <v>0</v>
      </c>
      <c r="AC67" s="52">
        <f t="shared" si="111"/>
        <v>424.8</v>
      </c>
      <c r="AE67" s="57"/>
    </row>
    <row r="68" spans="1:31">
      <c r="A68" s="94"/>
      <c r="B68" s="82" t="s">
        <v>29</v>
      </c>
      <c r="C68" s="49" t="s">
        <v>222</v>
      </c>
      <c r="D68" s="11">
        <v>65</v>
      </c>
      <c r="E68" s="11">
        <v>50</v>
      </c>
      <c r="F68" s="11">
        <v>50</v>
      </c>
      <c r="G68" s="11">
        <v>0</v>
      </c>
      <c r="H68" s="11">
        <v>50</v>
      </c>
      <c r="I68" s="50">
        <v>20</v>
      </c>
      <c r="J68" s="50">
        <v>20</v>
      </c>
      <c r="K68" s="50">
        <v>25</v>
      </c>
      <c r="L68" s="50">
        <v>25</v>
      </c>
      <c r="M68" s="50">
        <v>0</v>
      </c>
      <c r="N68" s="51">
        <f t="shared" si="97"/>
        <v>65</v>
      </c>
      <c r="O68" s="51">
        <f t="shared" si="98"/>
        <v>50</v>
      </c>
      <c r="P68" s="51">
        <f t="shared" si="99"/>
        <v>50</v>
      </c>
      <c r="Q68" s="51">
        <f t="shared" si="100"/>
        <v>0</v>
      </c>
      <c r="R68" s="51">
        <f t="shared" si="101"/>
        <v>50</v>
      </c>
      <c r="S68" s="51">
        <f t="shared" si="169"/>
        <v>78</v>
      </c>
      <c r="T68" s="51">
        <f t="shared" si="103"/>
        <v>37.5</v>
      </c>
      <c r="U68" s="51">
        <f t="shared" si="104"/>
        <v>75</v>
      </c>
      <c r="V68" s="51">
        <f t="shared" si="105"/>
        <v>0</v>
      </c>
      <c r="W68" s="51">
        <f t="shared" si="152"/>
        <v>75</v>
      </c>
      <c r="X68" s="51">
        <f t="shared" ref="X68" si="178">N68+S68</f>
        <v>143</v>
      </c>
      <c r="Y68" s="51">
        <f t="shared" ref="Y68" si="179">O68+T68</f>
        <v>87.5</v>
      </c>
      <c r="Z68" s="51">
        <f t="shared" ref="Z68" si="180">P68+U68</f>
        <v>125</v>
      </c>
      <c r="AA68" s="51">
        <f t="shared" ref="AA68" si="181">Q68+V68</f>
        <v>0</v>
      </c>
      <c r="AB68" s="51">
        <f t="shared" si="151"/>
        <v>125</v>
      </c>
      <c r="AC68" s="52">
        <f t="shared" si="111"/>
        <v>480.5</v>
      </c>
      <c r="AE68" s="57"/>
    </row>
    <row r="69" spans="1:31">
      <c r="A69" s="94"/>
      <c r="B69" s="82" t="s">
        <v>511</v>
      </c>
      <c r="C69" s="49" t="s">
        <v>321</v>
      </c>
      <c r="D69" s="11">
        <v>120</v>
      </c>
      <c r="E69" s="11">
        <v>0</v>
      </c>
      <c r="F69" s="11">
        <v>0</v>
      </c>
      <c r="G69" s="11">
        <v>0</v>
      </c>
      <c r="H69" s="11">
        <v>0</v>
      </c>
      <c r="I69" s="50">
        <v>50</v>
      </c>
      <c r="J69" s="50">
        <v>25</v>
      </c>
      <c r="K69" s="50">
        <v>0</v>
      </c>
      <c r="L69" s="50">
        <v>0</v>
      </c>
      <c r="M69" s="50">
        <v>0</v>
      </c>
      <c r="N69" s="51">
        <f t="shared" si="97"/>
        <v>120</v>
      </c>
      <c r="O69" s="51">
        <f t="shared" si="98"/>
        <v>0</v>
      </c>
      <c r="P69" s="51">
        <f t="shared" si="99"/>
        <v>0</v>
      </c>
      <c r="Q69" s="51">
        <f t="shared" si="100"/>
        <v>0</v>
      </c>
      <c r="R69" s="51">
        <f t="shared" si="101"/>
        <v>0</v>
      </c>
      <c r="S69" s="51">
        <f t="shared" si="169"/>
        <v>270</v>
      </c>
      <c r="T69" s="51">
        <f t="shared" si="103"/>
        <v>0</v>
      </c>
      <c r="U69" s="51">
        <f t="shared" si="104"/>
        <v>0</v>
      </c>
      <c r="V69" s="51">
        <f t="shared" si="105"/>
        <v>0</v>
      </c>
      <c r="W69" s="51">
        <f t="shared" si="152"/>
        <v>0</v>
      </c>
      <c r="X69" s="51">
        <f t="shared" ref="X69" si="182">N69+S69</f>
        <v>390</v>
      </c>
      <c r="Y69" s="51">
        <f t="shared" ref="Y69" si="183">O69+T69</f>
        <v>0</v>
      </c>
      <c r="Z69" s="51">
        <f t="shared" ref="Z69" si="184">P69+U69</f>
        <v>0</v>
      </c>
      <c r="AA69" s="51">
        <f t="shared" ref="AA69" si="185">Q69+V69</f>
        <v>0</v>
      </c>
      <c r="AB69" s="51">
        <f t="shared" si="151"/>
        <v>0</v>
      </c>
      <c r="AC69" s="52">
        <f t="shared" si="111"/>
        <v>390</v>
      </c>
      <c r="AE69" s="57"/>
    </row>
    <row r="70" spans="1:31">
      <c r="A70" s="94"/>
      <c r="B70" s="82" t="s">
        <v>529</v>
      </c>
      <c r="C70" s="49" t="s">
        <v>321</v>
      </c>
      <c r="D70" s="11">
        <v>116</v>
      </c>
      <c r="E70" s="11">
        <v>0</v>
      </c>
      <c r="F70" s="11">
        <v>0</v>
      </c>
      <c r="G70" s="11">
        <v>0</v>
      </c>
      <c r="H70" s="11">
        <v>0</v>
      </c>
      <c r="I70" s="50">
        <v>25</v>
      </c>
      <c r="J70" s="50">
        <v>50</v>
      </c>
      <c r="K70" s="50">
        <v>0</v>
      </c>
      <c r="L70" s="50">
        <v>0</v>
      </c>
      <c r="M70" s="50">
        <v>0</v>
      </c>
      <c r="N70" s="51">
        <f t="shared" si="97"/>
        <v>116</v>
      </c>
      <c r="O70" s="51">
        <f t="shared" si="98"/>
        <v>0</v>
      </c>
      <c r="P70" s="51">
        <f t="shared" si="99"/>
        <v>0</v>
      </c>
      <c r="Q70" s="51">
        <f t="shared" si="100"/>
        <v>0</v>
      </c>
      <c r="R70" s="51">
        <f t="shared" si="101"/>
        <v>0</v>
      </c>
      <c r="S70" s="51">
        <f t="shared" si="169"/>
        <v>261</v>
      </c>
      <c r="T70" s="51">
        <f t="shared" si="103"/>
        <v>0</v>
      </c>
      <c r="U70" s="51">
        <f t="shared" si="104"/>
        <v>0</v>
      </c>
      <c r="V70" s="51">
        <f t="shared" si="105"/>
        <v>0</v>
      </c>
      <c r="W70" s="51">
        <f t="shared" si="152"/>
        <v>0</v>
      </c>
      <c r="X70" s="51">
        <f t="shared" ref="X70:X71" si="186">N70+S70</f>
        <v>377</v>
      </c>
      <c r="Y70" s="51">
        <f t="shared" ref="Y70:Y71" si="187">O70+T70</f>
        <v>0</v>
      </c>
      <c r="Z70" s="51">
        <f t="shared" ref="Z70:Z71" si="188">P70+U70</f>
        <v>0</v>
      </c>
      <c r="AA70" s="51">
        <f t="shared" ref="AA70:AA71" si="189">Q70+V70</f>
        <v>0</v>
      </c>
      <c r="AB70" s="51">
        <f t="shared" ref="AB70" si="190">R70+W70</f>
        <v>0</v>
      </c>
      <c r="AC70" s="52">
        <f t="shared" si="111"/>
        <v>377</v>
      </c>
      <c r="AE70" s="57"/>
    </row>
    <row r="71" spans="1:31">
      <c r="A71" s="94"/>
      <c r="B71" s="82" t="s">
        <v>848</v>
      </c>
      <c r="C71" s="49" t="s">
        <v>222</v>
      </c>
      <c r="D71" s="11">
        <v>65</v>
      </c>
      <c r="E71" s="11">
        <v>110</v>
      </c>
      <c r="F71" s="11">
        <v>0</v>
      </c>
      <c r="G71" s="11">
        <v>0</v>
      </c>
      <c r="H71" s="11">
        <v>0</v>
      </c>
      <c r="I71" s="50">
        <v>10</v>
      </c>
      <c r="J71" s="50">
        <v>40</v>
      </c>
      <c r="K71" s="50">
        <v>50</v>
      </c>
      <c r="L71" s="50">
        <v>0</v>
      </c>
      <c r="M71" s="50">
        <v>0</v>
      </c>
      <c r="N71" s="51">
        <f t="shared" si="97"/>
        <v>65</v>
      </c>
      <c r="O71" s="51">
        <f t="shared" si="98"/>
        <v>110</v>
      </c>
      <c r="P71" s="51">
        <f t="shared" si="99"/>
        <v>0</v>
      </c>
      <c r="Q71" s="51">
        <f t="shared" si="100"/>
        <v>0</v>
      </c>
      <c r="R71" s="51">
        <f t="shared" si="101"/>
        <v>0</v>
      </c>
      <c r="S71" s="51">
        <f t="shared" si="169"/>
        <v>97.5</v>
      </c>
      <c r="T71" s="51">
        <f t="shared" si="103"/>
        <v>165</v>
      </c>
      <c r="U71" s="51">
        <f t="shared" si="104"/>
        <v>0</v>
      </c>
      <c r="V71" s="51">
        <f t="shared" si="105"/>
        <v>0</v>
      </c>
      <c r="W71" s="51">
        <f t="shared" si="152"/>
        <v>0</v>
      </c>
      <c r="X71" s="51">
        <f t="shared" si="186"/>
        <v>162.5</v>
      </c>
      <c r="Y71" s="51">
        <f t="shared" si="187"/>
        <v>275</v>
      </c>
      <c r="Z71" s="51">
        <f t="shared" si="188"/>
        <v>0</v>
      </c>
      <c r="AA71" s="51">
        <f t="shared" si="189"/>
        <v>0</v>
      </c>
      <c r="AB71" s="51">
        <f>R71+W71</f>
        <v>0</v>
      </c>
      <c r="AC71" s="52">
        <f t="shared" si="111"/>
        <v>437.5</v>
      </c>
      <c r="AE71" s="57"/>
    </row>
    <row r="72" spans="1:31">
      <c r="A72" s="95"/>
      <c r="B72" s="124" t="s">
        <v>39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8">
        <v>600</v>
      </c>
      <c r="AE72" s="57"/>
    </row>
    <row r="73" spans="1:31">
      <c r="A73" s="94"/>
      <c r="B73" s="83" t="s">
        <v>40</v>
      </c>
      <c r="C73" s="21" t="s">
        <v>224</v>
      </c>
      <c r="D73" s="12">
        <v>120</v>
      </c>
      <c r="E73" s="12">
        <v>0</v>
      </c>
      <c r="F73" s="12">
        <v>0</v>
      </c>
      <c r="G73" s="12">
        <v>0</v>
      </c>
      <c r="H73" s="12">
        <v>0</v>
      </c>
      <c r="I73" s="13">
        <v>50</v>
      </c>
      <c r="J73" s="13">
        <v>35</v>
      </c>
      <c r="K73" s="13">
        <v>0</v>
      </c>
      <c r="L73" s="13">
        <v>0</v>
      </c>
      <c r="M73" s="13">
        <v>0</v>
      </c>
      <c r="N73" s="14">
        <f t="shared" ref="N73:N101" si="191">D73*$D$3</f>
        <v>120</v>
      </c>
      <c r="O73" s="14">
        <f t="shared" ref="O73:O101" si="192">E73*$E$3</f>
        <v>0</v>
      </c>
      <c r="P73" s="14">
        <f t="shared" ref="P73:P101" si="193">F73*$F$3</f>
        <v>0</v>
      </c>
      <c r="Q73" s="14">
        <f t="shared" ref="Q73:Q101" si="194">G73*$G$3</f>
        <v>0</v>
      </c>
      <c r="R73" s="14">
        <f t="shared" ref="R73:R101" si="195">H73*$H$3</f>
        <v>0</v>
      </c>
      <c r="S73" s="14">
        <f t="shared" ref="S73:S84" si="196">(N73/100)*(I73*$I$3)+(N73/100)*(J73*$J$3)</f>
        <v>306</v>
      </c>
      <c r="T73" s="14">
        <f t="shared" ref="T73:T101" si="197">(O73/100)*(K73*$K$3)</f>
        <v>0</v>
      </c>
      <c r="U73" s="14">
        <f t="shared" ref="U73:U101" si="198">(P73/100)*(K73*$K$3)+(P73/100)*(L73*$L$3)</f>
        <v>0</v>
      </c>
      <c r="V73" s="14">
        <f t="shared" ref="V73:V101" si="199">(Q73/100)*(L73*$L$3)</f>
        <v>0</v>
      </c>
      <c r="W73" s="14">
        <f t="shared" ref="W73:W101" si="200">(R73/100)*(K73*$K$3)+(R73/100)*(L73*$L$3)</f>
        <v>0</v>
      </c>
      <c r="X73" s="14">
        <f t="shared" ref="X73" si="201">N73+S73</f>
        <v>426</v>
      </c>
      <c r="Y73" s="14">
        <f t="shared" ref="Y73" si="202">O73+T73</f>
        <v>0</v>
      </c>
      <c r="Z73" s="14">
        <f t="shared" ref="Z73" si="203">P73+U73</f>
        <v>0</v>
      </c>
      <c r="AA73" s="14">
        <f t="shared" ref="AA73" si="204">Q73+V73</f>
        <v>0</v>
      </c>
      <c r="AB73" s="14">
        <f>R73+W73</f>
        <v>0</v>
      </c>
      <c r="AC73" s="15">
        <f t="shared" ref="AC73:AC101" si="205">ROUND(X73+Y73+Z73+AA73+AB73,1)</f>
        <v>426</v>
      </c>
      <c r="AE73" s="57"/>
    </row>
    <row r="74" spans="1:31">
      <c r="A74" s="94"/>
      <c r="B74" s="82" t="s">
        <v>41</v>
      </c>
      <c r="C74" s="49" t="s">
        <v>224</v>
      </c>
      <c r="D74" s="11">
        <v>125</v>
      </c>
      <c r="E74" s="11">
        <v>0</v>
      </c>
      <c r="F74" s="11">
        <v>0</v>
      </c>
      <c r="G74" s="11">
        <v>0</v>
      </c>
      <c r="H74" s="11">
        <v>0</v>
      </c>
      <c r="I74" s="50">
        <v>40</v>
      </c>
      <c r="J74" s="50">
        <v>40</v>
      </c>
      <c r="K74" s="50">
        <v>0</v>
      </c>
      <c r="L74" s="50">
        <v>0</v>
      </c>
      <c r="M74" s="50">
        <v>0</v>
      </c>
      <c r="N74" s="51">
        <f t="shared" si="191"/>
        <v>125</v>
      </c>
      <c r="O74" s="51">
        <f t="shared" si="192"/>
        <v>0</v>
      </c>
      <c r="P74" s="51">
        <f t="shared" si="193"/>
        <v>0</v>
      </c>
      <c r="Q74" s="51">
        <f t="shared" si="194"/>
        <v>0</v>
      </c>
      <c r="R74" s="51">
        <f t="shared" si="195"/>
        <v>0</v>
      </c>
      <c r="S74" s="51">
        <f t="shared" si="196"/>
        <v>300</v>
      </c>
      <c r="T74" s="51">
        <f t="shared" si="197"/>
        <v>0</v>
      </c>
      <c r="U74" s="51">
        <f t="shared" si="198"/>
        <v>0</v>
      </c>
      <c r="V74" s="51">
        <f t="shared" si="199"/>
        <v>0</v>
      </c>
      <c r="W74" s="51">
        <f t="shared" si="200"/>
        <v>0</v>
      </c>
      <c r="X74" s="51">
        <f t="shared" ref="X74:X75" si="206">N74+S74</f>
        <v>425</v>
      </c>
      <c r="Y74" s="51">
        <f t="shared" ref="Y74:Y75" si="207">O74+T74</f>
        <v>0</v>
      </c>
      <c r="Z74" s="51">
        <f t="shared" ref="Z74:Z75" si="208">P74+U74</f>
        <v>0</v>
      </c>
      <c r="AA74" s="51">
        <f t="shared" ref="AA74:AA75" si="209">Q74+V74</f>
        <v>0</v>
      </c>
      <c r="AB74" s="51">
        <f t="shared" ref="AB74" si="210">R74+W74</f>
        <v>0</v>
      </c>
      <c r="AC74" s="52">
        <f t="shared" si="205"/>
        <v>425</v>
      </c>
      <c r="AE74" s="57"/>
    </row>
    <row r="75" spans="1:31">
      <c r="A75" s="94"/>
      <c r="B75" s="82" t="s">
        <v>42</v>
      </c>
      <c r="C75" s="49" t="s">
        <v>224</v>
      </c>
      <c r="D75" s="11">
        <v>110</v>
      </c>
      <c r="E75" s="11">
        <v>0</v>
      </c>
      <c r="F75" s="11">
        <v>0</v>
      </c>
      <c r="G75" s="11">
        <v>0</v>
      </c>
      <c r="H75" s="11">
        <v>0</v>
      </c>
      <c r="I75" s="50">
        <v>30</v>
      </c>
      <c r="J75" s="50">
        <v>70</v>
      </c>
      <c r="K75" s="50">
        <v>0</v>
      </c>
      <c r="L75" s="50">
        <v>0</v>
      </c>
      <c r="M75" s="50">
        <v>0</v>
      </c>
      <c r="N75" s="51">
        <f t="shared" si="191"/>
        <v>110</v>
      </c>
      <c r="O75" s="51">
        <f t="shared" si="192"/>
        <v>0</v>
      </c>
      <c r="P75" s="51">
        <f t="shared" si="193"/>
        <v>0</v>
      </c>
      <c r="Q75" s="51">
        <f t="shared" si="194"/>
        <v>0</v>
      </c>
      <c r="R75" s="51">
        <f t="shared" si="195"/>
        <v>0</v>
      </c>
      <c r="S75" s="51">
        <f t="shared" si="196"/>
        <v>330.00000000000006</v>
      </c>
      <c r="T75" s="51">
        <f t="shared" si="197"/>
        <v>0</v>
      </c>
      <c r="U75" s="51">
        <f t="shared" si="198"/>
        <v>0</v>
      </c>
      <c r="V75" s="51">
        <f t="shared" si="199"/>
        <v>0</v>
      </c>
      <c r="W75" s="51">
        <f t="shared" si="200"/>
        <v>0</v>
      </c>
      <c r="X75" s="51">
        <f t="shared" si="206"/>
        <v>440.00000000000006</v>
      </c>
      <c r="Y75" s="51">
        <f t="shared" si="207"/>
        <v>0</v>
      </c>
      <c r="Z75" s="51">
        <f t="shared" si="208"/>
        <v>0</v>
      </c>
      <c r="AA75" s="51">
        <f t="shared" si="209"/>
        <v>0</v>
      </c>
      <c r="AB75" s="51">
        <f t="shared" ref="AB75" si="211">R75+W75</f>
        <v>0</v>
      </c>
      <c r="AC75" s="52">
        <f t="shared" si="205"/>
        <v>440</v>
      </c>
      <c r="AE75" s="57"/>
    </row>
    <row r="76" spans="1:31">
      <c r="A76" s="94"/>
      <c r="B76" s="82" t="s">
        <v>594</v>
      </c>
      <c r="C76" s="49" t="s">
        <v>224</v>
      </c>
      <c r="D76" s="11">
        <v>124</v>
      </c>
      <c r="E76" s="11">
        <v>0</v>
      </c>
      <c r="F76" s="11">
        <v>0</v>
      </c>
      <c r="G76" s="11">
        <v>0</v>
      </c>
      <c r="H76" s="11">
        <v>0</v>
      </c>
      <c r="I76" s="50">
        <v>20</v>
      </c>
      <c r="J76" s="50">
        <v>60</v>
      </c>
      <c r="K76" s="50">
        <v>0</v>
      </c>
      <c r="L76" s="50">
        <v>0</v>
      </c>
      <c r="M76" s="50">
        <v>0</v>
      </c>
      <c r="N76" s="51">
        <f t="shared" si="191"/>
        <v>124</v>
      </c>
      <c r="O76" s="51">
        <f t="shared" si="192"/>
        <v>0</v>
      </c>
      <c r="P76" s="51">
        <f t="shared" si="193"/>
        <v>0</v>
      </c>
      <c r="Q76" s="51">
        <f t="shared" si="194"/>
        <v>0</v>
      </c>
      <c r="R76" s="51">
        <f t="shared" si="195"/>
        <v>0</v>
      </c>
      <c r="S76" s="51">
        <f t="shared" si="196"/>
        <v>297.60000000000002</v>
      </c>
      <c r="T76" s="51">
        <f t="shared" si="197"/>
        <v>0</v>
      </c>
      <c r="U76" s="51">
        <f t="shared" si="198"/>
        <v>0</v>
      </c>
      <c r="V76" s="51">
        <f t="shared" si="199"/>
        <v>0</v>
      </c>
      <c r="W76" s="51">
        <f t="shared" si="200"/>
        <v>0</v>
      </c>
      <c r="X76" s="51">
        <f t="shared" ref="X76:X92" si="212">N76+S76</f>
        <v>421.6</v>
      </c>
      <c r="Y76" s="51">
        <f t="shared" ref="Y76:Y92" si="213">O76+T76</f>
        <v>0</v>
      </c>
      <c r="Z76" s="51">
        <f t="shared" ref="Z76:Z92" si="214">P76+U76</f>
        <v>0</v>
      </c>
      <c r="AA76" s="51">
        <f t="shared" ref="AA76:AA92" si="215">Q76+V76</f>
        <v>0</v>
      </c>
      <c r="AB76" s="51">
        <f t="shared" ref="AB76:AB77" si="216">R76+W76</f>
        <v>0</v>
      </c>
      <c r="AC76" s="52">
        <f t="shared" si="205"/>
        <v>421.6</v>
      </c>
      <c r="AE76" s="57"/>
    </row>
    <row r="77" spans="1:31">
      <c r="A77" s="94"/>
      <c r="B77" s="82" t="s">
        <v>542</v>
      </c>
      <c r="C77" s="49" t="s">
        <v>224</v>
      </c>
      <c r="D77" s="11">
        <v>145</v>
      </c>
      <c r="E77" s="11">
        <v>0</v>
      </c>
      <c r="F77" s="11">
        <v>0</v>
      </c>
      <c r="G77" s="11">
        <v>0</v>
      </c>
      <c r="H77" s="11">
        <v>0</v>
      </c>
      <c r="I77" s="50">
        <v>60</v>
      </c>
      <c r="J77" s="50">
        <v>0</v>
      </c>
      <c r="K77" s="50">
        <v>0</v>
      </c>
      <c r="L77" s="50">
        <v>0</v>
      </c>
      <c r="M77" s="50">
        <v>0</v>
      </c>
      <c r="N77" s="51">
        <f t="shared" si="191"/>
        <v>145</v>
      </c>
      <c r="O77" s="51">
        <f t="shared" si="192"/>
        <v>0</v>
      </c>
      <c r="P77" s="51">
        <f t="shared" si="193"/>
        <v>0</v>
      </c>
      <c r="Q77" s="51">
        <f t="shared" si="194"/>
        <v>0</v>
      </c>
      <c r="R77" s="51">
        <f t="shared" si="195"/>
        <v>0</v>
      </c>
      <c r="S77" s="51">
        <f t="shared" si="196"/>
        <v>261</v>
      </c>
      <c r="T77" s="51">
        <f t="shared" si="197"/>
        <v>0</v>
      </c>
      <c r="U77" s="51">
        <f t="shared" si="198"/>
        <v>0</v>
      </c>
      <c r="V77" s="51">
        <f t="shared" si="199"/>
        <v>0</v>
      </c>
      <c r="W77" s="51">
        <f t="shared" si="200"/>
        <v>0</v>
      </c>
      <c r="X77" s="51">
        <f t="shared" si="212"/>
        <v>406</v>
      </c>
      <c r="Y77" s="51">
        <f t="shared" si="213"/>
        <v>0</v>
      </c>
      <c r="Z77" s="51">
        <f t="shared" si="214"/>
        <v>0</v>
      </c>
      <c r="AA77" s="51">
        <f t="shared" si="215"/>
        <v>0</v>
      </c>
      <c r="AB77" s="51">
        <f t="shared" si="216"/>
        <v>0</v>
      </c>
      <c r="AC77" s="52">
        <f t="shared" si="205"/>
        <v>406</v>
      </c>
      <c r="AE77" s="57"/>
    </row>
    <row r="78" spans="1:31">
      <c r="A78" s="94"/>
      <c r="B78" s="82" t="s">
        <v>556</v>
      </c>
      <c r="C78" s="49" t="s">
        <v>224</v>
      </c>
      <c r="D78" s="11">
        <v>135</v>
      </c>
      <c r="E78" s="11">
        <v>0</v>
      </c>
      <c r="F78" s="11">
        <v>0</v>
      </c>
      <c r="G78" s="11">
        <v>0</v>
      </c>
      <c r="H78" s="11">
        <v>0</v>
      </c>
      <c r="I78" s="50">
        <v>70</v>
      </c>
      <c r="J78" s="50">
        <v>0</v>
      </c>
      <c r="K78" s="50">
        <v>0</v>
      </c>
      <c r="L78" s="50">
        <v>0</v>
      </c>
      <c r="M78" s="50">
        <v>0</v>
      </c>
      <c r="N78" s="51">
        <f t="shared" si="191"/>
        <v>135</v>
      </c>
      <c r="O78" s="51">
        <f t="shared" si="192"/>
        <v>0</v>
      </c>
      <c r="P78" s="51">
        <f t="shared" si="193"/>
        <v>0</v>
      </c>
      <c r="Q78" s="51">
        <f t="shared" si="194"/>
        <v>0</v>
      </c>
      <c r="R78" s="51">
        <f t="shared" si="195"/>
        <v>0</v>
      </c>
      <c r="S78" s="51">
        <f t="shared" si="196"/>
        <v>283.5</v>
      </c>
      <c r="T78" s="51">
        <f t="shared" si="197"/>
        <v>0</v>
      </c>
      <c r="U78" s="51">
        <f t="shared" si="198"/>
        <v>0</v>
      </c>
      <c r="V78" s="51">
        <f t="shared" si="199"/>
        <v>0</v>
      </c>
      <c r="W78" s="51">
        <f t="shared" si="200"/>
        <v>0</v>
      </c>
      <c r="X78" s="51">
        <f t="shared" si="212"/>
        <v>418.5</v>
      </c>
      <c r="Y78" s="51">
        <f t="shared" si="213"/>
        <v>0</v>
      </c>
      <c r="Z78" s="51">
        <f t="shared" si="214"/>
        <v>0</v>
      </c>
      <c r="AA78" s="51">
        <f t="shared" si="215"/>
        <v>0</v>
      </c>
      <c r="AB78" s="51">
        <f t="shared" ref="AB78" si="217">R78+W78</f>
        <v>0</v>
      </c>
      <c r="AC78" s="52">
        <f t="shared" si="205"/>
        <v>418.5</v>
      </c>
      <c r="AE78" s="57"/>
    </row>
    <row r="79" spans="1:31">
      <c r="A79" s="94"/>
      <c r="B79" s="82" t="s">
        <v>44</v>
      </c>
      <c r="C79" s="49" t="s">
        <v>224</v>
      </c>
      <c r="D79" s="11">
        <v>125</v>
      </c>
      <c r="E79" s="11">
        <v>0</v>
      </c>
      <c r="F79" s="11">
        <v>0</v>
      </c>
      <c r="G79" s="11">
        <v>0</v>
      </c>
      <c r="H79" s="11">
        <v>0</v>
      </c>
      <c r="I79" s="50">
        <v>60</v>
      </c>
      <c r="J79" s="50">
        <v>20</v>
      </c>
      <c r="K79" s="50">
        <v>0</v>
      </c>
      <c r="L79" s="50">
        <v>0</v>
      </c>
      <c r="M79" s="50">
        <v>0</v>
      </c>
      <c r="N79" s="51">
        <f t="shared" si="191"/>
        <v>125</v>
      </c>
      <c r="O79" s="51">
        <f t="shared" si="192"/>
        <v>0</v>
      </c>
      <c r="P79" s="51">
        <f t="shared" si="193"/>
        <v>0</v>
      </c>
      <c r="Q79" s="51">
        <f t="shared" si="194"/>
        <v>0</v>
      </c>
      <c r="R79" s="51">
        <f t="shared" si="195"/>
        <v>0</v>
      </c>
      <c r="S79" s="51">
        <f t="shared" si="196"/>
        <v>300</v>
      </c>
      <c r="T79" s="51">
        <f t="shared" si="197"/>
        <v>0</v>
      </c>
      <c r="U79" s="51">
        <f t="shared" si="198"/>
        <v>0</v>
      </c>
      <c r="V79" s="51">
        <f t="shared" si="199"/>
        <v>0</v>
      </c>
      <c r="W79" s="51">
        <f t="shared" si="200"/>
        <v>0</v>
      </c>
      <c r="X79" s="51">
        <f t="shared" ref="X79" si="218">N79+S79</f>
        <v>425</v>
      </c>
      <c r="Y79" s="51">
        <f t="shared" ref="Y79" si="219">O79+T79</f>
        <v>0</v>
      </c>
      <c r="Z79" s="51">
        <f t="shared" ref="Z79" si="220">P79+U79</f>
        <v>0</v>
      </c>
      <c r="AA79" s="51">
        <f t="shared" ref="AA79" si="221">Q79+V79</f>
        <v>0</v>
      </c>
      <c r="AB79" s="51">
        <f t="shared" ref="AB79" si="222">R79+W79</f>
        <v>0</v>
      </c>
      <c r="AC79" s="52">
        <f t="shared" si="205"/>
        <v>425</v>
      </c>
      <c r="AE79" s="57"/>
    </row>
    <row r="80" spans="1:31">
      <c r="A80" s="94"/>
      <c r="B80" s="82" t="s">
        <v>43</v>
      </c>
      <c r="C80" s="49" t="s">
        <v>222</v>
      </c>
      <c r="D80" s="11">
        <v>100</v>
      </c>
      <c r="E80" s="11">
        <v>80</v>
      </c>
      <c r="F80" s="11">
        <v>0</v>
      </c>
      <c r="G80" s="11">
        <v>80</v>
      </c>
      <c r="H80" s="11">
        <v>0</v>
      </c>
      <c r="I80" s="50">
        <v>50</v>
      </c>
      <c r="J80" s="50">
        <v>20</v>
      </c>
      <c r="K80" s="50">
        <v>0</v>
      </c>
      <c r="L80" s="50">
        <v>0</v>
      </c>
      <c r="M80" s="50">
        <v>0</v>
      </c>
      <c r="N80" s="51">
        <f t="shared" si="191"/>
        <v>100</v>
      </c>
      <c r="O80" s="51">
        <f t="shared" si="192"/>
        <v>80</v>
      </c>
      <c r="P80" s="51">
        <f t="shared" si="193"/>
        <v>0</v>
      </c>
      <c r="Q80" s="51">
        <f t="shared" si="194"/>
        <v>80</v>
      </c>
      <c r="R80" s="51">
        <f t="shared" si="195"/>
        <v>0</v>
      </c>
      <c r="S80" s="51">
        <f t="shared" si="196"/>
        <v>210</v>
      </c>
      <c r="T80" s="51">
        <f t="shared" si="197"/>
        <v>0</v>
      </c>
      <c r="U80" s="51">
        <f t="shared" si="198"/>
        <v>0</v>
      </c>
      <c r="V80" s="51">
        <f t="shared" si="199"/>
        <v>0</v>
      </c>
      <c r="W80" s="51">
        <f t="shared" si="200"/>
        <v>0</v>
      </c>
      <c r="X80" s="51">
        <f t="shared" si="212"/>
        <v>310</v>
      </c>
      <c r="Y80" s="51">
        <f t="shared" si="213"/>
        <v>80</v>
      </c>
      <c r="Z80" s="51">
        <f t="shared" si="214"/>
        <v>0</v>
      </c>
      <c r="AA80" s="51">
        <f t="shared" si="215"/>
        <v>80</v>
      </c>
      <c r="AB80" s="51">
        <f t="shared" ref="AB80:AB98" si="223">R80+W80</f>
        <v>0</v>
      </c>
      <c r="AC80" s="52">
        <f t="shared" si="205"/>
        <v>470</v>
      </c>
      <c r="AE80" s="57"/>
    </row>
    <row r="81" spans="1:31">
      <c r="A81" s="94"/>
      <c r="B81" s="82" t="s">
        <v>45</v>
      </c>
      <c r="C81" s="49" t="s">
        <v>222</v>
      </c>
      <c r="D81" s="11">
        <v>128</v>
      </c>
      <c r="E81" s="11">
        <v>0</v>
      </c>
      <c r="F81" s="11">
        <v>0</v>
      </c>
      <c r="G81" s="11">
        <v>0</v>
      </c>
      <c r="H81" s="11">
        <v>0</v>
      </c>
      <c r="I81" s="50">
        <v>60</v>
      </c>
      <c r="J81" s="50">
        <v>30</v>
      </c>
      <c r="K81" s="50">
        <v>0</v>
      </c>
      <c r="L81" s="50">
        <v>0</v>
      </c>
      <c r="M81" s="50">
        <v>0</v>
      </c>
      <c r="N81" s="51">
        <f t="shared" si="191"/>
        <v>128</v>
      </c>
      <c r="O81" s="51">
        <f t="shared" si="192"/>
        <v>0</v>
      </c>
      <c r="P81" s="51">
        <f t="shared" si="193"/>
        <v>0</v>
      </c>
      <c r="Q81" s="51">
        <f t="shared" si="194"/>
        <v>0</v>
      </c>
      <c r="R81" s="51">
        <f t="shared" si="195"/>
        <v>0</v>
      </c>
      <c r="S81" s="51">
        <f t="shared" si="196"/>
        <v>345.6</v>
      </c>
      <c r="T81" s="51">
        <f t="shared" si="197"/>
        <v>0</v>
      </c>
      <c r="U81" s="51">
        <f t="shared" si="198"/>
        <v>0</v>
      </c>
      <c r="V81" s="51">
        <f t="shared" si="199"/>
        <v>0</v>
      </c>
      <c r="W81" s="51">
        <f t="shared" si="200"/>
        <v>0</v>
      </c>
      <c r="X81" s="51">
        <f t="shared" si="212"/>
        <v>473.6</v>
      </c>
      <c r="Y81" s="51">
        <f t="shared" si="213"/>
        <v>0</v>
      </c>
      <c r="Z81" s="51">
        <f t="shared" si="214"/>
        <v>0</v>
      </c>
      <c r="AA81" s="51">
        <f t="shared" si="215"/>
        <v>0</v>
      </c>
      <c r="AB81" s="51">
        <f t="shared" si="223"/>
        <v>0</v>
      </c>
      <c r="AC81" s="52">
        <f t="shared" si="205"/>
        <v>473.6</v>
      </c>
      <c r="AE81" s="57"/>
    </row>
    <row r="82" spans="1:31">
      <c r="A82" s="94"/>
      <c r="B82" s="82" t="s">
        <v>46</v>
      </c>
      <c r="C82" s="49" t="s">
        <v>222</v>
      </c>
      <c r="D82" s="11">
        <v>120</v>
      </c>
      <c r="E82" s="11">
        <v>0</v>
      </c>
      <c r="F82" s="11">
        <v>0</v>
      </c>
      <c r="G82" s="11">
        <v>0</v>
      </c>
      <c r="H82" s="11">
        <v>85</v>
      </c>
      <c r="I82" s="50">
        <v>20</v>
      </c>
      <c r="J82" s="50">
        <v>40</v>
      </c>
      <c r="K82" s="50">
        <v>20</v>
      </c>
      <c r="L82" s="50">
        <v>20</v>
      </c>
      <c r="M82" s="50">
        <v>0</v>
      </c>
      <c r="N82" s="51">
        <f t="shared" si="191"/>
        <v>120</v>
      </c>
      <c r="O82" s="51">
        <f t="shared" si="192"/>
        <v>0</v>
      </c>
      <c r="P82" s="51">
        <f t="shared" si="193"/>
        <v>0</v>
      </c>
      <c r="Q82" s="51">
        <f t="shared" si="194"/>
        <v>0</v>
      </c>
      <c r="R82" s="51">
        <f t="shared" si="195"/>
        <v>85</v>
      </c>
      <c r="S82" s="51">
        <f t="shared" si="196"/>
        <v>216</v>
      </c>
      <c r="T82" s="51">
        <f t="shared" si="197"/>
        <v>0</v>
      </c>
      <c r="U82" s="51">
        <f t="shared" si="198"/>
        <v>0</v>
      </c>
      <c r="V82" s="51">
        <f t="shared" si="199"/>
        <v>0</v>
      </c>
      <c r="W82" s="51">
        <f t="shared" si="200"/>
        <v>102</v>
      </c>
      <c r="X82" s="51">
        <f t="shared" si="212"/>
        <v>336</v>
      </c>
      <c r="Y82" s="51">
        <f t="shared" si="213"/>
        <v>0</v>
      </c>
      <c r="Z82" s="51">
        <f t="shared" si="214"/>
        <v>0</v>
      </c>
      <c r="AA82" s="51">
        <f t="shared" si="215"/>
        <v>0</v>
      </c>
      <c r="AB82" s="51">
        <f t="shared" si="223"/>
        <v>187</v>
      </c>
      <c r="AC82" s="52">
        <f t="shared" si="205"/>
        <v>523</v>
      </c>
      <c r="AE82" s="58"/>
    </row>
    <row r="83" spans="1:31">
      <c r="A83" s="94"/>
      <c r="B83" s="82" t="s">
        <v>47</v>
      </c>
      <c r="C83" s="49" t="s">
        <v>223</v>
      </c>
      <c r="D83" s="11">
        <v>125</v>
      </c>
      <c r="E83" s="11">
        <v>0</v>
      </c>
      <c r="F83" s="11">
        <v>0</v>
      </c>
      <c r="G83" s="11">
        <v>0</v>
      </c>
      <c r="H83" s="11">
        <v>0</v>
      </c>
      <c r="I83" s="50">
        <v>50</v>
      </c>
      <c r="J83" s="50">
        <v>50</v>
      </c>
      <c r="K83" s="50">
        <v>0</v>
      </c>
      <c r="L83" s="50">
        <v>0</v>
      </c>
      <c r="M83" s="50">
        <v>0</v>
      </c>
      <c r="N83" s="51">
        <f t="shared" si="191"/>
        <v>125</v>
      </c>
      <c r="O83" s="51">
        <f t="shared" si="192"/>
        <v>0</v>
      </c>
      <c r="P83" s="51">
        <f t="shared" si="193"/>
        <v>0</v>
      </c>
      <c r="Q83" s="51">
        <f t="shared" si="194"/>
        <v>0</v>
      </c>
      <c r="R83" s="51">
        <f t="shared" si="195"/>
        <v>0</v>
      </c>
      <c r="S83" s="51">
        <f t="shared" si="196"/>
        <v>375</v>
      </c>
      <c r="T83" s="51">
        <f t="shared" si="197"/>
        <v>0</v>
      </c>
      <c r="U83" s="51">
        <f t="shared" si="198"/>
        <v>0</v>
      </c>
      <c r="V83" s="51">
        <f t="shared" si="199"/>
        <v>0</v>
      </c>
      <c r="W83" s="51">
        <f t="shared" si="200"/>
        <v>0</v>
      </c>
      <c r="X83" s="51">
        <f t="shared" si="212"/>
        <v>500</v>
      </c>
      <c r="Y83" s="51">
        <f t="shared" si="213"/>
        <v>0</v>
      </c>
      <c r="Z83" s="51">
        <f t="shared" si="214"/>
        <v>0</v>
      </c>
      <c r="AA83" s="51">
        <f t="shared" si="215"/>
        <v>0</v>
      </c>
      <c r="AB83" s="51">
        <f t="shared" si="223"/>
        <v>0</v>
      </c>
      <c r="AC83" s="52">
        <f t="shared" si="205"/>
        <v>500</v>
      </c>
      <c r="AE83" s="57"/>
    </row>
    <row r="84" spans="1:31">
      <c r="A84" s="94"/>
      <c r="B84" s="82" t="s">
        <v>212</v>
      </c>
      <c r="C84" s="49" t="s">
        <v>223</v>
      </c>
      <c r="D84" s="11">
        <v>120</v>
      </c>
      <c r="E84" s="11">
        <v>100</v>
      </c>
      <c r="F84" s="11">
        <v>0</v>
      </c>
      <c r="G84" s="11">
        <v>0</v>
      </c>
      <c r="H84" s="11">
        <v>0</v>
      </c>
      <c r="I84" s="50">
        <v>10</v>
      </c>
      <c r="J84" s="50">
        <v>40</v>
      </c>
      <c r="K84" s="50">
        <v>50</v>
      </c>
      <c r="L84" s="50">
        <v>0</v>
      </c>
      <c r="M84" s="50">
        <v>0</v>
      </c>
      <c r="N84" s="51">
        <f t="shared" si="191"/>
        <v>120</v>
      </c>
      <c r="O84" s="51">
        <f t="shared" si="192"/>
        <v>100</v>
      </c>
      <c r="P84" s="51">
        <f t="shared" si="193"/>
        <v>0</v>
      </c>
      <c r="Q84" s="51">
        <f t="shared" si="194"/>
        <v>0</v>
      </c>
      <c r="R84" s="51">
        <f t="shared" si="195"/>
        <v>0</v>
      </c>
      <c r="S84" s="51">
        <f t="shared" si="196"/>
        <v>180</v>
      </c>
      <c r="T84" s="51">
        <f t="shared" si="197"/>
        <v>150</v>
      </c>
      <c r="U84" s="51">
        <f t="shared" si="198"/>
        <v>0</v>
      </c>
      <c r="V84" s="51">
        <f t="shared" si="199"/>
        <v>0</v>
      </c>
      <c r="W84" s="51">
        <f t="shared" si="200"/>
        <v>0</v>
      </c>
      <c r="X84" s="51">
        <f t="shared" si="212"/>
        <v>300</v>
      </c>
      <c r="Y84" s="51">
        <f t="shared" si="213"/>
        <v>250</v>
      </c>
      <c r="Z84" s="51">
        <f t="shared" si="214"/>
        <v>0</v>
      </c>
      <c r="AA84" s="51">
        <f t="shared" si="215"/>
        <v>0</v>
      </c>
      <c r="AB84" s="51">
        <f t="shared" si="223"/>
        <v>0</v>
      </c>
      <c r="AC84" s="52">
        <f t="shared" si="205"/>
        <v>550</v>
      </c>
      <c r="AE84" s="57"/>
    </row>
    <row r="85" spans="1:31">
      <c r="A85" s="94"/>
      <c r="B85" s="82" t="s">
        <v>48</v>
      </c>
      <c r="C85" s="49" t="s">
        <v>223</v>
      </c>
      <c r="D85" s="11">
        <v>125</v>
      </c>
      <c r="E85" s="11">
        <v>0</v>
      </c>
      <c r="F85" s="11">
        <v>0</v>
      </c>
      <c r="G85" s="11">
        <v>0</v>
      </c>
      <c r="H85" s="11">
        <v>0</v>
      </c>
      <c r="I85" s="50">
        <v>30</v>
      </c>
      <c r="J85" s="50">
        <v>15</v>
      </c>
      <c r="K85" s="50">
        <v>0</v>
      </c>
      <c r="L85" s="50">
        <v>50</v>
      </c>
      <c r="M85" s="50">
        <v>0</v>
      </c>
      <c r="N85" s="51">
        <f t="shared" si="191"/>
        <v>125</v>
      </c>
      <c r="O85" s="51">
        <f t="shared" si="192"/>
        <v>0</v>
      </c>
      <c r="P85" s="51">
        <f t="shared" si="193"/>
        <v>0</v>
      </c>
      <c r="Q85" s="51">
        <f t="shared" si="194"/>
        <v>0</v>
      </c>
      <c r="R85" s="51">
        <f t="shared" si="195"/>
        <v>0</v>
      </c>
      <c r="S85" s="51">
        <f>(N85/100)*(I85*$I$3)+(N85/100)*(J85*$J$3)+(N85/100)*(L85*$L$3)</f>
        <v>356.25</v>
      </c>
      <c r="T85" s="51">
        <f t="shared" si="197"/>
        <v>0</v>
      </c>
      <c r="U85" s="51">
        <f t="shared" si="198"/>
        <v>0</v>
      </c>
      <c r="V85" s="51">
        <f t="shared" si="199"/>
        <v>0</v>
      </c>
      <c r="W85" s="51">
        <f t="shared" si="200"/>
        <v>0</v>
      </c>
      <c r="X85" s="51">
        <f>N85+S85</f>
        <v>481.25</v>
      </c>
      <c r="Y85" s="51">
        <f>O85+T85</f>
        <v>0</v>
      </c>
      <c r="Z85" s="51">
        <f>P85+U85</f>
        <v>0</v>
      </c>
      <c r="AA85" s="51">
        <f>Q85+V85</f>
        <v>0</v>
      </c>
      <c r="AB85" s="51">
        <f t="shared" si="223"/>
        <v>0</v>
      </c>
      <c r="AC85" s="52">
        <f t="shared" si="205"/>
        <v>481.3</v>
      </c>
      <c r="AE85" s="57"/>
    </row>
    <row r="86" spans="1:31">
      <c r="A86" s="94"/>
      <c r="B86" s="82" t="s">
        <v>49</v>
      </c>
      <c r="C86" s="49" t="s">
        <v>222</v>
      </c>
      <c r="D86" s="11">
        <v>138</v>
      </c>
      <c r="E86" s="11">
        <v>0</v>
      </c>
      <c r="F86" s="11">
        <v>0</v>
      </c>
      <c r="G86" s="11">
        <v>0</v>
      </c>
      <c r="H86" s="11">
        <v>0</v>
      </c>
      <c r="I86" s="50">
        <v>40</v>
      </c>
      <c r="J86" s="50">
        <v>40</v>
      </c>
      <c r="K86" s="50">
        <v>0</v>
      </c>
      <c r="L86" s="50">
        <v>0</v>
      </c>
      <c r="M86" s="50">
        <v>0</v>
      </c>
      <c r="N86" s="51">
        <f t="shared" si="191"/>
        <v>138</v>
      </c>
      <c r="O86" s="51">
        <f t="shared" si="192"/>
        <v>0</v>
      </c>
      <c r="P86" s="51">
        <f t="shared" si="193"/>
        <v>0</v>
      </c>
      <c r="Q86" s="51">
        <f t="shared" si="194"/>
        <v>0</v>
      </c>
      <c r="R86" s="51">
        <f t="shared" si="195"/>
        <v>0</v>
      </c>
      <c r="S86" s="51">
        <f t="shared" ref="S86:S91" si="224">(N86/100)*(I86*$I$3)+(N86/100)*(J86*$J$3)</f>
        <v>331.2</v>
      </c>
      <c r="T86" s="51">
        <f t="shared" si="197"/>
        <v>0</v>
      </c>
      <c r="U86" s="51">
        <f t="shared" si="198"/>
        <v>0</v>
      </c>
      <c r="V86" s="51">
        <f t="shared" si="199"/>
        <v>0</v>
      </c>
      <c r="W86" s="51">
        <f t="shared" si="200"/>
        <v>0</v>
      </c>
      <c r="X86" s="51">
        <f t="shared" si="212"/>
        <v>469.2</v>
      </c>
      <c r="Y86" s="51">
        <f t="shared" si="213"/>
        <v>0</v>
      </c>
      <c r="Z86" s="51">
        <f t="shared" si="214"/>
        <v>0</v>
      </c>
      <c r="AA86" s="51">
        <f t="shared" si="215"/>
        <v>0</v>
      </c>
      <c r="AB86" s="51">
        <f t="shared" si="223"/>
        <v>0</v>
      </c>
      <c r="AC86" s="52">
        <f t="shared" si="205"/>
        <v>469.2</v>
      </c>
      <c r="AE86" s="57"/>
    </row>
    <row r="87" spans="1:31">
      <c r="A87" s="94"/>
      <c r="B87" s="82" t="s">
        <v>50</v>
      </c>
      <c r="C87" s="49" t="s">
        <v>223</v>
      </c>
      <c r="D87" s="11">
        <v>132</v>
      </c>
      <c r="E87" s="11">
        <v>0</v>
      </c>
      <c r="F87" s="11">
        <v>0</v>
      </c>
      <c r="G87" s="11">
        <v>0</v>
      </c>
      <c r="H87" s="11">
        <v>0</v>
      </c>
      <c r="I87" s="50">
        <v>25</v>
      </c>
      <c r="J87" s="50">
        <v>60</v>
      </c>
      <c r="K87" s="50">
        <v>0</v>
      </c>
      <c r="L87" s="50">
        <v>0</v>
      </c>
      <c r="M87" s="50">
        <v>0</v>
      </c>
      <c r="N87" s="51">
        <f t="shared" si="191"/>
        <v>132</v>
      </c>
      <c r="O87" s="51">
        <f t="shared" si="192"/>
        <v>0</v>
      </c>
      <c r="P87" s="51">
        <f t="shared" si="193"/>
        <v>0</v>
      </c>
      <c r="Q87" s="51">
        <f t="shared" si="194"/>
        <v>0</v>
      </c>
      <c r="R87" s="51">
        <f t="shared" si="195"/>
        <v>0</v>
      </c>
      <c r="S87" s="51">
        <f t="shared" si="224"/>
        <v>336.6</v>
      </c>
      <c r="T87" s="51">
        <f t="shared" si="197"/>
        <v>0</v>
      </c>
      <c r="U87" s="51">
        <f t="shared" si="198"/>
        <v>0</v>
      </c>
      <c r="V87" s="51">
        <f t="shared" si="199"/>
        <v>0</v>
      </c>
      <c r="W87" s="51">
        <f t="shared" si="200"/>
        <v>0</v>
      </c>
      <c r="X87" s="51">
        <f t="shared" si="212"/>
        <v>468.6</v>
      </c>
      <c r="Y87" s="51">
        <f t="shared" si="213"/>
        <v>0</v>
      </c>
      <c r="Z87" s="51">
        <f t="shared" si="214"/>
        <v>0</v>
      </c>
      <c r="AA87" s="51">
        <f t="shared" si="215"/>
        <v>0</v>
      </c>
      <c r="AB87" s="51">
        <f t="shared" si="223"/>
        <v>0</v>
      </c>
      <c r="AC87" s="52">
        <f t="shared" si="205"/>
        <v>468.6</v>
      </c>
      <c r="AE87" s="57"/>
    </row>
    <row r="88" spans="1:31">
      <c r="A88" s="94"/>
      <c r="B88" s="82" t="s">
        <v>51</v>
      </c>
      <c r="C88" s="49" t="s">
        <v>223</v>
      </c>
      <c r="D88" s="11">
        <v>120</v>
      </c>
      <c r="E88" s="11">
        <v>0</v>
      </c>
      <c r="F88" s="11">
        <v>80</v>
      </c>
      <c r="G88" s="11">
        <v>0</v>
      </c>
      <c r="H88" s="11">
        <v>0</v>
      </c>
      <c r="I88" s="50">
        <v>50</v>
      </c>
      <c r="J88" s="50">
        <v>20</v>
      </c>
      <c r="K88" s="50">
        <v>15</v>
      </c>
      <c r="L88" s="50">
        <v>15</v>
      </c>
      <c r="M88" s="50">
        <v>0</v>
      </c>
      <c r="N88" s="51">
        <f t="shared" si="191"/>
        <v>120</v>
      </c>
      <c r="O88" s="51">
        <f t="shared" si="192"/>
        <v>0</v>
      </c>
      <c r="P88" s="51">
        <f t="shared" si="193"/>
        <v>80</v>
      </c>
      <c r="Q88" s="51">
        <f t="shared" si="194"/>
        <v>0</v>
      </c>
      <c r="R88" s="51">
        <f t="shared" si="195"/>
        <v>0</v>
      </c>
      <c r="S88" s="51">
        <f t="shared" si="224"/>
        <v>252</v>
      </c>
      <c r="T88" s="51">
        <f t="shared" si="197"/>
        <v>0</v>
      </c>
      <c r="U88" s="51">
        <f t="shared" si="198"/>
        <v>72</v>
      </c>
      <c r="V88" s="51">
        <f t="shared" si="199"/>
        <v>0</v>
      </c>
      <c r="W88" s="51">
        <f t="shared" si="200"/>
        <v>0</v>
      </c>
      <c r="X88" s="51">
        <f t="shared" si="212"/>
        <v>372</v>
      </c>
      <c r="Y88" s="51">
        <f t="shared" si="213"/>
        <v>0</v>
      </c>
      <c r="Z88" s="51">
        <f t="shared" si="214"/>
        <v>152</v>
      </c>
      <c r="AA88" s="51">
        <f t="shared" si="215"/>
        <v>0</v>
      </c>
      <c r="AB88" s="51">
        <f t="shared" si="223"/>
        <v>0</v>
      </c>
      <c r="AC88" s="52">
        <f t="shared" si="205"/>
        <v>524</v>
      </c>
      <c r="AE88" s="57"/>
    </row>
    <row r="89" spans="1:31">
      <c r="A89" s="94"/>
      <c r="B89" s="82" t="s">
        <v>53</v>
      </c>
      <c r="C89" s="49" t="s">
        <v>223</v>
      </c>
      <c r="D89" s="11">
        <v>120</v>
      </c>
      <c r="E89" s="11">
        <v>0</v>
      </c>
      <c r="F89" s="11">
        <v>100</v>
      </c>
      <c r="G89" s="11">
        <v>0</v>
      </c>
      <c r="H89" s="11">
        <v>0</v>
      </c>
      <c r="I89" s="50">
        <v>50</v>
      </c>
      <c r="J89" s="50">
        <v>20</v>
      </c>
      <c r="K89" s="50">
        <v>30</v>
      </c>
      <c r="L89" s="50">
        <v>30</v>
      </c>
      <c r="M89" s="50">
        <v>0</v>
      </c>
      <c r="N89" s="51">
        <f t="shared" si="191"/>
        <v>120</v>
      </c>
      <c r="O89" s="51">
        <f t="shared" si="192"/>
        <v>0</v>
      </c>
      <c r="P89" s="51">
        <f t="shared" si="193"/>
        <v>100</v>
      </c>
      <c r="Q89" s="51">
        <f t="shared" si="194"/>
        <v>0</v>
      </c>
      <c r="R89" s="51">
        <f t="shared" si="195"/>
        <v>0</v>
      </c>
      <c r="S89" s="51">
        <f t="shared" si="224"/>
        <v>252</v>
      </c>
      <c r="T89" s="51">
        <f t="shared" si="197"/>
        <v>0</v>
      </c>
      <c r="U89" s="51">
        <f t="shared" si="198"/>
        <v>180</v>
      </c>
      <c r="V89" s="51">
        <f t="shared" si="199"/>
        <v>0</v>
      </c>
      <c r="W89" s="51">
        <f t="shared" si="200"/>
        <v>0</v>
      </c>
      <c r="X89" s="51">
        <f t="shared" si="212"/>
        <v>372</v>
      </c>
      <c r="Y89" s="51">
        <f t="shared" si="213"/>
        <v>0</v>
      </c>
      <c r="Z89" s="51">
        <f t="shared" si="214"/>
        <v>280</v>
      </c>
      <c r="AA89" s="51">
        <f t="shared" si="215"/>
        <v>0</v>
      </c>
      <c r="AB89" s="51">
        <f t="shared" si="223"/>
        <v>0</v>
      </c>
      <c r="AC89" s="52">
        <f t="shared" si="205"/>
        <v>652</v>
      </c>
      <c r="AE89" s="57"/>
    </row>
    <row r="90" spans="1:31">
      <c r="A90" s="94"/>
      <c r="B90" s="82" t="s">
        <v>54</v>
      </c>
      <c r="C90" s="49" t="s">
        <v>223</v>
      </c>
      <c r="D90" s="11">
        <v>128</v>
      </c>
      <c r="E90" s="11">
        <v>0</v>
      </c>
      <c r="F90" s="11">
        <v>0</v>
      </c>
      <c r="G90" s="11">
        <v>0</v>
      </c>
      <c r="H90" s="11">
        <v>0</v>
      </c>
      <c r="I90" s="50">
        <v>20</v>
      </c>
      <c r="J90" s="50">
        <v>70</v>
      </c>
      <c r="K90" s="50">
        <v>0</v>
      </c>
      <c r="L90" s="50">
        <v>0</v>
      </c>
      <c r="M90" s="50">
        <v>0</v>
      </c>
      <c r="N90" s="51">
        <f t="shared" si="191"/>
        <v>128</v>
      </c>
      <c r="O90" s="51">
        <f t="shared" si="192"/>
        <v>0</v>
      </c>
      <c r="P90" s="51">
        <f t="shared" si="193"/>
        <v>0</v>
      </c>
      <c r="Q90" s="51">
        <f t="shared" si="194"/>
        <v>0</v>
      </c>
      <c r="R90" s="51">
        <f t="shared" si="195"/>
        <v>0</v>
      </c>
      <c r="S90" s="51">
        <f t="shared" si="224"/>
        <v>345.6</v>
      </c>
      <c r="T90" s="51">
        <f t="shared" si="197"/>
        <v>0</v>
      </c>
      <c r="U90" s="51">
        <f t="shared" si="198"/>
        <v>0</v>
      </c>
      <c r="V90" s="51">
        <f t="shared" si="199"/>
        <v>0</v>
      </c>
      <c r="W90" s="51">
        <f t="shared" si="200"/>
        <v>0</v>
      </c>
      <c r="X90" s="51">
        <f t="shared" si="212"/>
        <v>473.6</v>
      </c>
      <c r="Y90" s="51">
        <f t="shared" si="213"/>
        <v>0</v>
      </c>
      <c r="Z90" s="51">
        <f t="shared" si="214"/>
        <v>0</v>
      </c>
      <c r="AA90" s="51">
        <f t="shared" si="215"/>
        <v>0</v>
      </c>
      <c r="AB90" s="51">
        <f t="shared" si="223"/>
        <v>0</v>
      </c>
      <c r="AC90" s="52">
        <f t="shared" si="205"/>
        <v>473.6</v>
      </c>
      <c r="AE90" s="57"/>
    </row>
    <row r="91" spans="1:31">
      <c r="A91" s="94"/>
      <c r="B91" s="82" t="s">
        <v>322</v>
      </c>
      <c r="C91" s="49" t="s">
        <v>222</v>
      </c>
      <c r="D91" s="11">
        <v>106</v>
      </c>
      <c r="E91" s="11">
        <v>0</v>
      </c>
      <c r="F91" s="11">
        <v>0</v>
      </c>
      <c r="G91" s="11">
        <v>0</v>
      </c>
      <c r="H91" s="11">
        <v>112</v>
      </c>
      <c r="I91" s="50">
        <v>20</v>
      </c>
      <c r="J91" s="50">
        <v>30</v>
      </c>
      <c r="K91" s="50">
        <v>20</v>
      </c>
      <c r="L91" s="50">
        <v>20</v>
      </c>
      <c r="M91" s="50">
        <v>0</v>
      </c>
      <c r="N91" s="51">
        <f t="shared" si="191"/>
        <v>106</v>
      </c>
      <c r="O91" s="51">
        <f t="shared" si="192"/>
        <v>0</v>
      </c>
      <c r="P91" s="51">
        <f t="shared" si="193"/>
        <v>0</v>
      </c>
      <c r="Q91" s="51">
        <f t="shared" si="194"/>
        <v>0</v>
      </c>
      <c r="R91" s="51">
        <f t="shared" si="195"/>
        <v>112</v>
      </c>
      <c r="S91" s="51">
        <f t="shared" si="224"/>
        <v>159</v>
      </c>
      <c r="T91" s="51">
        <f t="shared" si="197"/>
        <v>0</v>
      </c>
      <c r="U91" s="51">
        <f t="shared" si="198"/>
        <v>0</v>
      </c>
      <c r="V91" s="51">
        <f t="shared" si="199"/>
        <v>0</v>
      </c>
      <c r="W91" s="51">
        <f t="shared" si="200"/>
        <v>134.4</v>
      </c>
      <c r="X91" s="51">
        <f t="shared" si="212"/>
        <v>265</v>
      </c>
      <c r="Y91" s="51">
        <f t="shared" si="213"/>
        <v>0</v>
      </c>
      <c r="Z91" s="51">
        <f t="shared" si="214"/>
        <v>0</v>
      </c>
      <c r="AA91" s="51">
        <f t="shared" si="215"/>
        <v>0</v>
      </c>
      <c r="AB91" s="51">
        <f t="shared" si="223"/>
        <v>246.4</v>
      </c>
      <c r="AC91" s="52">
        <f t="shared" si="205"/>
        <v>511.4</v>
      </c>
      <c r="AE91" s="57"/>
    </row>
    <row r="92" spans="1:31">
      <c r="A92" s="94"/>
      <c r="B92" s="82" t="s">
        <v>282</v>
      </c>
      <c r="C92" s="49" t="s">
        <v>222</v>
      </c>
      <c r="D92" s="11">
        <v>110</v>
      </c>
      <c r="E92" s="11">
        <v>0</v>
      </c>
      <c r="F92" s="11">
        <v>0</v>
      </c>
      <c r="G92" s="11">
        <v>0</v>
      </c>
      <c r="H92" s="11">
        <v>0</v>
      </c>
      <c r="I92" s="50">
        <v>40</v>
      </c>
      <c r="J92" s="50">
        <v>20</v>
      </c>
      <c r="K92" s="50">
        <v>0</v>
      </c>
      <c r="L92" s="50">
        <v>60</v>
      </c>
      <c r="M92" s="50">
        <v>0</v>
      </c>
      <c r="N92" s="51">
        <f t="shared" si="191"/>
        <v>110</v>
      </c>
      <c r="O92" s="51">
        <f t="shared" si="192"/>
        <v>0</v>
      </c>
      <c r="P92" s="51">
        <f t="shared" si="193"/>
        <v>0</v>
      </c>
      <c r="Q92" s="51">
        <f t="shared" si="194"/>
        <v>0</v>
      </c>
      <c r="R92" s="51">
        <f t="shared" si="195"/>
        <v>0</v>
      </c>
      <c r="S92" s="51">
        <f>(N92/100)*(I92*$I$3)+(N92/100)*(J92*$J$3)+(N92/100)*(L92*$L$3)</f>
        <v>396</v>
      </c>
      <c r="T92" s="51">
        <f t="shared" si="197"/>
        <v>0</v>
      </c>
      <c r="U92" s="51">
        <f t="shared" si="198"/>
        <v>0</v>
      </c>
      <c r="V92" s="51">
        <f t="shared" si="199"/>
        <v>0</v>
      </c>
      <c r="W92" s="51">
        <f t="shared" si="200"/>
        <v>0</v>
      </c>
      <c r="X92" s="51">
        <f t="shared" si="212"/>
        <v>506</v>
      </c>
      <c r="Y92" s="51">
        <f t="shared" si="213"/>
        <v>0</v>
      </c>
      <c r="Z92" s="51">
        <f t="shared" si="214"/>
        <v>0</v>
      </c>
      <c r="AA92" s="51">
        <f t="shared" si="215"/>
        <v>0</v>
      </c>
      <c r="AB92" s="51">
        <f t="shared" si="223"/>
        <v>0</v>
      </c>
      <c r="AC92" s="52">
        <f t="shared" si="205"/>
        <v>506</v>
      </c>
      <c r="AE92" s="58"/>
    </row>
    <row r="93" spans="1:31">
      <c r="A93" s="94"/>
      <c r="B93" s="82" t="s">
        <v>61</v>
      </c>
      <c r="C93" s="49" t="s">
        <v>222</v>
      </c>
      <c r="D93" s="11">
        <v>116</v>
      </c>
      <c r="E93" s="11">
        <v>0</v>
      </c>
      <c r="F93" s="11">
        <v>0</v>
      </c>
      <c r="G93" s="11">
        <v>0</v>
      </c>
      <c r="H93" s="11">
        <v>0</v>
      </c>
      <c r="I93" s="50">
        <v>20</v>
      </c>
      <c r="J93" s="50">
        <v>80</v>
      </c>
      <c r="K93" s="50">
        <v>0</v>
      </c>
      <c r="L93" s="50">
        <v>0</v>
      </c>
      <c r="M93" s="50">
        <v>0</v>
      </c>
      <c r="N93" s="51">
        <f t="shared" si="191"/>
        <v>116</v>
      </c>
      <c r="O93" s="51">
        <f t="shared" si="192"/>
        <v>0</v>
      </c>
      <c r="P93" s="51">
        <f t="shared" si="193"/>
        <v>0</v>
      </c>
      <c r="Q93" s="51">
        <f t="shared" si="194"/>
        <v>0</v>
      </c>
      <c r="R93" s="51">
        <f t="shared" si="195"/>
        <v>0</v>
      </c>
      <c r="S93" s="51">
        <f>(N93/100)*(I93*$I$3)+(N93/100)*(J93*$J$3)</f>
        <v>348</v>
      </c>
      <c r="T93" s="51">
        <f t="shared" si="197"/>
        <v>0</v>
      </c>
      <c r="U93" s="51">
        <f t="shared" si="198"/>
        <v>0</v>
      </c>
      <c r="V93" s="51">
        <f t="shared" si="199"/>
        <v>0</v>
      </c>
      <c r="W93" s="51">
        <f t="shared" si="200"/>
        <v>0</v>
      </c>
      <c r="X93" s="51">
        <f t="shared" ref="X93" si="225">N93+S93</f>
        <v>464</v>
      </c>
      <c r="Y93" s="51">
        <f t="shared" ref="Y93" si="226">O93+T93</f>
        <v>0</v>
      </c>
      <c r="Z93" s="51">
        <f t="shared" ref="Z93" si="227">P93+U93</f>
        <v>0</v>
      </c>
      <c r="AA93" s="51">
        <f t="shared" ref="AA93" si="228">Q93+V93</f>
        <v>0</v>
      </c>
      <c r="AB93" s="51">
        <f t="shared" si="223"/>
        <v>0</v>
      </c>
      <c r="AC93" s="52">
        <f t="shared" si="205"/>
        <v>464</v>
      </c>
      <c r="AE93" s="58"/>
    </row>
    <row r="94" spans="1:31">
      <c r="A94" s="94"/>
      <c r="B94" s="82" t="s">
        <v>558</v>
      </c>
      <c r="C94" s="49" t="s">
        <v>222</v>
      </c>
      <c r="D94" s="11">
        <v>120</v>
      </c>
      <c r="E94" s="11">
        <v>0</v>
      </c>
      <c r="F94" s="11">
        <v>0</v>
      </c>
      <c r="G94" s="11">
        <v>0</v>
      </c>
      <c r="H94" s="11">
        <v>0</v>
      </c>
      <c r="I94" s="50">
        <v>30</v>
      </c>
      <c r="J94" s="50">
        <v>70</v>
      </c>
      <c r="K94" s="50">
        <v>0</v>
      </c>
      <c r="L94" s="50">
        <v>0</v>
      </c>
      <c r="M94" s="50">
        <v>0</v>
      </c>
      <c r="N94" s="51">
        <f t="shared" si="191"/>
        <v>120</v>
      </c>
      <c r="O94" s="51">
        <f t="shared" si="192"/>
        <v>0</v>
      </c>
      <c r="P94" s="51">
        <f t="shared" si="193"/>
        <v>0</v>
      </c>
      <c r="Q94" s="51">
        <f t="shared" si="194"/>
        <v>0</v>
      </c>
      <c r="R94" s="51">
        <f t="shared" si="195"/>
        <v>0</v>
      </c>
      <c r="S94" s="51">
        <f>(N94/100)*(I94*$I$3)+(N94/100)*(J94*$J$3)</f>
        <v>360</v>
      </c>
      <c r="T94" s="51">
        <f t="shared" si="197"/>
        <v>0</v>
      </c>
      <c r="U94" s="51">
        <f t="shared" si="198"/>
        <v>0</v>
      </c>
      <c r="V94" s="51">
        <f t="shared" si="199"/>
        <v>0</v>
      </c>
      <c r="W94" s="51">
        <f t="shared" si="200"/>
        <v>0</v>
      </c>
      <c r="X94" s="51">
        <f t="shared" ref="X94" si="229">N94+S94</f>
        <v>480</v>
      </c>
      <c r="Y94" s="51">
        <f t="shared" ref="Y94" si="230">O94+T94</f>
        <v>0</v>
      </c>
      <c r="Z94" s="51">
        <f t="shared" ref="Z94" si="231">P94+U94</f>
        <v>0</v>
      </c>
      <c r="AA94" s="51">
        <f t="shared" ref="AA94" si="232">Q94+V94</f>
        <v>0</v>
      </c>
      <c r="AB94" s="51">
        <f t="shared" si="223"/>
        <v>0</v>
      </c>
      <c r="AC94" s="52">
        <f t="shared" si="205"/>
        <v>480</v>
      </c>
      <c r="AE94" s="59"/>
    </row>
    <row r="95" spans="1:31">
      <c r="A95" s="94"/>
      <c r="B95" s="82" t="s">
        <v>566</v>
      </c>
      <c r="C95" s="49" t="s">
        <v>223</v>
      </c>
      <c r="D95" s="11">
        <v>125</v>
      </c>
      <c r="E95" s="11">
        <v>0</v>
      </c>
      <c r="F95" s="11">
        <v>0</v>
      </c>
      <c r="G95" s="11">
        <v>0</v>
      </c>
      <c r="H95" s="11">
        <v>0</v>
      </c>
      <c r="I95" s="50">
        <v>20</v>
      </c>
      <c r="J95" s="50">
        <v>75</v>
      </c>
      <c r="K95" s="50">
        <v>0</v>
      </c>
      <c r="L95" s="50">
        <v>0</v>
      </c>
      <c r="M95" s="50">
        <v>0</v>
      </c>
      <c r="N95" s="51">
        <f t="shared" si="191"/>
        <v>125</v>
      </c>
      <c r="O95" s="51">
        <f t="shared" si="192"/>
        <v>0</v>
      </c>
      <c r="P95" s="51">
        <f t="shared" si="193"/>
        <v>0</v>
      </c>
      <c r="Q95" s="51">
        <f t="shared" si="194"/>
        <v>0</v>
      </c>
      <c r="R95" s="51">
        <f t="shared" si="195"/>
        <v>0</v>
      </c>
      <c r="S95" s="51">
        <f>(N95/100)*(I95*$I$3)+(N95/100)*(J95*$J$3)</f>
        <v>356.25</v>
      </c>
      <c r="T95" s="51">
        <f t="shared" si="197"/>
        <v>0</v>
      </c>
      <c r="U95" s="51">
        <f t="shared" si="198"/>
        <v>0</v>
      </c>
      <c r="V95" s="51">
        <f t="shared" si="199"/>
        <v>0</v>
      </c>
      <c r="W95" s="51">
        <f t="shared" si="200"/>
        <v>0</v>
      </c>
      <c r="X95" s="51">
        <f t="shared" ref="X95" si="233">N95+S95</f>
        <v>481.25</v>
      </c>
      <c r="Y95" s="51">
        <f t="shared" ref="Y95" si="234">O95+T95</f>
        <v>0</v>
      </c>
      <c r="Z95" s="51">
        <f t="shared" ref="Z95" si="235">P95+U95</f>
        <v>0</v>
      </c>
      <c r="AA95" s="51">
        <f t="shared" ref="AA95" si="236">Q95+V95</f>
        <v>0</v>
      </c>
      <c r="AB95" s="51">
        <f t="shared" si="223"/>
        <v>0</v>
      </c>
      <c r="AC95" s="52">
        <f t="shared" si="205"/>
        <v>481.3</v>
      </c>
      <c r="AE95" s="59"/>
    </row>
    <row r="96" spans="1:31">
      <c r="A96" s="94"/>
      <c r="B96" s="82" t="s">
        <v>52</v>
      </c>
      <c r="C96" s="49" t="s">
        <v>223</v>
      </c>
      <c r="D96" s="11">
        <v>0</v>
      </c>
      <c r="E96" s="11">
        <v>128</v>
      </c>
      <c r="F96" s="11">
        <v>0</v>
      </c>
      <c r="G96" s="11">
        <v>0</v>
      </c>
      <c r="H96" s="11">
        <v>0</v>
      </c>
      <c r="I96" s="50">
        <v>0</v>
      </c>
      <c r="J96" s="50">
        <v>0</v>
      </c>
      <c r="K96" s="50">
        <v>100</v>
      </c>
      <c r="L96" s="50">
        <v>0</v>
      </c>
      <c r="M96" s="50">
        <v>0</v>
      </c>
      <c r="N96" s="51">
        <f t="shared" si="191"/>
        <v>0</v>
      </c>
      <c r="O96" s="51">
        <f t="shared" si="192"/>
        <v>128</v>
      </c>
      <c r="P96" s="51">
        <f t="shared" si="193"/>
        <v>0</v>
      </c>
      <c r="Q96" s="51">
        <f t="shared" si="194"/>
        <v>0</v>
      </c>
      <c r="R96" s="51">
        <f t="shared" si="195"/>
        <v>0</v>
      </c>
      <c r="S96" s="51">
        <f>(N96/100)*(I96*$I$3)+(N96/100)*(J96*$J$3)</f>
        <v>0</v>
      </c>
      <c r="T96" s="51">
        <f t="shared" si="197"/>
        <v>384</v>
      </c>
      <c r="U96" s="51">
        <f t="shared" si="198"/>
        <v>0</v>
      </c>
      <c r="V96" s="51">
        <f t="shared" si="199"/>
        <v>0</v>
      </c>
      <c r="W96" s="51">
        <f t="shared" si="200"/>
        <v>0</v>
      </c>
      <c r="X96" s="51">
        <f t="shared" ref="X96:X97" si="237">N96+S96</f>
        <v>0</v>
      </c>
      <c r="Y96" s="51">
        <f t="shared" ref="Y96:Y97" si="238">O96+T96</f>
        <v>512</v>
      </c>
      <c r="Z96" s="51">
        <f t="shared" ref="Z96:Z97" si="239">P96+U96</f>
        <v>0</v>
      </c>
      <c r="AA96" s="51">
        <f t="shared" ref="AA96:AA97" si="240">Q96+V96</f>
        <v>0</v>
      </c>
      <c r="AB96" s="51">
        <f t="shared" si="223"/>
        <v>0</v>
      </c>
      <c r="AC96" s="52">
        <f t="shared" si="205"/>
        <v>512</v>
      </c>
      <c r="AE96" s="59"/>
    </row>
    <row r="97" spans="1:31">
      <c r="A97" s="94"/>
      <c r="B97" s="82" t="s">
        <v>517</v>
      </c>
      <c r="C97" s="49" t="s">
        <v>223</v>
      </c>
      <c r="D97" s="11">
        <v>125</v>
      </c>
      <c r="E97" s="11">
        <v>0</v>
      </c>
      <c r="F97" s="11">
        <v>0</v>
      </c>
      <c r="G97" s="11">
        <v>0</v>
      </c>
      <c r="H97" s="11">
        <v>0</v>
      </c>
      <c r="I97" s="50">
        <v>50</v>
      </c>
      <c r="J97" s="50">
        <v>50</v>
      </c>
      <c r="K97" s="50">
        <v>0</v>
      </c>
      <c r="L97" s="50">
        <v>0</v>
      </c>
      <c r="M97" s="50">
        <v>0</v>
      </c>
      <c r="N97" s="51">
        <f t="shared" si="191"/>
        <v>125</v>
      </c>
      <c r="O97" s="51">
        <f t="shared" si="192"/>
        <v>0</v>
      </c>
      <c r="P97" s="51">
        <f t="shared" si="193"/>
        <v>0</v>
      </c>
      <c r="Q97" s="51">
        <f t="shared" si="194"/>
        <v>0</v>
      </c>
      <c r="R97" s="51">
        <f t="shared" si="195"/>
        <v>0</v>
      </c>
      <c r="S97" s="51">
        <f>(N97/100)*(I97*$I$3)+(N97/100)*(J97*$J$3)+(N97/100)*(K97*$J$3)+(N97/100)*(L97*$J$3)</f>
        <v>375</v>
      </c>
      <c r="T97" s="51">
        <f t="shared" si="197"/>
        <v>0</v>
      </c>
      <c r="U97" s="51">
        <f t="shared" si="198"/>
        <v>0</v>
      </c>
      <c r="V97" s="51">
        <f t="shared" si="199"/>
        <v>0</v>
      </c>
      <c r="W97" s="51">
        <f t="shared" si="200"/>
        <v>0</v>
      </c>
      <c r="X97" s="51">
        <f t="shared" si="237"/>
        <v>500</v>
      </c>
      <c r="Y97" s="51">
        <f t="shared" si="238"/>
        <v>0</v>
      </c>
      <c r="Z97" s="51">
        <f t="shared" si="239"/>
        <v>0</v>
      </c>
      <c r="AA97" s="51">
        <f t="shared" si="240"/>
        <v>0</v>
      </c>
      <c r="AB97" s="51">
        <f t="shared" si="223"/>
        <v>0</v>
      </c>
      <c r="AC97" s="52">
        <f t="shared" si="205"/>
        <v>500</v>
      </c>
      <c r="AE97" s="59"/>
    </row>
    <row r="98" spans="1:31">
      <c r="A98" s="94"/>
      <c r="B98" s="82" t="s">
        <v>510</v>
      </c>
      <c r="C98" s="49" t="s">
        <v>223</v>
      </c>
      <c r="D98" s="11">
        <v>145</v>
      </c>
      <c r="E98" s="11">
        <v>0</v>
      </c>
      <c r="F98" s="11">
        <v>0</v>
      </c>
      <c r="G98" s="11">
        <v>0</v>
      </c>
      <c r="H98" s="11">
        <v>0</v>
      </c>
      <c r="I98" s="50">
        <v>60</v>
      </c>
      <c r="J98" s="50">
        <v>20</v>
      </c>
      <c r="K98" s="50">
        <v>0</v>
      </c>
      <c r="L98" s="50">
        <v>0</v>
      </c>
      <c r="M98" s="50">
        <v>0</v>
      </c>
      <c r="N98" s="51">
        <f t="shared" si="191"/>
        <v>145</v>
      </c>
      <c r="O98" s="51">
        <f t="shared" si="192"/>
        <v>0</v>
      </c>
      <c r="P98" s="51">
        <f t="shared" si="193"/>
        <v>0</v>
      </c>
      <c r="Q98" s="51">
        <f t="shared" si="194"/>
        <v>0</v>
      </c>
      <c r="R98" s="51">
        <f t="shared" si="195"/>
        <v>0</v>
      </c>
      <c r="S98" s="51">
        <f>(N98/100)*(I98*$I$3)+(N98/100)*(J98*$J$3)</f>
        <v>348</v>
      </c>
      <c r="T98" s="51">
        <f t="shared" si="197"/>
        <v>0</v>
      </c>
      <c r="U98" s="51">
        <f t="shared" si="198"/>
        <v>0</v>
      </c>
      <c r="V98" s="51">
        <f t="shared" si="199"/>
        <v>0</v>
      </c>
      <c r="W98" s="51">
        <f t="shared" si="200"/>
        <v>0</v>
      </c>
      <c r="X98" s="51">
        <f t="shared" ref="X98" si="241">N98+S98</f>
        <v>493</v>
      </c>
      <c r="Y98" s="51">
        <f t="shared" ref="Y98" si="242">O98+T98</f>
        <v>0</v>
      </c>
      <c r="Z98" s="51">
        <f t="shared" ref="Z98" si="243">P98+U98</f>
        <v>0</v>
      </c>
      <c r="AA98" s="51">
        <f t="shared" ref="AA98" si="244">Q98+V98</f>
        <v>0</v>
      </c>
      <c r="AB98" s="51">
        <f t="shared" si="223"/>
        <v>0</v>
      </c>
      <c r="AC98" s="52">
        <f t="shared" si="205"/>
        <v>493</v>
      </c>
      <c r="AE98" s="59"/>
    </row>
    <row r="99" spans="1:31">
      <c r="A99" s="94"/>
      <c r="B99" s="82" t="s">
        <v>560</v>
      </c>
      <c r="C99" s="49" t="s">
        <v>321</v>
      </c>
      <c r="D99" s="11">
        <v>140</v>
      </c>
      <c r="E99" s="11">
        <v>0</v>
      </c>
      <c r="F99" s="11">
        <v>0</v>
      </c>
      <c r="G99" s="11">
        <v>0</v>
      </c>
      <c r="H99" s="11">
        <v>0</v>
      </c>
      <c r="I99" s="50">
        <v>70</v>
      </c>
      <c r="J99" s="50">
        <v>10</v>
      </c>
      <c r="K99" s="50">
        <v>0</v>
      </c>
      <c r="L99" s="50">
        <v>0</v>
      </c>
      <c r="M99" s="50">
        <v>0</v>
      </c>
      <c r="N99" s="51">
        <f t="shared" si="191"/>
        <v>140</v>
      </c>
      <c r="O99" s="51">
        <f t="shared" si="192"/>
        <v>0</v>
      </c>
      <c r="P99" s="51">
        <f t="shared" si="193"/>
        <v>0</v>
      </c>
      <c r="Q99" s="51">
        <f t="shared" si="194"/>
        <v>0</v>
      </c>
      <c r="R99" s="51">
        <f t="shared" si="195"/>
        <v>0</v>
      </c>
      <c r="S99" s="51">
        <f>(N99/100)*(I99*$I$3)+(N99/100)*(J99*$J$3)</f>
        <v>336</v>
      </c>
      <c r="T99" s="51">
        <f t="shared" si="197"/>
        <v>0</v>
      </c>
      <c r="U99" s="51">
        <f t="shared" si="198"/>
        <v>0</v>
      </c>
      <c r="V99" s="51">
        <f t="shared" si="199"/>
        <v>0</v>
      </c>
      <c r="W99" s="51">
        <f t="shared" si="200"/>
        <v>0</v>
      </c>
      <c r="X99" s="51">
        <f t="shared" ref="X99:X100" si="245">N99+S99</f>
        <v>476</v>
      </c>
      <c r="Y99" s="51">
        <f t="shared" ref="Y99:Y100" si="246">O99+T99</f>
        <v>0</v>
      </c>
      <c r="Z99" s="51">
        <f t="shared" ref="Z99:Z100" si="247">P99+U99</f>
        <v>0</v>
      </c>
      <c r="AA99" s="51">
        <f t="shared" ref="AA99:AA100" si="248">Q99+V99</f>
        <v>0</v>
      </c>
      <c r="AB99" s="51">
        <f t="shared" ref="AB99" si="249">R99+W99</f>
        <v>0</v>
      </c>
      <c r="AC99" s="52">
        <f t="shared" si="205"/>
        <v>476</v>
      </c>
      <c r="AE99" s="59"/>
    </row>
    <row r="100" spans="1:31">
      <c r="A100" s="94"/>
      <c r="B100" s="82" t="s">
        <v>873</v>
      </c>
      <c r="C100" s="49" t="s">
        <v>222</v>
      </c>
      <c r="D100" s="11">
        <v>125</v>
      </c>
      <c r="E100" s="11">
        <v>0</v>
      </c>
      <c r="F100" s="11">
        <v>0</v>
      </c>
      <c r="G100" s="11">
        <v>0</v>
      </c>
      <c r="H100" s="11">
        <v>0</v>
      </c>
      <c r="I100" s="50">
        <v>30</v>
      </c>
      <c r="J100" s="50">
        <v>60</v>
      </c>
      <c r="K100" s="50">
        <v>0</v>
      </c>
      <c r="L100" s="50">
        <v>0</v>
      </c>
      <c r="M100" s="50">
        <v>0</v>
      </c>
      <c r="N100" s="51">
        <f t="shared" si="191"/>
        <v>125</v>
      </c>
      <c r="O100" s="51">
        <f t="shared" si="192"/>
        <v>0</v>
      </c>
      <c r="P100" s="51">
        <f t="shared" si="193"/>
        <v>0</v>
      </c>
      <c r="Q100" s="51">
        <f t="shared" si="194"/>
        <v>0</v>
      </c>
      <c r="R100" s="51">
        <f t="shared" si="195"/>
        <v>0</v>
      </c>
      <c r="S100" s="51">
        <f>(N100/100)*(I100*$I$3)+(N100/100)*(J100*$J$3)</f>
        <v>337.5</v>
      </c>
      <c r="T100" s="51">
        <f t="shared" si="197"/>
        <v>0</v>
      </c>
      <c r="U100" s="51">
        <f t="shared" si="198"/>
        <v>0</v>
      </c>
      <c r="V100" s="51">
        <f t="shared" si="199"/>
        <v>0</v>
      </c>
      <c r="W100" s="51">
        <f t="shared" si="200"/>
        <v>0</v>
      </c>
      <c r="X100" s="51">
        <f t="shared" si="245"/>
        <v>462.5</v>
      </c>
      <c r="Y100" s="51">
        <f t="shared" si="246"/>
        <v>0</v>
      </c>
      <c r="Z100" s="51">
        <f t="shared" si="247"/>
        <v>0</v>
      </c>
      <c r="AA100" s="51">
        <f t="shared" si="248"/>
        <v>0</v>
      </c>
      <c r="AB100" s="51">
        <f>R100+W100</f>
        <v>0</v>
      </c>
      <c r="AC100" s="52">
        <f t="shared" si="205"/>
        <v>462.5</v>
      </c>
      <c r="AE100" s="20"/>
    </row>
    <row r="101" spans="1:31">
      <c r="A101" s="94"/>
      <c r="B101" s="82" t="s">
        <v>926</v>
      </c>
      <c r="C101" s="49" t="s">
        <v>223</v>
      </c>
      <c r="D101" s="11">
        <v>120</v>
      </c>
      <c r="E101" s="11">
        <v>0</v>
      </c>
      <c r="F101" s="11">
        <v>0</v>
      </c>
      <c r="G101" s="11">
        <v>0</v>
      </c>
      <c r="H101" s="11">
        <v>0</v>
      </c>
      <c r="I101" s="50">
        <v>50</v>
      </c>
      <c r="J101" s="50">
        <v>50</v>
      </c>
      <c r="K101" s="50">
        <v>0</v>
      </c>
      <c r="L101" s="50">
        <v>0</v>
      </c>
      <c r="M101" s="50">
        <v>0</v>
      </c>
      <c r="N101" s="51">
        <f t="shared" si="191"/>
        <v>120</v>
      </c>
      <c r="O101" s="51">
        <f t="shared" si="192"/>
        <v>0</v>
      </c>
      <c r="P101" s="51">
        <f t="shared" si="193"/>
        <v>0</v>
      </c>
      <c r="Q101" s="51">
        <f t="shared" si="194"/>
        <v>0</v>
      </c>
      <c r="R101" s="51">
        <f t="shared" si="195"/>
        <v>0</v>
      </c>
      <c r="S101" s="51">
        <f>(N101/100)*(I101*$I$3)+(N101/100)*(J101*$J$3)</f>
        <v>360</v>
      </c>
      <c r="T101" s="51">
        <f t="shared" si="197"/>
        <v>0</v>
      </c>
      <c r="U101" s="51">
        <f t="shared" si="198"/>
        <v>0</v>
      </c>
      <c r="V101" s="51">
        <f t="shared" si="199"/>
        <v>0</v>
      </c>
      <c r="W101" s="51">
        <f t="shared" si="200"/>
        <v>0</v>
      </c>
      <c r="X101" s="51">
        <f t="shared" ref="X101" si="250">N101+S101</f>
        <v>480</v>
      </c>
      <c r="Y101" s="51">
        <f t="shared" ref="Y101" si="251">O101+T101</f>
        <v>0</v>
      </c>
      <c r="Z101" s="51">
        <f t="shared" ref="Z101" si="252">P101+U101</f>
        <v>0</v>
      </c>
      <c r="AA101" s="51">
        <f t="shared" ref="AA101" si="253">Q101+V101</f>
        <v>0</v>
      </c>
      <c r="AB101" s="51">
        <f t="shared" ref="AB101" si="254">R101+W101</f>
        <v>0</v>
      </c>
      <c r="AC101" s="52">
        <f t="shared" si="205"/>
        <v>480</v>
      </c>
      <c r="AE101" s="20"/>
    </row>
    <row r="102" spans="1:31">
      <c r="A102" s="95"/>
      <c r="B102" s="124" t="s">
        <v>56</v>
      </c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8">
        <v>800</v>
      </c>
      <c r="AE102" s="20"/>
    </row>
    <row r="103" spans="1:31">
      <c r="A103" s="94"/>
      <c r="B103" s="83" t="s">
        <v>55</v>
      </c>
      <c r="C103" s="21" t="s">
        <v>224</v>
      </c>
      <c r="D103" s="12">
        <v>130</v>
      </c>
      <c r="E103" s="12">
        <v>0</v>
      </c>
      <c r="F103" s="12">
        <v>0</v>
      </c>
      <c r="G103" s="12">
        <v>0</v>
      </c>
      <c r="H103" s="12">
        <v>0</v>
      </c>
      <c r="I103" s="13">
        <v>70</v>
      </c>
      <c r="J103" s="13">
        <v>30</v>
      </c>
      <c r="K103" s="13">
        <v>0</v>
      </c>
      <c r="L103" s="13">
        <v>0</v>
      </c>
      <c r="M103" s="13">
        <v>0</v>
      </c>
      <c r="N103" s="14">
        <f t="shared" ref="N103:N125" si="255">D103*$D$3</f>
        <v>130</v>
      </c>
      <c r="O103" s="14">
        <f t="shared" ref="O103:O125" si="256">E103*$E$3</f>
        <v>0</v>
      </c>
      <c r="P103" s="14">
        <f t="shared" ref="P103:P125" si="257">F103*$F$3</f>
        <v>0</v>
      </c>
      <c r="Q103" s="14">
        <f t="shared" ref="Q103:Q125" si="258">G103*$G$3</f>
        <v>0</v>
      </c>
      <c r="R103" s="14">
        <f t="shared" ref="R103:R125" si="259">H103*$H$3</f>
        <v>0</v>
      </c>
      <c r="S103" s="14">
        <f t="shared" ref="S103:S116" si="260">(N103/100)*(I103*$I$3)+(N103/100)*(J103*$J$3)</f>
        <v>390</v>
      </c>
      <c r="T103" s="14">
        <f t="shared" ref="T103:T125" si="261">(O103/100)*(K103*$K$3)</f>
        <v>0</v>
      </c>
      <c r="U103" s="14">
        <f t="shared" ref="U103:U125" si="262">(P103/100)*(K103*$K$3)+(P103/100)*(L103*$L$3)</f>
        <v>0</v>
      </c>
      <c r="V103" s="14">
        <f t="shared" ref="V103:V125" si="263">(Q103/100)*(L103*$L$3)</f>
        <v>0</v>
      </c>
      <c r="W103" s="14">
        <f t="shared" ref="W103:W116" si="264">(R103/100)*(K103*$K$3)+(R103/100)*(L103*$L$3)</f>
        <v>0</v>
      </c>
      <c r="X103" s="14">
        <f t="shared" ref="X103:X105" si="265">N103+S103</f>
        <v>520</v>
      </c>
      <c r="Y103" s="14">
        <f t="shared" ref="Y103:Y105" si="266">O103+T103</f>
        <v>0</v>
      </c>
      <c r="Z103" s="14">
        <f t="shared" ref="Z103:Z105" si="267">P103+U103</f>
        <v>0</v>
      </c>
      <c r="AA103" s="14">
        <f t="shared" ref="AA103:AA105" si="268">Q103+V103</f>
        <v>0</v>
      </c>
      <c r="AB103" s="14">
        <f>R103+W103</f>
        <v>0</v>
      </c>
      <c r="AC103" s="15">
        <f t="shared" ref="AC103:AC121" si="269">ROUND(X103+Y103+Z103+AA103+AB103,1)</f>
        <v>520</v>
      </c>
      <c r="AE103" s="20"/>
    </row>
    <row r="104" spans="1:31">
      <c r="A104" s="94"/>
      <c r="B104" s="82" t="s">
        <v>57</v>
      </c>
      <c r="C104" s="49" t="s">
        <v>224</v>
      </c>
      <c r="D104" s="11">
        <v>140</v>
      </c>
      <c r="E104" s="11">
        <v>0</v>
      </c>
      <c r="F104" s="11">
        <v>0</v>
      </c>
      <c r="G104" s="11">
        <v>0</v>
      </c>
      <c r="H104" s="11">
        <v>0</v>
      </c>
      <c r="I104" s="50">
        <v>80</v>
      </c>
      <c r="J104" s="50">
        <v>10</v>
      </c>
      <c r="K104" s="50">
        <v>0</v>
      </c>
      <c r="L104" s="50">
        <v>0</v>
      </c>
      <c r="M104" s="50">
        <v>0</v>
      </c>
      <c r="N104" s="51">
        <f t="shared" si="255"/>
        <v>140</v>
      </c>
      <c r="O104" s="51">
        <f t="shared" si="256"/>
        <v>0</v>
      </c>
      <c r="P104" s="51">
        <f t="shared" si="257"/>
        <v>0</v>
      </c>
      <c r="Q104" s="51">
        <f t="shared" si="258"/>
        <v>0</v>
      </c>
      <c r="R104" s="51">
        <f t="shared" si="259"/>
        <v>0</v>
      </c>
      <c r="S104" s="51">
        <f t="shared" si="260"/>
        <v>378</v>
      </c>
      <c r="T104" s="51">
        <f t="shared" si="261"/>
        <v>0</v>
      </c>
      <c r="U104" s="51">
        <f t="shared" si="262"/>
        <v>0</v>
      </c>
      <c r="V104" s="51">
        <f t="shared" si="263"/>
        <v>0</v>
      </c>
      <c r="W104" s="51">
        <f t="shared" si="264"/>
        <v>0</v>
      </c>
      <c r="X104" s="51">
        <f t="shared" si="265"/>
        <v>518</v>
      </c>
      <c r="Y104" s="51">
        <f t="shared" si="266"/>
        <v>0</v>
      </c>
      <c r="Z104" s="51">
        <f t="shared" si="267"/>
        <v>0</v>
      </c>
      <c r="AA104" s="51">
        <f t="shared" si="268"/>
        <v>0</v>
      </c>
      <c r="AB104" s="51">
        <f t="shared" ref="AB104" si="270">R104+W104</f>
        <v>0</v>
      </c>
      <c r="AC104" s="52">
        <f t="shared" si="269"/>
        <v>518</v>
      </c>
      <c r="AE104" s="20"/>
    </row>
    <row r="105" spans="1:31">
      <c r="A105" s="94"/>
      <c r="B105" s="82" t="s">
        <v>58</v>
      </c>
      <c r="C105" s="49" t="s">
        <v>224</v>
      </c>
      <c r="D105" s="11">
        <v>142</v>
      </c>
      <c r="E105" s="11">
        <v>0</v>
      </c>
      <c r="F105" s="11">
        <v>0</v>
      </c>
      <c r="G105" s="11">
        <v>0</v>
      </c>
      <c r="H105" s="11">
        <v>0</v>
      </c>
      <c r="I105" s="50">
        <v>30</v>
      </c>
      <c r="J105" s="50">
        <v>60</v>
      </c>
      <c r="K105" s="50">
        <v>0</v>
      </c>
      <c r="L105" s="50">
        <v>0</v>
      </c>
      <c r="M105" s="50">
        <v>0</v>
      </c>
      <c r="N105" s="51">
        <f t="shared" si="255"/>
        <v>142</v>
      </c>
      <c r="O105" s="51">
        <f t="shared" si="256"/>
        <v>0</v>
      </c>
      <c r="P105" s="51">
        <f t="shared" si="257"/>
        <v>0</v>
      </c>
      <c r="Q105" s="51">
        <f t="shared" si="258"/>
        <v>0</v>
      </c>
      <c r="R105" s="51">
        <f t="shared" si="259"/>
        <v>0</v>
      </c>
      <c r="S105" s="51">
        <f t="shared" si="260"/>
        <v>383.4</v>
      </c>
      <c r="T105" s="51">
        <f t="shared" si="261"/>
        <v>0</v>
      </c>
      <c r="U105" s="51">
        <f t="shared" si="262"/>
        <v>0</v>
      </c>
      <c r="V105" s="51">
        <f t="shared" si="263"/>
        <v>0</v>
      </c>
      <c r="W105" s="51">
        <f t="shared" si="264"/>
        <v>0</v>
      </c>
      <c r="X105" s="51">
        <f t="shared" si="265"/>
        <v>525.4</v>
      </c>
      <c r="Y105" s="51">
        <f t="shared" si="266"/>
        <v>0</v>
      </c>
      <c r="Z105" s="51">
        <f t="shared" si="267"/>
        <v>0</v>
      </c>
      <c r="AA105" s="51">
        <f t="shared" si="268"/>
        <v>0</v>
      </c>
      <c r="AB105" s="51">
        <f t="shared" ref="AB105" si="271">R105+W105</f>
        <v>0</v>
      </c>
      <c r="AC105" s="52">
        <f t="shared" si="269"/>
        <v>525.4</v>
      </c>
      <c r="AE105" s="20"/>
    </row>
    <row r="106" spans="1:31">
      <c r="A106" s="94"/>
      <c r="B106" s="82" t="s">
        <v>59</v>
      </c>
      <c r="C106" s="49" t="s">
        <v>224</v>
      </c>
      <c r="D106" s="11">
        <v>132</v>
      </c>
      <c r="E106" s="11">
        <v>0</v>
      </c>
      <c r="F106" s="11">
        <v>0</v>
      </c>
      <c r="G106" s="11">
        <v>90</v>
      </c>
      <c r="H106" s="11">
        <v>0</v>
      </c>
      <c r="I106" s="50">
        <v>20</v>
      </c>
      <c r="J106" s="50">
        <v>50</v>
      </c>
      <c r="K106" s="50">
        <v>0</v>
      </c>
      <c r="L106" s="50">
        <v>20</v>
      </c>
      <c r="M106" s="50">
        <v>0</v>
      </c>
      <c r="N106" s="51">
        <f t="shared" si="255"/>
        <v>132</v>
      </c>
      <c r="O106" s="51">
        <f t="shared" si="256"/>
        <v>0</v>
      </c>
      <c r="P106" s="51">
        <f t="shared" si="257"/>
        <v>0</v>
      </c>
      <c r="Q106" s="51">
        <f t="shared" si="258"/>
        <v>90</v>
      </c>
      <c r="R106" s="51">
        <f t="shared" si="259"/>
        <v>0</v>
      </c>
      <c r="S106" s="51">
        <f t="shared" si="260"/>
        <v>277.2</v>
      </c>
      <c r="T106" s="51">
        <f t="shared" si="261"/>
        <v>0</v>
      </c>
      <c r="U106" s="51">
        <f t="shared" si="262"/>
        <v>0</v>
      </c>
      <c r="V106" s="51">
        <f t="shared" si="263"/>
        <v>54</v>
      </c>
      <c r="W106" s="51">
        <f t="shared" si="264"/>
        <v>0</v>
      </c>
      <c r="X106" s="51">
        <f t="shared" ref="X106:X115" si="272">N106+S106</f>
        <v>409.2</v>
      </c>
      <c r="Y106" s="51">
        <f t="shared" ref="Y106:Y115" si="273">O106+T106</f>
        <v>0</v>
      </c>
      <c r="Z106" s="51">
        <f t="shared" ref="Z106:Z115" si="274">P106+U106</f>
        <v>0</v>
      </c>
      <c r="AA106" s="51">
        <f t="shared" ref="AA106:AA115" si="275">Q106+V106</f>
        <v>144</v>
      </c>
      <c r="AB106" s="51">
        <f t="shared" ref="AB106" si="276">R106+W106</f>
        <v>0</v>
      </c>
      <c r="AC106" s="52">
        <f t="shared" si="269"/>
        <v>553.20000000000005</v>
      </c>
      <c r="AE106" s="20"/>
    </row>
    <row r="107" spans="1:31">
      <c r="A107" s="94"/>
      <c r="B107" s="82" t="s">
        <v>60</v>
      </c>
      <c r="C107" s="49" t="s">
        <v>224</v>
      </c>
      <c r="D107" s="11">
        <v>142</v>
      </c>
      <c r="E107" s="11">
        <v>0</v>
      </c>
      <c r="F107" s="11">
        <v>0</v>
      </c>
      <c r="G107" s="11">
        <v>0</v>
      </c>
      <c r="H107" s="11">
        <v>0</v>
      </c>
      <c r="I107" s="50">
        <v>70</v>
      </c>
      <c r="J107" s="50">
        <v>20</v>
      </c>
      <c r="K107" s="50">
        <v>0</v>
      </c>
      <c r="L107" s="50">
        <v>0</v>
      </c>
      <c r="M107" s="50">
        <v>0</v>
      </c>
      <c r="N107" s="51">
        <f t="shared" si="255"/>
        <v>142</v>
      </c>
      <c r="O107" s="51">
        <f t="shared" si="256"/>
        <v>0</v>
      </c>
      <c r="P107" s="51">
        <f t="shared" si="257"/>
        <v>0</v>
      </c>
      <c r="Q107" s="51">
        <f t="shared" si="258"/>
        <v>0</v>
      </c>
      <c r="R107" s="51">
        <f t="shared" si="259"/>
        <v>0</v>
      </c>
      <c r="S107" s="51">
        <f t="shared" si="260"/>
        <v>383.4</v>
      </c>
      <c r="T107" s="51">
        <f t="shared" si="261"/>
        <v>0</v>
      </c>
      <c r="U107" s="51">
        <f t="shared" si="262"/>
        <v>0</v>
      </c>
      <c r="V107" s="51">
        <f t="shared" si="263"/>
        <v>0</v>
      </c>
      <c r="W107" s="51">
        <f t="shared" si="264"/>
        <v>0</v>
      </c>
      <c r="X107" s="51">
        <f t="shared" si="272"/>
        <v>525.4</v>
      </c>
      <c r="Y107" s="51">
        <f t="shared" si="273"/>
        <v>0</v>
      </c>
      <c r="Z107" s="51">
        <f t="shared" si="274"/>
        <v>0</v>
      </c>
      <c r="AA107" s="51">
        <f t="shared" si="275"/>
        <v>0</v>
      </c>
      <c r="AB107" s="51">
        <f t="shared" ref="AB107" si="277">R107+W107</f>
        <v>0</v>
      </c>
      <c r="AC107" s="52">
        <f t="shared" si="269"/>
        <v>525.4</v>
      </c>
      <c r="AE107" s="20"/>
    </row>
    <row r="108" spans="1:31">
      <c r="A108" s="94"/>
      <c r="B108" s="82" t="s">
        <v>567</v>
      </c>
      <c r="C108" s="49" t="s">
        <v>224</v>
      </c>
      <c r="D108" s="11">
        <v>146</v>
      </c>
      <c r="E108" s="11">
        <v>0</v>
      </c>
      <c r="F108" s="11">
        <v>0</v>
      </c>
      <c r="G108" s="11">
        <v>0</v>
      </c>
      <c r="H108" s="11">
        <v>0</v>
      </c>
      <c r="I108" s="50">
        <v>80</v>
      </c>
      <c r="J108" s="50">
        <v>0</v>
      </c>
      <c r="K108" s="50">
        <v>0</v>
      </c>
      <c r="L108" s="50">
        <v>0</v>
      </c>
      <c r="M108" s="50">
        <v>0</v>
      </c>
      <c r="N108" s="51">
        <f t="shared" si="255"/>
        <v>146</v>
      </c>
      <c r="O108" s="51">
        <f t="shared" si="256"/>
        <v>0</v>
      </c>
      <c r="P108" s="51">
        <f t="shared" si="257"/>
        <v>0</v>
      </c>
      <c r="Q108" s="51">
        <f t="shared" si="258"/>
        <v>0</v>
      </c>
      <c r="R108" s="51">
        <f t="shared" si="259"/>
        <v>0</v>
      </c>
      <c r="S108" s="51">
        <f t="shared" si="260"/>
        <v>350.4</v>
      </c>
      <c r="T108" s="51">
        <f t="shared" si="261"/>
        <v>0</v>
      </c>
      <c r="U108" s="51">
        <f t="shared" si="262"/>
        <v>0</v>
      </c>
      <c r="V108" s="51">
        <f t="shared" si="263"/>
        <v>0</v>
      </c>
      <c r="W108" s="51">
        <f t="shared" si="264"/>
        <v>0</v>
      </c>
      <c r="X108" s="51">
        <f t="shared" si="272"/>
        <v>496.4</v>
      </c>
      <c r="Y108" s="51">
        <f t="shared" si="273"/>
        <v>0</v>
      </c>
      <c r="Z108" s="51">
        <f t="shared" si="274"/>
        <v>0</v>
      </c>
      <c r="AA108" s="51">
        <f t="shared" si="275"/>
        <v>0</v>
      </c>
      <c r="AB108" s="51">
        <f t="shared" ref="AB108" si="278">R108+W108</f>
        <v>0</v>
      </c>
      <c r="AC108" s="52">
        <f t="shared" si="269"/>
        <v>496.4</v>
      </c>
      <c r="AE108" s="20"/>
    </row>
    <row r="109" spans="1:31">
      <c r="A109" s="94"/>
      <c r="B109" s="82" t="s">
        <v>62</v>
      </c>
      <c r="C109" s="49" t="s">
        <v>222</v>
      </c>
      <c r="D109" s="11">
        <v>175</v>
      </c>
      <c r="E109" s="11">
        <v>0</v>
      </c>
      <c r="F109" s="11">
        <v>0</v>
      </c>
      <c r="G109" s="11">
        <v>0</v>
      </c>
      <c r="H109" s="11">
        <v>0</v>
      </c>
      <c r="I109" s="50">
        <v>70</v>
      </c>
      <c r="J109" s="50">
        <v>0</v>
      </c>
      <c r="K109" s="50">
        <v>0</v>
      </c>
      <c r="L109" s="50">
        <v>0</v>
      </c>
      <c r="M109" s="50">
        <v>0</v>
      </c>
      <c r="N109" s="51">
        <f t="shared" si="255"/>
        <v>175</v>
      </c>
      <c r="O109" s="51">
        <f t="shared" si="256"/>
        <v>0</v>
      </c>
      <c r="P109" s="51">
        <f t="shared" si="257"/>
        <v>0</v>
      </c>
      <c r="Q109" s="51">
        <f t="shared" si="258"/>
        <v>0</v>
      </c>
      <c r="R109" s="51">
        <f t="shared" si="259"/>
        <v>0</v>
      </c>
      <c r="S109" s="51">
        <f t="shared" si="260"/>
        <v>367.5</v>
      </c>
      <c r="T109" s="51">
        <f t="shared" si="261"/>
        <v>0</v>
      </c>
      <c r="U109" s="51">
        <f t="shared" si="262"/>
        <v>0</v>
      </c>
      <c r="V109" s="51">
        <f t="shared" si="263"/>
        <v>0</v>
      </c>
      <c r="W109" s="51">
        <f t="shared" si="264"/>
        <v>0</v>
      </c>
      <c r="X109" s="51">
        <f t="shared" si="272"/>
        <v>542.5</v>
      </c>
      <c r="Y109" s="51">
        <f t="shared" si="273"/>
        <v>0</v>
      </c>
      <c r="Z109" s="51">
        <f t="shared" si="274"/>
        <v>0</v>
      </c>
      <c r="AA109" s="51">
        <f t="shared" si="275"/>
        <v>0</v>
      </c>
      <c r="AB109" s="51">
        <f t="shared" ref="AB109:AB121" si="279">R109+W109</f>
        <v>0</v>
      </c>
      <c r="AC109" s="52">
        <f t="shared" si="269"/>
        <v>542.5</v>
      </c>
      <c r="AE109" s="20"/>
    </row>
    <row r="110" spans="1:31">
      <c r="A110" s="94"/>
      <c r="B110" s="82" t="s">
        <v>63</v>
      </c>
      <c r="C110" s="49" t="s">
        <v>223</v>
      </c>
      <c r="D110" s="11">
        <v>142</v>
      </c>
      <c r="E110" s="11">
        <v>0</v>
      </c>
      <c r="F110" s="11">
        <v>0</v>
      </c>
      <c r="G110" s="11">
        <v>0</v>
      </c>
      <c r="H110" s="11">
        <v>0</v>
      </c>
      <c r="I110" s="50">
        <v>70</v>
      </c>
      <c r="J110" s="50">
        <v>30</v>
      </c>
      <c r="K110" s="50">
        <v>0</v>
      </c>
      <c r="L110" s="50">
        <v>0</v>
      </c>
      <c r="M110" s="50">
        <v>0</v>
      </c>
      <c r="N110" s="51">
        <f t="shared" si="255"/>
        <v>142</v>
      </c>
      <c r="O110" s="51">
        <f t="shared" si="256"/>
        <v>0</v>
      </c>
      <c r="P110" s="51">
        <f t="shared" si="257"/>
        <v>0</v>
      </c>
      <c r="Q110" s="51">
        <f t="shared" si="258"/>
        <v>0</v>
      </c>
      <c r="R110" s="51">
        <f t="shared" si="259"/>
        <v>0</v>
      </c>
      <c r="S110" s="51">
        <f t="shared" si="260"/>
        <v>426</v>
      </c>
      <c r="T110" s="51">
        <f t="shared" si="261"/>
        <v>0</v>
      </c>
      <c r="U110" s="51">
        <f t="shared" si="262"/>
        <v>0</v>
      </c>
      <c r="V110" s="51">
        <f t="shared" si="263"/>
        <v>0</v>
      </c>
      <c r="W110" s="51">
        <f t="shared" si="264"/>
        <v>0</v>
      </c>
      <c r="X110" s="51">
        <f t="shared" si="272"/>
        <v>568</v>
      </c>
      <c r="Y110" s="51">
        <f t="shared" si="273"/>
        <v>0</v>
      </c>
      <c r="Z110" s="51">
        <f t="shared" si="274"/>
        <v>0</v>
      </c>
      <c r="AA110" s="51">
        <f t="shared" si="275"/>
        <v>0</v>
      </c>
      <c r="AB110" s="51">
        <f t="shared" si="279"/>
        <v>0</v>
      </c>
      <c r="AC110" s="52">
        <f t="shared" si="269"/>
        <v>568</v>
      </c>
      <c r="AE110" s="20"/>
    </row>
    <row r="111" spans="1:31">
      <c r="A111" s="94"/>
      <c r="B111" s="82" t="s">
        <v>64</v>
      </c>
      <c r="C111" s="49" t="s">
        <v>223</v>
      </c>
      <c r="D111" s="11">
        <v>135</v>
      </c>
      <c r="E111" s="11">
        <v>0</v>
      </c>
      <c r="F111" s="11">
        <v>100</v>
      </c>
      <c r="G111" s="11">
        <v>0</v>
      </c>
      <c r="H111" s="11">
        <v>0</v>
      </c>
      <c r="I111" s="50">
        <v>40</v>
      </c>
      <c r="J111" s="50">
        <v>20</v>
      </c>
      <c r="K111" s="50">
        <v>15</v>
      </c>
      <c r="L111" s="50">
        <v>15</v>
      </c>
      <c r="M111" s="50">
        <v>0</v>
      </c>
      <c r="N111" s="51">
        <f t="shared" si="255"/>
        <v>135</v>
      </c>
      <c r="O111" s="51">
        <f t="shared" si="256"/>
        <v>0</v>
      </c>
      <c r="P111" s="51">
        <f t="shared" si="257"/>
        <v>100</v>
      </c>
      <c r="Q111" s="51">
        <f t="shared" si="258"/>
        <v>0</v>
      </c>
      <c r="R111" s="51">
        <f t="shared" si="259"/>
        <v>0</v>
      </c>
      <c r="S111" s="51">
        <f t="shared" si="260"/>
        <v>243</v>
      </c>
      <c r="T111" s="51">
        <f t="shared" si="261"/>
        <v>0</v>
      </c>
      <c r="U111" s="51">
        <f t="shared" si="262"/>
        <v>90</v>
      </c>
      <c r="V111" s="51">
        <f t="shared" si="263"/>
        <v>0</v>
      </c>
      <c r="W111" s="51">
        <f t="shared" si="264"/>
        <v>0</v>
      </c>
      <c r="X111" s="51">
        <f t="shared" si="272"/>
        <v>378</v>
      </c>
      <c r="Y111" s="51">
        <f t="shared" si="273"/>
        <v>0</v>
      </c>
      <c r="Z111" s="51">
        <f t="shared" si="274"/>
        <v>190</v>
      </c>
      <c r="AA111" s="51">
        <f t="shared" si="275"/>
        <v>0</v>
      </c>
      <c r="AB111" s="51">
        <f t="shared" si="279"/>
        <v>0</v>
      </c>
      <c r="AC111" s="52">
        <f t="shared" si="269"/>
        <v>568</v>
      </c>
      <c r="AE111" s="20"/>
    </row>
    <row r="112" spans="1:31">
      <c r="A112" s="94"/>
      <c r="B112" s="82" t="s">
        <v>65</v>
      </c>
      <c r="C112" s="49" t="s">
        <v>222</v>
      </c>
      <c r="D112" s="11">
        <v>150</v>
      </c>
      <c r="E112" s="11">
        <v>0</v>
      </c>
      <c r="F112" s="11">
        <v>80</v>
      </c>
      <c r="G112" s="11">
        <v>0</v>
      </c>
      <c r="H112" s="11">
        <v>0</v>
      </c>
      <c r="I112" s="50">
        <v>50</v>
      </c>
      <c r="J112" s="50">
        <v>20</v>
      </c>
      <c r="K112" s="50">
        <v>10</v>
      </c>
      <c r="L112" s="50">
        <v>10</v>
      </c>
      <c r="M112" s="50">
        <v>0</v>
      </c>
      <c r="N112" s="51">
        <f t="shared" si="255"/>
        <v>150</v>
      </c>
      <c r="O112" s="51">
        <f t="shared" si="256"/>
        <v>0</v>
      </c>
      <c r="P112" s="51">
        <f t="shared" si="257"/>
        <v>80</v>
      </c>
      <c r="Q112" s="51">
        <f t="shared" si="258"/>
        <v>0</v>
      </c>
      <c r="R112" s="51">
        <f t="shared" si="259"/>
        <v>0</v>
      </c>
      <c r="S112" s="51">
        <f t="shared" si="260"/>
        <v>315</v>
      </c>
      <c r="T112" s="51">
        <f t="shared" si="261"/>
        <v>0</v>
      </c>
      <c r="U112" s="51">
        <f t="shared" si="262"/>
        <v>48</v>
      </c>
      <c r="V112" s="51">
        <f t="shared" si="263"/>
        <v>0</v>
      </c>
      <c r="W112" s="51">
        <f t="shared" si="264"/>
        <v>0</v>
      </c>
      <c r="X112" s="51">
        <f t="shared" si="272"/>
        <v>465</v>
      </c>
      <c r="Y112" s="51">
        <f t="shared" si="273"/>
        <v>0</v>
      </c>
      <c r="Z112" s="51">
        <f t="shared" si="274"/>
        <v>128</v>
      </c>
      <c r="AA112" s="51">
        <f t="shared" si="275"/>
        <v>0</v>
      </c>
      <c r="AB112" s="51">
        <f t="shared" si="279"/>
        <v>0</v>
      </c>
      <c r="AC112" s="52">
        <f t="shared" si="269"/>
        <v>593</v>
      </c>
      <c r="AE112" s="20"/>
    </row>
    <row r="113" spans="1:31">
      <c r="A113" s="94"/>
      <c r="B113" s="82" t="s">
        <v>66</v>
      </c>
      <c r="C113" s="49" t="s">
        <v>223</v>
      </c>
      <c r="D113" s="11">
        <v>140</v>
      </c>
      <c r="E113" s="11">
        <v>0</v>
      </c>
      <c r="F113" s="11">
        <v>0</v>
      </c>
      <c r="G113" s="11">
        <v>0</v>
      </c>
      <c r="H113" s="11">
        <v>0</v>
      </c>
      <c r="I113" s="50">
        <v>20</v>
      </c>
      <c r="J113" s="50">
        <v>80</v>
      </c>
      <c r="K113" s="50">
        <v>0</v>
      </c>
      <c r="L113" s="50">
        <v>0</v>
      </c>
      <c r="M113" s="50">
        <v>0</v>
      </c>
      <c r="N113" s="51">
        <f t="shared" si="255"/>
        <v>140</v>
      </c>
      <c r="O113" s="51">
        <f t="shared" si="256"/>
        <v>0</v>
      </c>
      <c r="P113" s="51">
        <f t="shared" si="257"/>
        <v>0</v>
      </c>
      <c r="Q113" s="51">
        <f t="shared" si="258"/>
        <v>0</v>
      </c>
      <c r="R113" s="51">
        <f t="shared" si="259"/>
        <v>0</v>
      </c>
      <c r="S113" s="51">
        <f t="shared" si="260"/>
        <v>420</v>
      </c>
      <c r="T113" s="51">
        <f t="shared" si="261"/>
        <v>0</v>
      </c>
      <c r="U113" s="51">
        <f t="shared" si="262"/>
        <v>0</v>
      </c>
      <c r="V113" s="51">
        <f t="shared" si="263"/>
        <v>0</v>
      </c>
      <c r="W113" s="51">
        <f t="shared" si="264"/>
        <v>0</v>
      </c>
      <c r="X113" s="51">
        <f t="shared" si="272"/>
        <v>560</v>
      </c>
      <c r="Y113" s="51">
        <f t="shared" si="273"/>
        <v>0</v>
      </c>
      <c r="Z113" s="51">
        <f t="shared" si="274"/>
        <v>0</v>
      </c>
      <c r="AA113" s="51">
        <f t="shared" si="275"/>
        <v>0</v>
      </c>
      <c r="AB113" s="51">
        <f t="shared" si="279"/>
        <v>0</v>
      </c>
      <c r="AC113" s="52">
        <f t="shared" si="269"/>
        <v>560</v>
      </c>
      <c r="AE113" s="20"/>
    </row>
    <row r="114" spans="1:31">
      <c r="A114" s="94"/>
      <c r="B114" s="82" t="s">
        <v>776</v>
      </c>
      <c r="C114" s="49" t="s">
        <v>222</v>
      </c>
      <c r="D114" s="11">
        <v>132</v>
      </c>
      <c r="E114" s="11">
        <v>0</v>
      </c>
      <c r="F114" s="11">
        <v>0</v>
      </c>
      <c r="G114" s="11">
        <v>0</v>
      </c>
      <c r="H114" s="11">
        <v>100</v>
      </c>
      <c r="I114" s="50">
        <v>40</v>
      </c>
      <c r="J114" s="50">
        <v>20</v>
      </c>
      <c r="K114" s="50">
        <v>10</v>
      </c>
      <c r="L114" s="50">
        <v>10</v>
      </c>
      <c r="M114" s="50">
        <v>0</v>
      </c>
      <c r="N114" s="51">
        <f t="shared" si="255"/>
        <v>132</v>
      </c>
      <c r="O114" s="51">
        <f t="shared" si="256"/>
        <v>0</v>
      </c>
      <c r="P114" s="51">
        <f t="shared" si="257"/>
        <v>0</v>
      </c>
      <c r="Q114" s="51">
        <f t="shared" si="258"/>
        <v>0</v>
      </c>
      <c r="R114" s="51">
        <f t="shared" si="259"/>
        <v>100</v>
      </c>
      <c r="S114" s="51">
        <f t="shared" si="260"/>
        <v>237.60000000000002</v>
      </c>
      <c r="T114" s="51">
        <f t="shared" si="261"/>
        <v>0</v>
      </c>
      <c r="U114" s="51">
        <f t="shared" si="262"/>
        <v>0</v>
      </c>
      <c r="V114" s="51">
        <f t="shared" si="263"/>
        <v>0</v>
      </c>
      <c r="W114" s="51">
        <f t="shared" si="264"/>
        <v>60</v>
      </c>
      <c r="X114" s="51">
        <f t="shared" si="272"/>
        <v>369.6</v>
      </c>
      <c r="Y114" s="51">
        <f t="shared" si="273"/>
        <v>0</v>
      </c>
      <c r="Z114" s="51">
        <f t="shared" si="274"/>
        <v>0</v>
      </c>
      <c r="AA114" s="51">
        <f t="shared" si="275"/>
        <v>0</v>
      </c>
      <c r="AB114" s="51">
        <f t="shared" si="279"/>
        <v>160</v>
      </c>
      <c r="AC114" s="52">
        <f t="shared" si="269"/>
        <v>529.6</v>
      </c>
      <c r="AE114" s="20"/>
    </row>
    <row r="115" spans="1:31">
      <c r="A115" s="94"/>
      <c r="B115" s="82" t="s">
        <v>211</v>
      </c>
      <c r="C115" s="49" t="s">
        <v>222</v>
      </c>
      <c r="D115" s="11">
        <v>162</v>
      </c>
      <c r="E115" s="11">
        <v>0</v>
      </c>
      <c r="F115" s="11">
        <v>0</v>
      </c>
      <c r="G115" s="11">
        <v>0</v>
      </c>
      <c r="H115" s="11">
        <v>0</v>
      </c>
      <c r="I115" s="50">
        <v>60</v>
      </c>
      <c r="J115" s="50">
        <v>20</v>
      </c>
      <c r="K115" s="50">
        <v>0</v>
      </c>
      <c r="L115" s="50">
        <v>0</v>
      </c>
      <c r="M115" s="50">
        <v>0</v>
      </c>
      <c r="N115" s="51">
        <f t="shared" si="255"/>
        <v>162</v>
      </c>
      <c r="O115" s="51">
        <f t="shared" si="256"/>
        <v>0</v>
      </c>
      <c r="P115" s="51">
        <f t="shared" si="257"/>
        <v>0</v>
      </c>
      <c r="Q115" s="51">
        <f t="shared" si="258"/>
        <v>0</v>
      </c>
      <c r="R115" s="51">
        <f t="shared" si="259"/>
        <v>0</v>
      </c>
      <c r="S115" s="51">
        <f t="shared" si="260"/>
        <v>388.8</v>
      </c>
      <c r="T115" s="51">
        <f t="shared" si="261"/>
        <v>0</v>
      </c>
      <c r="U115" s="51">
        <f t="shared" si="262"/>
        <v>0</v>
      </c>
      <c r="V115" s="51">
        <f t="shared" si="263"/>
        <v>0</v>
      </c>
      <c r="W115" s="51">
        <f t="shared" si="264"/>
        <v>0</v>
      </c>
      <c r="X115" s="51">
        <f t="shared" si="272"/>
        <v>550.79999999999995</v>
      </c>
      <c r="Y115" s="51">
        <f t="shared" si="273"/>
        <v>0</v>
      </c>
      <c r="Z115" s="51">
        <f t="shared" si="274"/>
        <v>0</v>
      </c>
      <c r="AA115" s="51">
        <f t="shared" si="275"/>
        <v>0</v>
      </c>
      <c r="AB115" s="51">
        <f t="shared" si="279"/>
        <v>0</v>
      </c>
      <c r="AC115" s="52">
        <f t="shared" si="269"/>
        <v>550.79999999999995</v>
      </c>
      <c r="AE115" s="20"/>
    </row>
    <row r="116" spans="1:31">
      <c r="A116" s="94"/>
      <c r="B116" s="82" t="s">
        <v>299</v>
      </c>
      <c r="C116" s="49" t="s">
        <v>223</v>
      </c>
      <c r="D116" s="11">
        <v>150</v>
      </c>
      <c r="E116" s="11">
        <v>0</v>
      </c>
      <c r="F116" s="11">
        <v>0</v>
      </c>
      <c r="G116" s="11">
        <v>0</v>
      </c>
      <c r="H116" s="11">
        <v>0</v>
      </c>
      <c r="I116" s="50">
        <v>70</v>
      </c>
      <c r="J116" s="50">
        <v>20</v>
      </c>
      <c r="K116" s="50">
        <v>0</v>
      </c>
      <c r="L116" s="50">
        <v>0</v>
      </c>
      <c r="M116" s="50">
        <v>0</v>
      </c>
      <c r="N116" s="51">
        <f t="shared" si="255"/>
        <v>150</v>
      </c>
      <c r="O116" s="51">
        <f t="shared" si="256"/>
        <v>0</v>
      </c>
      <c r="P116" s="51">
        <f t="shared" si="257"/>
        <v>0</v>
      </c>
      <c r="Q116" s="51">
        <f t="shared" si="258"/>
        <v>0</v>
      </c>
      <c r="R116" s="51">
        <f t="shared" si="259"/>
        <v>0</v>
      </c>
      <c r="S116" s="51">
        <f t="shared" si="260"/>
        <v>405</v>
      </c>
      <c r="T116" s="51">
        <f t="shared" si="261"/>
        <v>0</v>
      </c>
      <c r="U116" s="51">
        <f t="shared" si="262"/>
        <v>0</v>
      </c>
      <c r="V116" s="51">
        <f t="shared" si="263"/>
        <v>0</v>
      </c>
      <c r="W116" s="51">
        <f t="shared" si="264"/>
        <v>0</v>
      </c>
      <c r="X116" s="51">
        <f t="shared" ref="X116:X117" si="280">N116+S116</f>
        <v>555</v>
      </c>
      <c r="Y116" s="51">
        <f t="shared" ref="Y116:Y117" si="281">O116+T116</f>
        <v>0</v>
      </c>
      <c r="Z116" s="51">
        <f t="shared" ref="Z116:Z117" si="282">P116+U116</f>
        <v>0</v>
      </c>
      <c r="AA116" s="51">
        <f t="shared" ref="AA116:AA117" si="283">Q116+V116</f>
        <v>0</v>
      </c>
      <c r="AB116" s="51">
        <f t="shared" si="279"/>
        <v>0</v>
      </c>
      <c r="AC116" s="52">
        <f t="shared" si="269"/>
        <v>555</v>
      </c>
      <c r="AE116" s="20"/>
    </row>
    <row r="117" spans="1:31">
      <c r="A117" s="94"/>
      <c r="B117" s="82" t="s">
        <v>516</v>
      </c>
      <c r="C117" s="49" t="s">
        <v>222</v>
      </c>
      <c r="D117" s="11">
        <v>134</v>
      </c>
      <c r="E117" s="11">
        <v>0</v>
      </c>
      <c r="F117" s="11">
        <v>0</v>
      </c>
      <c r="G117" s="11">
        <v>0</v>
      </c>
      <c r="H117" s="11">
        <v>0</v>
      </c>
      <c r="I117" s="50">
        <v>40</v>
      </c>
      <c r="J117" s="50">
        <v>20</v>
      </c>
      <c r="K117" s="50">
        <v>0</v>
      </c>
      <c r="L117" s="50">
        <v>0</v>
      </c>
      <c r="M117" s="50">
        <v>50</v>
      </c>
      <c r="N117" s="51">
        <f t="shared" si="255"/>
        <v>134</v>
      </c>
      <c r="O117" s="51">
        <f t="shared" si="256"/>
        <v>0</v>
      </c>
      <c r="P117" s="51">
        <f t="shared" si="257"/>
        <v>0</v>
      </c>
      <c r="Q117" s="51">
        <f t="shared" si="258"/>
        <v>0</v>
      </c>
      <c r="R117" s="51">
        <f t="shared" si="259"/>
        <v>0</v>
      </c>
      <c r="S117" s="51">
        <f>(N117/100)*(I117*$I$3)+(N117/100)*(J117*$J$3)+(N117/100)*(M117*$M$3)</f>
        <v>442.20000000000005</v>
      </c>
      <c r="T117" s="51">
        <f t="shared" si="261"/>
        <v>0</v>
      </c>
      <c r="U117" s="51">
        <f t="shared" si="262"/>
        <v>0</v>
      </c>
      <c r="V117" s="51">
        <f t="shared" si="263"/>
        <v>0</v>
      </c>
      <c r="W117" s="51">
        <f>(R117/100)*(K117*$K$3)</f>
        <v>0</v>
      </c>
      <c r="X117" s="51">
        <f t="shared" si="280"/>
        <v>576.20000000000005</v>
      </c>
      <c r="Y117" s="51">
        <f t="shared" si="281"/>
        <v>0</v>
      </c>
      <c r="Z117" s="51">
        <f t="shared" si="282"/>
        <v>0</v>
      </c>
      <c r="AA117" s="51">
        <f t="shared" si="283"/>
        <v>0</v>
      </c>
      <c r="AB117" s="51">
        <f t="shared" si="279"/>
        <v>0</v>
      </c>
      <c r="AC117" s="52">
        <f t="shared" si="269"/>
        <v>576.20000000000005</v>
      </c>
      <c r="AE117" s="20"/>
    </row>
    <row r="118" spans="1:31">
      <c r="A118" s="94"/>
      <c r="B118" s="82" t="s">
        <v>526</v>
      </c>
      <c r="C118" s="49" t="s">
        <v>222</v>
      </c>
      <c r="D118" s="11">
        <v>200</v>
      </c>
      <c r="E118" s="11">
        <v>0</v>
      </c>
      <c r="F118" s="11">
        <v>0</v>
      </c>
      <c r="G118" s="11">
        <v>0</v>
      </c>
      <c r="H118" s="11">
        <v>0</v>
      </c>
      <c r="I118" s="50">
        <v>50</v>
      </c>
      <c r="J118" s="50">
        <v>0</v>
      </c>
      <c r="K118" s="50">
        <v>0</v>
      </c>
      <c r="L118" s="50">
        <v>0</v>
      </c>
      <c r="M118" s="50">
        <v>0</v>
      </c>
      <c r="N118" s="51">
        <f t="shared" si="255"/>
        <v>200</v>
      </c>
      <c r="O118" s="51">
        <f t="shared" si="256"/>
        <v>0</v>
      </c>
      <c r="P118" s="51">
        <f t="shared" si="257"/>
        <v>0</v>
      </c>
      <c r="Q118" s="51">
        <f t="shared" si="258"/>
        <v>0</v>
      </c>
      <c r="R118" s="51">
        <f t="shared" si="259"/>
        <v>0</v>
      </c>
      <c r="S118" s="51">
        <f>(N118/100)*(I118*$I$3)+(N118/100)*(J118*$J$3)</f>
        <v>300</v>
      </c>
      <c r="T118" s="51">
        <f t="shared" si="261"/>
        <v>0</v>
      </c>
      <c r="U118" s="51">
        <f t="shared" si="262"/>
        <v>0</v>
      </c>
      <c r="V118" s="51">
        <f t="shared" si="263"/>
        <v>0</v>
      </c>
      <c r="W118" s="51">
        <f t="shared" ref="W118:W125" si="284">(R118/100)*(K118*$K$3)+(R118/100)*(L118*$L$3)</f>
        <v>0</v>
      </c>
      <c r="X118" s="51">
        <f t="shared" ref="X118" si="285">N118+S118</f>
        <v>500</v>
      </c>
      <c r="Y118" s="51">
        <f t="shared" ref="Y118" si="286">O118+T118</f>
        <v>0</v>
      </c>
      <c r="Z118" s="51">
        <f t="shared" ref="Z118" si="287">P118+U118</f>
        <v>0</v>
      </c>
      <c r="AA118" s="51">
        <f t="shared" ref="AA118" si="288">Q118+V118</f>
        <v>0</v>
      </c>
      <c r="AB118" s="51">
        <f t="shared" si="279"/>
        <v>0</v>
      </c>
      <c r="AC118" s="52">
        <f t="shared" si="269"/>
        <v>500</v>
      </c>
      <c r="AE118" s="20"/>
    </row>
    <row r="119" spans="1:31">
      <c r="A119" s="94"/>
      <c r="B119" s="82" t="s">
        <v>535</v>
      </c>
      <c r="C119" s="49" t="s">
        <v>223</v>
      </c>
      <c r="D119" s="11">
        <v>142</v>
      </c>
      <c r="E119" s="11">
        <v>0</v>
      </c>
      <c r="F119" s="11">
        <v>100</v>
      </c>
      <c r="G119" s="11">
        <v>0</v>
      </c>
      <c r="H119" s="11">
        <v>0</v>
      </c>
      <c r="I119" s="50">
        <v>50</v>
      </c>
      <c r="J119" s="50">
        <v>20</v>
      </c>
      <c r="K119" s="50">
        <v>0</v>
      </c>
      <c r="L119" s="50">
        <v>0</v>
      </c>
      <c r="M119" s="50">
        <v>0</v>
      </c>
      <c r="N119" s="51">
        <f t="shared" si="255"/>
        <v>142</v>
      </c>
      <c r="O119" s="51">
        <f t="shared" si="256"/>
        <v>0</v>
      </c>
      <c r="P119" s="51">
        <f t="shared" si="257"/>
        <v>100</v>
      </c>
      <c r="Q119" s="51">
        <f t="shared" si="258"/>
        <v>0</v>
      </c>
      <c r="R119" s="51">
        <f t="shared" si="259"/>
        <v>0</v>
      </c>
      <c r="S119" s="51">
        <f>(N119/100)*(I119*$I$3)+(N119/100)*(J119*$J$3)</f>
        <v>298.2</v>
      </c>
      <c r="T119" s="51">
        <f t="shared" si="261"/>
        <v>0</v>
      </c>
      <c r="U119" s="51">
        <f t="shared" si="262"/>
        <v>0</v>
      </c>
      <c r="V119" s="51">
        <f t="shared" si="263"/>
        <v>0</v>
      </c>
      <c r="W119" s="51">
        <f t="shared" si="284"/>
        <v>0</v>
      </c>
      <c r="X119" s="51">
        <f t="shared" ref="X119" si="289">N119+S119</f>
        <v>440.2</v>
      </c>
      <c r="Y119" s="51">
        <f t="shared" ref="Y119" si="290">O119+T119</f>
        <v>0</v>
      </c>
      <c r="Z119" s="51">
        <f t="shared" ref="Z119" si="291">P119+U119</f>
        <v>100</v>
      </c>
      <c r="AA119" s="51">
        <f t="shared" ref="AA119" si="292">Q119+V119</f>
        <v>0</v>
      </c>
      <c r="AB119" s="51">
        <f t="shared" si="279"/>
        <v>0</v>
      </c>
      <c r="AC119" s="52">
        <f t="shared" si="269"/>
        <v>540.20000000000005</v>
      </c>
      <c r="AE119" s="20"/>
    </row>
    <row r="120" spans="1:31">
      <c r="A120" s="94"/>
      <c r="B120" s="82" t="s">
        <v>521</v>
      </c>
      <c r="C120" s="49" t="s">
        <v>223</v>
      </c>
      <c r="D120" s="11">
        <v>168</v>
      </c>
      <c r="E120" s="11">
        <v>0</v>
      </c>
      <c r="F120" s="11">
        <v>0</v>
      </c>
      <c r="G120" s="11">
        <v>0</v>
      </c>
      <c r="H120" s="11">
        <v>0</v>
      </c>
      <c r="I120" s="50">
        <v>62</v>
      </c>
      <c r="J120" s="50">
        <v>10</v>
      </c>
      <c r="K120" s="50">
        <v>0</v>
      </c>
      <c r="L120" s="50">
        <v>0</v>
      </c>
      <c r="M120" s="50">
        <v>0</v>
      </c>
      <c r="N120" s="51">
        <f t="shared" si="255"/>
        <v>168</v>
      </c>
      <c r="O120" s="51">
        <f t="shared" si="256"/>
        <v>0</v>
      </c>
      <c r="P120" s="51">
        <f t="shared" si="257"/>
        <v>0</v>
      </c>
      <c r="Q120" s="51">
        <f t="shared" si="258"/>
        <v>0</v>
      </c>
      <c r="R120" s="51">
        <f t="shared" si="259"/>
        <v>0</v>
      </c>
      <c r="S120" s="51">
        <f>(N120/100)*(I120*$I$3)+(N120/100)*(J120*$J$3)</f>
        <v>362.87999999999994</v>
      </c>
      <c r="T120" s="51">
        <f t="shared" si="261"/>
        <v>0</v>
      </c>
      <c r="U120" s="51">
        <f t="shared" si="262"/>
        <v>0</v>
      </c>
      <c r="V120" s="51">
        <f t="shared" si="263"/>
        <v>0</v>
      </c>
      <c r="W120" s="51">
        <f t="shared" si="284"/>
        <v>0</v>
      </c>
      <c r="X120" s="51">
        <f t="shared" ref="X120" si="293">N120+S120</f>
        <v>530.87999999999988</v>
      </c>
      <c r="Y120" s="51">
        <f t="shared" ref="Y120" si="294">O120+T120</f>
        <v>0</v>
      </c>
      <c r="Z120" s="51">
        <f t="shared" ref="Z120" si="295">P120+U120</f>
        <v>0</v>
      </c>
      <c r="AA120" s="51">
        <f t="shared" ref="AA120" si="296">Q120+V120</f>
        <v>0</v>
      </c>
      <c r="AB120" s="51">
        <f t="shared" si="279"/>
        <v>0</v>
      </c>
      <c r="AC120" s="52">
        <f t="shared" si="269"/>
        <v>530.9</v>
      </c>
      <c r="AE120" s="20"/>
    </row>
    <row r="121" spans="1:31">
      <c r="A121" s="94"/>
      <c r="B121" s="82" t="s">
        <v>530</v>
      </c>
      <c r="C121" s="49" t="s">
        <v>223</v>
      </c>
      <c r="D121" s="11">
        <v>0</v>
      </c>
      <c r="E121" s="11">
        <v>0</v>
      </c>
      <c r="F121" s="11">
        <v>0</v>
      </c>
      <c r="G121" s="11">
        <v>0</v>
      </c>
      <c r="H121" s="11">
        <v>140</v>
      </c>
      <c r="I121" s="50">
        <v>0</v>
      </c>
      <c r="J121" s="50">
        <v>0</v>
      </c>
      <c r="K121" s="50">
        <v>60</v>
      </c>
      <c r="L121" s="50">
        <v>60</v>
      </c>
      <c r="M121" s="50">
        <v>0</v>
      </c>
      <c r="N121" s="51">
        <f t="shared" si="255"/>
        <v>0</v>
      </c>
      <c r="O121" s="51">
        <f t="shared" si="256"/>
        <v>0</v>
      </c>
      <c r="P121" s="51">
        <f t="shared" si="257"/>
        <v>0</v>
      </c>
      <c r="Q121" s="51">
        <f t="shared" si="258"/>
        <v>0</v>
      </c>
      <c r="R121" s="51">
        <f t="shared" si="259"/>
        <v>140</v>
      </c>
      <c r="S121" s="51">
        <f>(N121/100)*(I121*$I$3)+(N121/100)*(J121*$J$3)+(N121/100)*(K121*$J$3)+(N121/100)*(L121*$J$3)</f>
        <v>0</v>
      </c>
      <c r="T121" s="51">
        <f t="shared" si="261"/>
        <v>0</v>
      </c>
      <c r="U121" s="51">
        <f t="shared" si="262"/>
        <v>0</v>
      </c>
      <c r="V121" s="51">
        <f t="shared" si="263"/>
        <v>0</v>
      </c>
      <c r="W121" s="51">
        <f t="shared" si="284"/>
        <v>503.99999999999994</v>
      </c>
      <c r="X121" s="51">
        <f t="shared" ref="X121" si="297">N121+S121</f>
        <v>0</v>
      </c>
      <c r="Y121" s="51">
        <f t="shared" ref="Y121" si="298">O121+T121</f>
        <v>0</v>
      </c>
      <c r="Z121" s="51">
        <f t="shared" ref="Z121" si="299">P121+U121</f>
        <v>0</v>
      </c>
      <c r="AA121" s="51">
        <f t="shared" ref="AA121" si="300">Q121+V121</f>
        <v>0</v>
      </c>
      <c r="AB121" s="51">
        <f t="shared" si="279"/>
        <v>644</v>
      </c>
      <c r="AC121" s="52">
        <f t="shared" si="269"/>
        <v>644</v>
      </c>
      <c r="AE121" s="20"/>
    </row>
    <row r="122" spans="1:31">
      <c r="A122" s="94"/>
      <c r="B122" s="82" t="s">
        <v>527</v>
      </c>
      <c r="C122" s="49" t="s">
        <v>321</v>
      </c>
      <c r="D122" s="11">
        <v>190</v>
      </c>
      <c r="E122" s="11">
        <v>0</v>
      </c>
      <c r="F122" s="11">
        <v>0</v>
      </c>
      <c r="G122" s="11">
        <v>0</v>
      </c>
      <c r="H122" s="11">
        <v>0</v>
      </c>
      <c r="I122" s="50">
        <v>56</v>
      </c>
      <c r="J122" s="50">
        <v>0</v>
      </c>
      <c r="K122" s="50">
        <v>0</v>
      </c>
      <c r="L122" s="50">
        <v>0</v>
      </c>
      <c r="M122" s="50">
        <v>0</v>
      </c>
      <c r="N122" s="51">
        <f t="shared" si="255"/>
        <v>190</v>
      </c>
      <c r="O122" s="51">
        <f t="shared" si="256"/>
        <v>0</v>
      </c>
      <c r="P122" s="51">
        <f t="shared" si="257"/>
        <v>0</v>
      </c>
      <c r="Q122" s="51">
        <f t="shared" si="258"/>
        <v>0</v>
      </c>
      <c r="R122" s="51">
        <f t="shared" si="259"/>
        <v>0</v>
      </c>
      <c r="S122" s="51">
        <f>(N122/100)*(I122*$I$3)+(N122/100)*(J122*$J$3)+(N122/100)*(K122*$J$3)+(N122/100)*(L122*$J$3)</f>
        <v>319.2</v>
      </c>
      <c r="T122" s="51">
        <f t="shared" si="261"/>
        <v>0</v>
      </c>
      <c r="U122" s="51">
        <f t="shared" si="262"/>
        <v>0</v>
      </c>
      <c r="V122" s="51">
        <f t="shared" si="263"/>
        <v>0</v>
      </c>
      <c r="W122" s="51">
        <f t="shared" si="284"/>
        <v>0</v>
      </c>
      <c r="X122" s="51">
        <f t="shared" ref="X122:X124" si="301">N122+S122</f>
        <v>509.2</v>
      </c>
      <c r="Y122" s="51">
        <f t="shared" ref="Y122:Y124" si="302">O122+T122</f>
        <v>0</v>
      </c>
      <c r="Z122" s="51">
        <f t="shared" ref="Z122:Z124" si="303">P122+U122</f>
        <v>0</v>
      </c>
      <c r="AA122" s="51">
        <f t="shared" ref="AA122:AA124" si="304">Q122+V122</f>
        <v>0</v>
      </c>
      <c r="AB122" s="51">
        <f t="shared" ref="AB122" si="305">R122+W122</f>
        <v>0</v>
      </c>
      <c r="AC122" s="52">
        <f t="shared" ref="AC122" si="306">ROUND(X122+Y122+Z122+AA122+AB122,1)</f>
        <v>509.2</v>
      </c>
      <c r="AE122" s="20"/>
    </row>
    <row r="123" spans="1:31">
      <c r="A123" s="94"/>
      <c r="B123" s="82" t="s">
        <v>846</v>
      </c>
      <c r="C123" s="49" t="s">
        <v>223</v>
      </c>
      <c r="D123" s="11">
        <v>138</v>
      </c>
      <c r="E123" s="11">
        <v>0</v>
      </c>
      <c r="F123" s="11">
        <v>0</v>
      </c>
      <c r="G123" s="11">
        <v>0</v>
      </c>
      <c r="H123" s="11">
        <v>100</v>
      </c>
      <c r="I123" s="50">
        <v>60</v>
      </c>
      <c r="J123" s="50">
        <v>10</v>
      </c>
      <c r="K123" s="50">
        <v>0</v>
      </c>
      <c r="L123" s="50">
        <v>0</v>
      </c>
      <c r="M123" s="50">
        <v>0</v>
      </c>
      <c r="N123" s="51">
        <f t="shared" si="255"/>
        <v>138</v>
      </c>
      <c r="O123" s="51">
        <f t="shared" si="256"/>
        <v>0</v>
      </c>
      <c r="P123" s="51">
        <f t="shared" si="257"/>
        <v>0</v>
      </c>
      <c r="Q123" s="51">
        <f t="shared" si="258"/>
        <v>0</v>
      </c>
      <c r="R123" s="51">
        <f t="shared" si="259"/>
        <v>100</v>
      </c>
      <c r="S123" s="51">
        <f>(N123/100)*(I123*$I$3)+(N123/100)*(J123*$J$3)</f>
        <v>289.79999999999995</v>
      </c>
      <c r="T123" s="51">
        <f t="shared" si="261"/>
        <v>0</v>
      </c>
      <c r="U123" s="51">
        <f t="shared" si="262"/>
        <v>0</v>
      </c>
      <c r="V123" s="51">
        <f t="shared" si="263"/>
        <v>0</v>
      </c>
      <c r="W123" s="51">
        <f t="shared" si="284"/>
        <v>0</v>
      </c>
      <c r="X123" s="51">
        <f t="shared" si="301"/>
        <v>427.79999999999995</v>
      </c>
      <c r="Y123" s="51">
        <f t="shared" si="302"/>
        <v>0</v>
      </c>
      <c r="Z123" s="51">
        <f t="shared" si="303"/>
        <v>0</v>
      </c>
      <c r="AA123" s="51">
        <f t="shared" si="304"/>
        <v>0</v>
      </c>
      <c r="AB123" s="51">
        <f>R123+W123</f>
        <v>100</v>
      </c>
      <c r="AC123" s="52">
        <f>ROUND(X123+Y123+Z123+AA123+AB123,1)</f>
        <v>527.79999999999995</v>
      </c>
      <c r="AE123" s="20"/>
    </row>
    <row r="124" spans="1:31">
      <c r="A124" s="94"/>
      <c r="B124" s="82" t="s">
        <v>847</v>
      </c>
      <c r="C124" s="49" t="s">
        <v>223</v>
      </c>
      <c r="D124" s="11">
        <v>168</v>
      </c>
      <c r="E124" s="11">
        <v>0</v>
      </c>
      <c r="F124" s="11">
        <v>100</v>
      </c>
      <c r="G124" s="11">
        <v>0</v>
      </c>
      <c r="H124" s="11">
        <v>0</v>
      </c>
      <c r="I124" s="50">
        <v>62</v>
      </c>
      <c r="J124" s="50">
        <v>10</v>
      </c>
      <c r="K124" s="50">
        <v>0</v>
      </c>
      <c r="L124" s="50">
        <v>0</v>
      </c>
      <c r="M124" s="50">
        <v>0</v>
      </c>
      <c r="N124" s="51">
        <f t="shared" si="255"/>
        <v>168</v>
      </c>
      <c r="O124" s="51">
        <f t="shared" si="256"/>
        <v>0</v>
      </c>
      <c r="P124" s="51">
        <f t="shared" si="257"/>
        <v>100</v>
      </c>
      <c r="Q124" s="51">
        <f t="shared" si="258"/>
        <v>0</v>
      </c>
      <c r="R124" s="51">
        <f t="shared" si="259"/>
        <v>0</v>
      </c>
      <c r="S124" s="51">
        <f>(N124/100)*(I124*$I$3)+(N124/100)*(J124*$J$3)</f>
        <v>362.87999999999994</v>
      </c>
      <c r="T124" s="51">
        <f t="shared" si="261"/>
        <v>0</v>
      </c>
      <c r="U124" s="51">
        <f t="shared" si="262"/>
        <v>0</v>
      </c>
      <c r="V124" s="51">
        <f t="shared" si="263"/>
        <v>0</v>
      </c>
      <c r="W124" s="51">
        <f t="shared" si="284"/>
        <v>0</v>
      </c>
      <c r="X124" s="51">
        <f t="shared" si="301"/>
        <v>530.87999999999988</v>
      </c>
      <c r="Y124" s="51">
        <f t="shared" si="302"/>
        <v>0</v>
      </c>
      <c r="Z124" s="51">
        <f t="shared" si="303"/>
        <v>100</v>
      </c>
      <c r="AA124" s="51">
        <f t="shared" si="304"/>
        <v>0</v>
      </c>
      <c r="AB124" s="51">
        <f>R124+W124</f>
        <v>0</v>
      </c>
      <c r="AC124" s="52">
        <f>ROUND(X124+Y124+Z124+AA124+AB124,1)</f>
        <v>630.9</v>
      </c>
      <c r="AE124" s="20"/>
    </row>
    <row r="125" spans="1:31">
      <c r="A125" s="94"/>
      <c r="B125" s="82" t="s">
        <v>874</v>
      </c>
      <c r="C125" s="49" t="s">
        <v>223</v>
      </c>
      <c r="D125" s="11">
        <v>170</v>
      </c>
      <c r="E125" s="11">
        <v>0</v>
      </c>
      <c r="F125" s="11">
        <v>0</v>
      </c>
      <c r="G125" s="11">
        <v>0</v>
      </c>
      <c r="H125" s="11">
        <v>0</v>
      </c>
      <c r="I125" s="50">
        <v>80</v>
      </c>
      <c r="J125" s="50">
        <v>0</v>
      </c>
      <c r="K125" s="50">
        <v>0</v>
      </c>
      <c r="L125" s="50">
        <v>0</v>
      </c>
      <c r="M125" s="50">
        <v>0</v>
      </c>
      <c r="N125" s="51">
        <f t="shared" si="255"/>
        <v>170</v>
      </c>
      <c r="O125" s="51">
        <f t="shared" si="256"/>
        <v>0</v>
      </c>
      <c r="P125" s="51">
        <f t="shared" si="257"/>
        <v>0</v>
      </c>
      <c r="Q125" s="51">
        <f t="shared" si="258"/>
        <v>0</v>
      </c>
      <c r="R125" s="51">
        <f t="shared" si="259"/>
        <v>0</v>
      </c>
      <c r="S125" s="51">
        <f>(N125/100)*(I125*$I$3)+(N125/100)*(J125*$J$3)</f>
        <v>408</v>
      </c>
      <c r="T125" s="51">
        <f t="shared" si="261"/>
        <v>0</v>
      </c>
      <c r="U125" s="51">
        <f t="shared" si="262"/>
        <v>0</v>
      </c>
      <c r="V125" s="51">
        <f t="shared" si="263"/>
        <v>0</v>
      </c>
      <c r="W125" s="51">
        <f t="shared" si="284"/>
        <v>0</v>
      </c>
      <c r="X125" s="51">
        <f t="shared" ref="X125" si="307">N125+S125</f>
        <v>578</v>
      </c>
      <c r="Y125" s="51">
        <f t="shared" ref="Y125" si="308">O125+T125</f>
        <v>0</v>
      </c>
      <c r="Z125" s="51">
        <f t="shared" ref="Z125" si="309">P125+U125</f>
        <v>0</v>
      </c>
      <c r="AA125" s="51">
        <f t="shared" ref="AA125" si="310">Q125+V125</f>
        <v>0</v>
      </c>
      <c r="AB125" s="51">
        <f>R125+W125</f>
        <v>0</v>
      </c>
      <c r="AC125" s="52">
        <f>ROUND(X125+Y125+Z125+AA125+AB125,1)</f>
        <v>578</v>
      </c>
      <c r="AE125" s="20"/>
    </row>
    <row r="126" spans="1:31">
      <c r="A126" s="95"/>
      <c r="B126" s="129" t="s">
        <v>323</v>
      </c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8">
        <v>400</v>
      </c>
      <c r="AE126" s="20"/>
    </row>
    <row r="127" spans="1:31">
      <c r="A127" s="94"/>
      <c r="B127" s="83" t="s">
        <v>67</v>
      </c>
      <c r="C127" s="21" t="s">
        <v>224</v>
      </c>
      <c r="D127" s="12">
        <v>100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50</v>
      </c>
      <c r="K127" s="13">
        <v>0</v>
      </c>
      <c r="L127" s="13">
        <v>0</v>
      </c>
      <c r="M127" s="13">
        <v>0</v>
      </c>
      <c r="N127" s="14">
        <f t="shared" ref="N127:N146" si="311">D127*$D$3</f>
        <v>100</v>
      </c>
      <c r="O127" s="14">
        <f t="shared" ref="O127:O146" si="312">E127*$E$3</f>
        <v>0</v>
      </c>
      <c r="P127" s="14">
        <f t="shared" ref="P127:P146" si="313">F127*$F$3</f>
        <v>0</v>
      </c>
      <c r="Q127" s="14">
        <f t="shared" ref="Q127:Q146" si="314">G127*$G$3</f>
        <v>0</v>
      </c>
      <c r="R127" s="14">
        <f t="shared" ref="R127:R146" si="315">H127*$H$3</f>
        <v>0</v>
      </c>
      <c r="S127" s="14">
        <f t="shared" ref="S127:S146" si="316">(N127/100)*(I127*$I$3)+(N127/100)*(J127*$J$3)</f>
        <v>210</v>
      </c>
      <c r="T127" s="14">
        <f t="shared" ref="T127:T146" si="317">(O127/100)*(K127*$K$3)</f>
        <v>0</v>
      </c>
      <c r="U127" s="14">
        <f t="shared" ref="U127:U146" si="318">(P127/100)*(K127*$K$3)+(P127/100)*(L127*$L$3)</f>
        <v>0</v>
      </c>
      <c r="V127" s="14">
        <f t="shared" ref="V127:V146" si="319">(Q127/100)*(L127*$L$3)</f>
        <v>0</v>
      </c>
      <c r="W127" s="14">
        <f t="shared" ref="W127:W146" si="320">(R127/100)*(K127*$K$3)+(R127/100)*(L127*$L$3)</f>
        <v>0</v>
      </c>
      <c r="X127" s="14">
        <f t="shared" ref="X127" si="321">N127+S127</f>
        <v>310</v>
      </c>
      <c r="Y127" s="14">
        <f t="shared" ref="Y127" si="322">O127+T127</f>
        <v>0</v>
      </c>
      <c r="Z127" s="14">
        <f t="shared" ref="Z127" si="323">P127+U127</f>
        <v>0</v>
      </c>
      <c r="AA127" s="14">
        <f t="shared" ref="AA127" si="324">Q127+V127</f>
        <v>0</v>
      </c>
      <c r="AB127" s="14">
        <f>R127+W127</f>
        <v>0</v>
      </c>
      <c r="AC127" s="15">
        <f t="shared" ref="AC127:AC146" si="325">ROUND(X127+Y127+Z127+AA127+AB127,1)</f>
        <v>310</v>
      </c>
      <c r="AE127" s="20"/>
    </row>
    <row r="128" spans="1:31">
      <c r="A128" s="94"/>
      <c r="B128" s="82" t="s">
        <v>68</v>
      </c>
      <c r="C128" s="49" t="s">
        <v>224</v>
      </c>
      <c r="D128" s="11">
        <v>102</v>
      </c>
      <c r="E128" s="11">
        <v>0</v>
      </c>
      <c r="F128" s="11">
        <v>0</v>
      </c>
      <c r="G128" s="11">
        <v>0</v>
      </c>
      <c r="H128" s="11">
        <v>0</v>
      </c>
      <c r="I128" s="50">
        <v>15</v>
      </c>
      <c r="J128" s="50">
        <v>50</v>
      </c>
      <c r="K128" s="50">
        <v>0</v>
      </c>
      <c r="L128" s="50">
        <v>0</v>
      </c>
      <c r="M128" s="50">
        <v>0</v>
      </c>
      <c r="N128" s="51">
        <f t="shared" si="311"/>
        <v>102</v>
      </c>
      <c r="O128" s="51">
        <f t="shared" si="312"/>
        <v>0</v>
      </c>
      <c r="P128" s="51">
        <f t="shared" si="313"/>
        <v>0</v>
      </c>
      <c r="Q128" s="51">
        <f t="shared" si="314"/>
        <v>0</v>
      </c>
      <c r="R128" s="51">
        <f t="shared" si="315"/>
        <v>0</v>
      </c>
      <c r="S128" s="51">
        <f t="shared" si="316"/>
        <v>198.9</v>
      </c>
      <c r="T128" s="51">
        <f t="shared" si="317"/>
        <v>0</v>
      </c>
      <c r="U128" s="51">
        <f t="shared" si="318"/>
        <v>0</v>
      </c>
      <c r="V128" s="51">
        <f t="shared" si="319"/>
        <v>0</v>
      </c>
      <c r="W128" s="51">
        <f t="shared" si="320"/>
        <v>0</v>
      </c>
      <c r="X128" s="51">
        <f t="shared" ref="X128:X130" si="326">N128+S128</f>
        <v>300.89999999999998</v>
      </c>
      <c r="Y128" s="51">
        <f t="shared" ref="Y128:Y130" si="327">O128+T128</f>
        <v>0</v>
      </c>
      <c r="Z128" s="51">
        <f t="shared" ref="Z128:Z130" si="328">P128+U128</f>
        <v>0</v>
      </c>
      <c r="AA128" s="51">
        <f t="shared" ref="AA128:AA130" si="329">Q128+V128</f>
        <v>0</v>
      </c>
      <c r="AB128" s="51">
        <f t="shared" ref="AB128" si="330">R128+W128</f>
        <v>0</v>
      </c>
      <c r="AC128" s="52">
        <f t="shared" si="325"/>
        <v>300.89999999999998</v>
      </c>
      <c r="AE128" s="20"/>
    </row>
    <row r="129" spans="1:31">
      <c r="A129" s="94"/>
      <c r="B129" s="82" t="s">
        <v>69</v>
      </c>
      <c r="C129" s="49" t="s">
        <v>224</v>
      </c>
      <c r="D129" s="11">
        <v>94</v>
      </c>
      <c r="E129" s="11">
        <v>0</v>
      </c>
      <c r="F129" s="11">
        <v>0</v>
      </c>
      <c r="G129" s="11">
        <v>0</v>
      </c>
      <c r="H129" s="11">
        <v>0</v>
      </c>
      <c r="I129" s="50">
        <v>20</v>
      </c>
      <c r="J129" s="50">
        <v>60</v>
      </c>
      <c r="K129" s="50">
        <v>0</v>
      </c>
      <c r="L129" s="50">
        <v>0</v>
      </c>
      <c r="M129" s="50">
        <v>0</v>
      </c>
      <c r="N129" s="51">
        <f t="shared" si="311"/>
        <v>94</v>
      </c>
      <c r="O129" s="51">
        <f t="shared" si="312"/>
        <v>0</v>
      </c>
      <c r="P129" s="51">
        <f t="shared" si="313"/>
        <v>0</v>
      </c>
      <c r="Q129" s="51">
        <f t="shared" si="314"/>
        <v>0</v>
      </c>
      <c r="R129" s="51">
        <f t="shared" si="315"/>
        <v>0</v>
      </c>
      <c r="S129" s="51">
        <f t="shared" si="316"/>
        <v>225.6</v>
      </c>
      <c r="T129" s="51">
        <f t="shared" si="317"/>
        <v>0</v>
      </c>
      <c r="U129" s="51">
        <f t="shared" si="318"/>
        <v>0</v>
      </c>
      <c r="V129" s="51">
        <f t="shared" si="319"/>
        <v>0</v>
      </c>
      <c r="W129" s="51">
        <f t="shared" si="320"/>
        <v>0</v>
      </c>
      <c r="X129" s="51">
        <f t="shared" si="326"/>
        <v>319.60000000000002</v>
      </c>
      <c r="Y129" s="51">
        <f t="shared" si="327"/>
        <v>0</v>
      </c>
      <c r="Z129" s="51">
        <f t="shared" si="328"/>
        <v>0</v>
      </c>
      <c r="AA129" s="51">
        <f t="shared" si="329"/>
        <v>0</v>
      </c>
      <c r="AB129" s="51">
        <f t="shared" ref="AB129" si="331">R129+W129</f>
        <v>0</v>
      </c>
      <c r="AC129" s="52">
        <f t="shared" si="325"/>
        <v>319.60000000000002</v>
      </c>
      <c r="AE129" s="20"/>
    </row>
    <row r="130" spans="1:31" ht="14.25" customHeight="1">
      <c r="A130" s="94"/>
      <c r="B130" s="82" t="s">
        <v>70</v>
      </c>
      <c r="C130" s="49" t="s">
        <v>224</v>
      </c>
      <c r="D130" s="11">
        <v>98</v>
      </c>
      <c r="E130" s="11">
        <v>0</v>
      </c>
      <c r="F130" s="11">
        <v>0</v>
      </c>
      <c r="G130" s="11">
        <v>0</v>
      </c>
      <c r="H130" s="11">
        <v>0</v>
      </c>
      <c r="I130" s="50">
        <v>10</v>
      </c>
      <c r="J130" s="50">
        <v>60</v>
      </c>
      <c r="K130" s="50">
        <v>0</v>
      </c>
      <c r="L130" s="50">
        <v>0</v>
      </c>
      <c r="M130" s="50">
        <v>0</v>
      </c>
      <c r="N130" s="51">
        <f t="shared" si="311"/>
        <v>98</v>
      </c>
      <c r="O130" s="51">
        <f t="shared" si="312"/>
        <v>0</v>
      </c>
      <c r="P130" s="51">
        <f t="shared" si="313"/>
        <v>0</v>
      </c>
      <c r="Q130" s="51">
        <f t="shared" si="314"/>
        <v>0</v>
      </c>
      <c r="R130" s="51">
        <f t="shared" si="315"/>
        <v>0</v>
      </c>
      <c r="S130" s="51">
        <f t="shared" si="316"/>
        <v>205.8</v>
      </c>
      <c r="T130" s="51">
        <f t="shared" si="317"/>
        <v>0</v>
      </c>
      <c r="U130" s="51">
        <f t="shared" si="318"/>
        <v>0</v>
      </c>
      <c r="V130" s="51">
        <f t="shared" si="319"/>
        <v>0</v>
      </c>
      <c r="W130" s="51">
        <f t="shared" si="320"/>
        <v>0</v>
      </c>
      <c r="X130" s="51">
        <f t="shared" si="326"/>
        <v>303.8</v>
      </c>
      <c r="Y130" s="51">
        <f t="shared" si="327"/>
        <v>0</v>
      </c>
      <c r="Z130" s="51">
        <f t="shared" si="328"/>
        <v>0</v>
      </c>
      <c r="AA130" s="51">
        <f t="shared" si="329"/>
        <v>0</v>
      </c>
      <c r="AB130" s="51">
        <f t="shared" ref="AB130" si="332">R130+W130</f>
        <v>0</v>
      </c>
      <c r="AC130" s="52">
        <f t="shared" si="325"/>
        <v>303.8</v>
      </c>
      <c r="AE130" s="20"/>
    </row>
    <row r="131" spans="1:31">
      <c r="A131" s="94"/>
      <c r="B131" s="82" t="s">
        <v>71</v>
      </c>
      <c r="C131" s="49" t="s">
        <v>224</v>
      </c>
      <c r="D131" s="11">
        <v>86</v>
      </c>
      <c r="E131" s="11">
        <v>0</v>
      </c>
      <c r="F131" s="11">
        <v>0</v>
      </c>
      <c r="G131" s="11">
        <v>0</v>
      </c>
      <c r="H131" s="11">
        <v>0</v>
      </c>
      <c r="I131" s="50">
        <v>20</v>
      </c>
      <c r="J131" s="50">
        <v>70</v>
      </c>
      <c r="K131" s="50">
        <v>0</v>
      </c>
      <c r="L131" s="50">
        <v>0</v>
      </c>
      <c r="M131" s="50">
        <v>0</v>
      </c>
      <c r="N131" s="51">
        <f t="shared" si="311"/>
        <v>86</v>
      </c>
      <c r="O131" s="51">
        <f t="shared" si="312"/>
        <v>0</v>
      </c>
      <c r="P131" s="51">
        <f t="shared" si="313"/>
        <v>0</v>
      </c>
      <c r="Q131" s="51">
        <f t="shared" si="314"/>
        <v>0</v>
      </c>
      <c r="R131" s="51">
        <f t="shared" si="315"/>
        <v>0</v>
      </c>
      <c r="S131" s="51">
        <f t="shared" si="316"/>
        <v>232.2</v>
      </c>
      <c r="T131" s="51">
        <f t="shared" si="317"/>
        <v>0</v>
      </c>
      <c r="U131" s="51">
        <f t="shared" si="318"/>
        <v>0</v>
      </c>
      <c r="V131" s="51">
        <f t="shared" si="319"/>
        <v>0</v>
      </c>
      <c r="W131" s="51">
        <f t="shared" si="320"/>
        <v>0</v>
      </c>
      <c r="X131" s="51">
        <f t="shared" ref="X131" si="333">N131+S131</f>
        <v>318.2</v>
      </c>
      <c r="Y131" s="51">
        <f t="shared" ref="Y131" si="334">O131+T131</f>
        <v>0</v>
      </c>
      <c r="Z131" s="51">
        <f t="shared" ref="Z131" si="335">P131+U131</f>
        <v>0</v>
      </c>
      <c r="AA131" s="51">
        <f t="shared" ref="AA131" si="336">Q131+V131</f>
        <v>0</v>
      </c>
      <c r="AB131" s="51">
        <f t="shared" ref="AB131" si="337">R131+W131</f>
        <v>0</v>
      </c>
      <c r="AC131" s="52">
        <f t="shared" si="325"/>
        <v>318.2</v>
      </c>
      <c r="AE131" s="20"/>
    </row>
    <row r="132" spans="1:31">
      <c r="A132" s="94"/>
      <c r="B132" s="82" t="s">
        <v>217</v>
      </c>
      <c r="C132" s="49" t="s">
        <v>224</v>
      </c>
      <c r="D132" s="11">
        <v>92</v>
      </c>
      <c r="E132" s="11">
        <v>0</v>
      </c>
      <c r="F132" s="11">
        <v>0</v>
      </c>
      <c r="G132" s="11">
        <v>0</v>
      </c>
      <c r="H132" s="11">
        <v>0</v>
      </c>
      <c r="I132" s="50">
        <v>20</v>
      </c>
      <c r="J132" s="50">
        <v>60</v>
      </c>
      <c r="K132" s="50">
        <v>0</v>
      </c>
      <c r="L132" s="50">
        <v>0</v>
      </c>
      <c r="M132" s="50">
        <v>0</v>
      </c>
      <c r="N132" s="51">
        <f t="shared" si="311"/>
        <v>92</v>
      </c>
      <c r="O132" s="51">
        <f t="shared" si="312"/>
        <v>0</v>
      </c>
      <c r="P132" s="51">
        <f t="shared" si="313"/>
        <v>0</v>
      </c>
      <c r="Q132" s="51">
        <f t="shared" si="314"/>
        <v>0</v>
      </c>
      <c r="R132" s="51">
        <f t="shared" si="315"/>
        <v>0</v>
      </c>
      <c r="S132" s="51">
        <f t="shared" si="316"/>
        <v>220.8</v>
      </c>
      <c r="T132" s="51">
        <f t="shared" si="317"/>
        <v>0</v>
      </c>
      <c r="U132" s="51">
        <f t="shared" si="318"/>
        <v>0</v>
      </c>
      <c r="V132" s="51">
        <f t="shared" si="319"/>
        <v>0</v>
      </c>
      <c r="W132" s="51">
        <f t="shared" si="320"/>
        <v>0</v>
      </c>
      <c r="X132" s="51">
        <f t="shared" ref="X132:X133" si="338">N132+S132</f>
        <v>312.8</v>
      </c>
      <c r="Y132" s="51">
        <f t="shared" ref="Y132:Y133" si="339">O132+T132</f>
        <v>0</v>
      </c>
      <c r="Z132" s="51">
        <f t="shared" ref="Z132:Z133" si="340">P132+U132</f>
        <v>0</v>
      </c>
      <c r="AA132" s="51">
        <f t="shared" ref="AA132:AA133" si="341">Q132+V132</f>
        <v>0</v>
      </c>
      <c r="AB132" s="51">
        <f t="shared" ref="AB132" si="342">R132+W132</f>
        <v>0</v>
      </c>
      <c r="AC132" s="52">
        <f t="shared" si="325"/>
        <v>312.8</v>
      </c>
      <c r="AE132" s="20"/>
    </row>
    <row r="133" spans="1:31">
      <c r="A133" s="94"/>
      <c r="B133" s="82" t="s">
        <v>73</v>
      </c>
      <c r="C133" s="49" t="s">
        <v>224</v>
      </c>
      <c r="D133" s="11">
        <v>80</v>
      </c>
      <c r="E133" s="11">
        <v>0</v>
      </c>
      <c r="F133" s="11">
        <v>0</v>
      </c>
      <c r="G133" s="11">
        <v>0</v>
      </c>
      <c r="H133" s="11">
        <v>0</v>
      </c>
      <c r="I133" s="50">
        <v>50</v>
      </c>
      <c r="J133" s="50">
        <v>50</v>
      </c>
      <c r="K133" s="50">
        <v>0</v>
      </c>
      <c r="L133" s="50">
        <v>0</v>
      </c>
      <c r="M133" s="50">
        <v>0</v>
      </c>
      <c r="N133" s="51">
        <f t="shared" si="311"/>
        <v>80</v>
      </c>
      <c r="O133" s="51">
        <f t="shared" si="312"/>
        <v>0</v>
      </c>
      <c r="P133" s="51">
        <f t="shared" si="313"/>
        <v>0</v>
      </c>
      <c r="Q133" s="51">
        <f t="shared" si="314"/>
        <v>0</v>
      </c>
      <c r="R133" s="51">
        <f t="shared" si="315"/>
        <v>0</v>
      </c>
      <c r="S133" s="51">
        <f t="shared" si="316"/>
        <v>240</v>
      </c>
      <c r="T133" s="51">
        <f t="shared" si="317"/>
        <v>0</v>
      </c>
      <c r="U133" s="51">
        <f t="shared" si="318"/>
        <v>0</v>
      </c>
      <c r="V133" s="51">
        <f t="shared" si="319"/>
        <v>0</v>
      </c>
      <c r="W133" s="51">
        <f t="shared" si="320"/>
        <v>0</v>
      </c>
      <c r="X133" s="51">
        <f t="shared" si="338"/>
        <v>320</v>
      </c>
      <c r="Y133" s="51">
        <f t="shared" si="339"/>
        <v>0</v>
      </c>
      <c r="Z133" s="51">
        <f t="shared" si="340"/>
        <v>0</v>
      </c>
      <c r="AA133" s="51">
        <f t="shared" si="341"/>
        <v>0</v>
      </c>
      <c r="AB133" s="51">
        <f t="shared" ref="AB133" si="343">R133+W133</f>
        <v>0</v>
      </c>
      <c r="AC133" s="52">
        <f t="shared" si="325"/>
        <v>320</v>
      </c>
      <c r="AE133" s="20"/>
    </row>
    <row r="134" spans="1:31">
      <c r="A134" s="94"/>
      <c r="B134" s="82" t="s">
        <v>285</v>
      </c>
      <c r="C134" s="49" t="s">
        <v>224</v>
      </c>
      <c r="D134" s="11">
        <v>98</v>
      </c>
      <c r="E134" s="11">
        <v>0</v>
      </c>
      <c r="F134" s="11">
        <v>0</v>
      </c>
      <c r="G134" s="11">
        <v>0</v>
      </c>
      <c r="H134" s="11">
        <v>0</v>
      </c>
      <c r="I134" s="50">
        <v>50</v>
      </c>
      <c r="J134" s="50">
        <v>20</v>
      </c>
      <c r="K134" s="50">
        <v>0</v>
      </c>
      <c r="L134" s="50">
        <v>0</v>
      </c>
      <c r="M134" s="50">
        <v>0</v>
      </c>
      <c r="N134" s="51">
        <f t="shared" si="311"/>
        <v>98</v>
      </c>
      <c r="O134" s="51">
        <f t="shared" si="312"/>
        <v>0</v>
      </c>
      <c r="P134" s="51">
        <f t="shared" si="313"/>
        <v>0</v>
      </c>
      <c r="Q134" s="51">
        <f t="shared" si="314"/>
        <v>0</v>
      </c>
      <c r="R134" s="51">
        <f t="shared" si="315"/>
        <v>0</v>
      </c>
      <c r="S134" s="51">
        <f t="shared" si="316"/>
        <v>205.8</v>
      </c>
      <c r="T134" s="51">
        <f t="shared" si="317"/>
        <v>0</v>
      </c>
      <c r="U134" s="51">
        <f t="shared" si="318"/>
        <v>0</v>
      </c>
      <c r="V134" s="51">
        <f t="shared" si="319"/>
        <v>0</v>
      </c>
      <c r="W134" s="51">
        <f t="shared" si="320"/>
        <v>0</v>
      </c>
      <c r="X134" s="51">
        <f t="shared" ref="X134:X142" si="344">N134+S134</f>
        <v>303.8</v>
      </c>
      <c r="Y134" s="51">
        <f t="shared" ref="Y134:Y142" si="345">O134+T134</f>
        <v>0</v>
      </c>
      <c r="Z134" s="51">
        <f t="shared" ref="Z134:Z142" si="346">P134+U134</f>
        <v>0</v>
      </c>
      <c r="AA134" s="51">
        <f t="shared" ref="AA134:AA142" si="347">Q134+V134</f>
        <v>0</v>
      </c>
      <c r="AB134" s="51">
        <f t="shared" ref="AB134" si="348">R134+W134</f>
        <v>0</v>
      </c>
      <c r="AC134" s="52">
        <f t="shared" si="325"/>
        <v>303.8</v>
      </c>
      <c r="AE134" s="20"/>
    </row>
    <row r="135" spans="1:31">
      <c r="A135" s="94"/>
      <c r="B135" s="82" t="s">
        <v>286</v>
      </c>
      <c r="C135" s="49" t="s">
        <v>224</v>
      </c>
      <c r="D135" s="11">
        <v>94</v>
      </c>
      <c r="E135" s="11">
        <v>0</v>
      </c>
      <c r="F135" s="11">
        <v>0</v>
      </c>
      <c r="G135" s="11">
        <v>0</v>
      </c>
      <c r="H135" s="11">
        <v>0</v>
      </c>
      <c r="I135" s="50">
        <v>30</v>
      </c>
      <c r="J135" s="50">
        <v>50</v>
      </c>
      <c r="K135" s="50">
        <v>0</v>
      </c>
      <c r="L135" s="50">
        <v>0</v>
      </c>
      <c r="M135" s="50">
        <v>0</v>
      </c>
      <c r="N135" s="51">
        <f t="shared" si="311"/>
        <v>94</v>
      </c>
      <c r="O135" s="51">
        <f t="shared" si="312"/>
        <v>0</v>
      </c>
      <c r="P135" s="51">
        <f t="shared" si="313"/>
        <v>0</v>
      </c>
      <c r="Q135" s="51">
        <f t="shared" si="314"/>
        <v>0</v>
      </c>
      <c r="R135" s="51">
        <f t="shared" si="315"/>
        <v>0</v>
      </c>
      <c r="S135" s="51">
        <f t="shared" si="316"/>
        <v>225.6</v>
      </c>
      <c r="T135" s="51">
        <f t="shared" si="317"/>
        <v>0</v>
      </c>
      <c r="U135" s="51">
        <f t="shared" si="318"/>
        <v>0</v>
      </c>
      <c r="V135" s="51">
        <f t="shared" si="319"/>
        <v>0</v>
      </c>
      <c r="W135" s="51">
        <f t="shared" si="320"/>
        <v>0</v>
      </c>
      <c r="X135" s="51">
        <f t="shared" si="344"/>
        <v>319.60000000000002</v>
      </c>
      <c r="Y135" s="51">
        <f t="shared" si="345"/>
        <v>0</v>
      </c>
      <c r="Z135" s="51">
        <f t="shared" si="346"/>
        <v>0</v>
      </c>
      <c r="AA135" s="51">
        <f t="shared" si="347"/>
        <v>0</v>
      </c>
      <c r="AB135" s="51">
        <f t="shared" ref="AB135" si="349">R135+W135</f>
        <v>0</v>
      </c>
      <c r="AC135" s="52">
        <f t="shared" si="325"/>
        <v>319.60000000000002</v>
      </c>
      <c r="AE135" s="20"/>
    </row>
    <row r="136" spans="1:31">
      <c r="A136" s="94"/>
      <c r="B136" s="82" t="s">
        <v>288</v>
      </c>
      <c r="C136" s="49" t="s">
        <v>224</v>
      </c>
      <c r="D136" s="11">
        <v>92</v>
      </c>
      <c r="E136" s="11">
        <v>0</v>
      </c>
      <c r="F136" s="11">
        <v>0</v>
      </c>
      <c r="G136" s="11">
        <v>0</v>
      </c>
      <c r="H136" s="11">
        <v>0</v>
      </c>
      <c r="I136" s="50">
        <v>60</v>
      </c>
      <c r="J136" s="50">
        <v>25</v>
      </c>
      <c r="K136" s="50">
        <v>0</v>
      </c>
      <c r="L136" s="50">
        <v>0</v>
      </c>
      <c r="M136" s="50">
        <v>0</v>
      </c>
      <c r="N136" s="51">
        <f t="shared" si="311"/>
        <v>92</v>
      </c>
      <c r="O136" s="51">
        <f t="shared" si="312"/>
        <v>0</v>
      </c>
      <c r="P136" s="51">
        <f t="shared" si="313"/>
        <v>0</v>
      </c>
      <c r="Q136" s="51">
        <f t="shared" si="314"/>
        <v>0</v>
      </c>
      <c r="R136" s="51">
        <f t="shared" si="315"/>
        <v>0</v>
      </c>
      <c r="S136" s="51">
        <f t="shared" si="316"/>
        <v>234.6</v>
      </c>
      <c r="T136" s="51">
        <f t="shared" si="317"/>
        <v>0</v>
      </c>
      <c r="U136" s="51">
        <f t="shared" si="318"/>
        <v>0</v>
      </c>
      <c r="V136" s="51">
        <f t="shared" si="319"/>
        <v>0</v>
      </c>
      <c r="W136" s="51">
        <f t="shared" si="320"/>
        <v>0</v>
      </c>
      <c r="X136" s="51">
        <f t="shared" ref="X136:X138" si="350">N136+S136</f>
        <v>326.60000000000002</v>
      </c>
      <c r="Y136" s="51">
        <f t="shared" ref="Y136:Y138" si="351">O136+T136</f>
        <v>0</v>
      </c>
      <c r="Z136" s="51">
        <f t="shared" ref="Z136:Z138" si="352">P136+U136</f>
        <v>0</v>
      </c>
      <c r="AA136" s="51">
        <f t="shared" ref="AA136:AA138" si="353">Q136+V136</f>
        <v>0</v>
      </c>
      <c r="AB136" s="51">
        <f t="shared" ref="AB136" si="354">R136+W136</f>
        <v>0</v>
      </c>
      <c r="AC136" s="52">
        <f t="shared" si="325"/>
        <v>326.60000000000002</v>
      </c>
      <c r="AE136" s="20"/>
    </row>
    <row r="137" spans="1:31">
      <c r="A137" s="94"/>
      <c r="B137" s="82" t="s">
        <v>862</v>
      </c>
      <c r="C137" s="49" t="s">
        <v>224</v>
      </c>
      <c r="D137" s="11">
        <v>86</v>
      </c>
      <c r="E137" s="11">
        <v>0</v>
      </c>
      <c r="F137" s="11">
        <v>80</v>
      </c>
      <c r="G137" s="11">
        <v>0</v>
      </c>
      <c r="H137" s="11">
        <v>0</v>
      </c>
      <c r="I137" s="50">
        <v>20</v>
      </c>
      <c r="J137" s="50">
        <v>60</v>
      </c>
      <c r="K137" s="50">
        <v>0</v>
      </c>
      <c r="L137" s="50">
        <v>0</v>
      </c>
      <c r="M137" s="50">
        <v>0</v>
      </c>
      <c r="N137" s="51">
        <f t="shared" si="311"/>
        <v>86</v>
      </c>
      <c r="O137" s="51">
        <f t="shared" si="312"/>
        <v>0</v>
      </c>
      <c r="P137" s="51">
        <f t="shared" si="313"/>
        <v>80</v>
      </c>
      <c r="Q137" s="51">
        <f t="shared" si="314"/>
        <v>0</v>
      </c>
      <c r="R137" s="51">
        <f t="shared" si="315"/>
        <v>0</v>
      </c>
      <c r="S137" s="51">
        <f t="shared" si="316"/>
        <v>206.4</v>
      </c>
      <c r="T137" s="51">
        <f t="shared" si="317"/>
        <v>0</v>
      </c>
      <c r="U137" s="51">
        <f t="shared" si="318"/>
        <v>0</v>
      </c>
      <c r="V137" s="51">
        <f t="shared" si="319"/>
        <v>0</v>
      </c>
      <c r="W137" s="51">
        <f t="shared" si="320"/>
        <v>0</v>
      </c>
      <c r="X137" s="51">
        <f t="shared" si="350"/>
        <v>292.39999999999998</v>
      </c>
      <c r="Y137" s="51">
        <f t="shared" si="351"/>
        <v>0</v>
      </c>
      <c r="Z137" s="51">
        <f t="shared" si="352"/>
        <v>80</v>
      </c>
      <c r="AA137" s="51">
        <f t="shared" si="353"/>
        <v>0</v>
      </c>
      <c r="AB137" s="51">
        <f t="shared" ref="AB137" si="355">R137+W137</f>
        <v>0</v>
      </c>
      <c r="AC137" s="52">
        <f t="shared" si="325"/>
        <v>372.4</v>
      </c>
      <c r="AE137" s="20"/>
    </row>
    <row r="138" spans="1:31" ht="15.75" customHeight="1">
      <c r="A138" s="94"/>
      <c r="B138" s="82" t="s">
        <v>870</v>
      </c>
      <c r="C138" s="49" t="s">
        <v>224</v>
      </c>
      <c r="D138" s="11">
        <v>96</v>
      </c>
      <c r="E138" s="11">
        <v>0</v>
      </c>
      <c r="F138" s="11">
        <v>0</v>
      </c>
      <c r="G138" s="11">
        <v>0</v>
      </c>
      <c r="H138" s="11">
        <v>0</v>
      </c>
      <c r="I138" s="50">
        <v>40</v>
      </c>
      <c r="J138" s="50">
        <v>40</v>
      </c>
      <c r="K138" s="50">
        <v>0</v>
      </c>
      <c r="L138" s="50">
        <v>0</v>
      </c>
      <c r="M138" s="50">
        <v>0</v>
      </c>
      <c r="N138" s="51">
        <f t="shared" si="311"/>
        <v>96</v>
      </c>
      <c r="O138" s="51">
        <f t="shared" si="312"/>
        <v>0</v>
      </c>
      <c r="P138" s="51">
        <f t="shared" si="313"/>
        <v>0</v>
      </c>
      <c r="Q138" s="51">
        <f t="shared" si="314"/>
        <v>0</v>
      </c>
      <c r="R138" s="51">
        <f t="shared" si="315"/>
        <v>0</v>
      </c>
      <c r="S138" s="51">
        <f t="shared" si="316"/>
        <v>230.39999999999998</v>
      </c>
      <c r="T138" s="51">
        <f t="shared" si="317"/>
        <v>0</v>
      </c>
      <c r="U138" s="51">
        <f t="shared" si="318"/>
        <v>0</v>
      </c>
      <c r="V138" s="51">
        <f t="shared" si="319"/>
        <v>0</v>
      </c>
      <c r="W138" s="51">
        <f t="shared" si="320"/>
        <v>0</v>
      </c>
      <c r="X138" s="51">
        <f t="shared" si="350"/>
        <v>326.39999999999998</v>
      </c>
      <c r="Y138" s="51">
        <f t="shared" si="351"/>
        <v>0</v>
      </c>
      <c r="Z138" s="51">
        <f t="shared" si="352"/>
        <v>0</v>
      </c>
      <c r="AA138" s="51">
        <f t="shared" si="353"/>
        <v>0</v>
      </c>
      <c r="AB138" s="51">
        <f t="shared" ref="AB138" si="356">R138+W138</f>
        <v>0</v>
      </c>
      <c r="AC138" s="52">
        <f t="shared" si="325"/>
        <v>326.39999999999998</v>
      </c>
      <c r="AE138" s="20"/>
    </row>
    <row r="139" spans="1:31">
      <c r="A139" s="94"/>
      <c r="B139" s="82" t="s">
        <v>72</v>
      </c>
      <c r="C139" s="49" t="s">
        <v>222</v>
      </c>
      <c r="D139" s="11">
        <v>90</v>
      </c>
      <c r="E139" s="11">
        <v>0</v>
      </c>
      <c r="F139" s="11">
        <v>0</v>
      </c>
      <c r="G139" s="11">
        <v>0</v>
      </c>
      <c r="H139" s="11">
        <v>0</v>
      </c>
      <c r="I139" s="50">
        <v>20</v>
      </c>
      <c r="J139" s="50">
        <v>80</v>
      </c>
      <c r="K139" s="50">
        <v>0</v>
      </c>
      <c r="L139" s="50">
        <v>0</v>
      </c>
      <c r="M139" s="50">
        <v>0</v>
      </c>
      <c r="N139" s="51">
        <f t="shared" si="311"/>
        <v>90</v>
      </c>
      <c r="O139" s="51">
        <f t="shared" si="312"/>
        <v>0</v>
      </c>
      <c r="P139" s="51">
        <f t="shared" si="313"/>
        <v>0</v>
      </c>
      <c r="Q139" s="51">
        <f t="shared" si="314"/>
        <v>0</v>
      </c>
      <c r="R139" s="51">
        <f t="shared" si="315"/>
        <v>0</v>
      </c>
      <c r="S139" s="51">
        <f t="shared" si="316"/>
        <v>270</v>
      </c>
      <c r="T139" s="51">
        <f t="shared" si="317"/>
        <v>0</v>
      </c>
      <c r="U139" s="51">
        <f t="shared" si="318"/>
        <v>0</v>
      </c>
      <c r="V139" s="51">
        <f t="shared" si="319"/>
        <v>0</v>
      </c>
      <c r="W139" s="51">
        <f t="shared" si="320"/>
        <v>0</v>
      </c>
      <c r="X139" s="51">
        <f t="shared" si="344"/>
        <v>360</v>
      </c>
      <c r="Y139" s="51">
        <f t="shared" si="345"/>
        <v>0</v>
      </c>
      <c r="Z139" s="51">
        <f t="shared" si="346"/>
        <v>0</v>
      </c>
      <c r="AA139" s="51">
        <f t="shared" si="347"/>
        <v>0</v>
      </c>
      <c r="AB139" s="51">
        <f t="shared" ref="AB139:AB146" si="357">R139+W139</f>
        <v>0</v>
      </c>
      <c r="AC139" s="52">
        <f t="shared" si="325"/>
        <v>360</v>
      </c>
      <c r="AE139" s="20"/>
    </row>
    <row r="140" spans="1:31">
      <c r="A140" s="94"/>
      <c r="B140" s="82" t="s">
        <v>74</v>
      </c>
      <c r="C140" s="49" t="s">
        <v>222</v>
      </c>
      <c r="D140" s="11">
        <v>96</v>
      </c>
      <c r="E140" s="11">
        <v>0</v>
      </c>
      <c r="F140" s="11">
        <v>0</v>
      </c>
      <c r="G140" s="11">
        <v>0</v>
      </c>
      <c r="H140" s="11">
        <v>0</v>
      </c>
      <c r="I140" s="50">
        <v>20</v>
      </c>
      <c r="J140" s="50">
        <v>60</v>
      </c>
      <c r="K140" s="50">
        <v>0</v>
      </c>
      <c r="L140" s="50">
        <v>0</v>
      </c>
      <c r="M140" s="50">
        <v>0</v>
      </c>
      <c r="N140" s="51">
        <f t="shared" si="311"/>
        <v>96</v>
      </c>
      <c r="O140" s="51">
        <f t="shared" si="312"/>
        <v>0</v>
      </c>
      <c r="P140" s="51">
        <f t="shared" si="313"/>
        <v>0</v>
      </c>
      <c r="Q140" s="51">
        <f t="shared" si="314"/>
        <v>0</v>
      </c>
      <c r="R140" s="51">
        <f t="shared" si="315"/>
        <v>0</v>
      </c>
      <c r="S140" s="51">
        <f t="shared" si="316"/>
        <v>230.39999999999998</v>
      </c>
      <c r="T140" s="51">
        <f t="shared" si="317"/>
        <v>0</v>
      </c>
      <c r="U140" s="51">
        <f t="shared" si="318"/>
        <v>0</v>
      </c>
      <c r="V140" s="51">
        <f t="shared" si="319"/>
        <v>0</v>
      </c>
      <c r="W140" s="51">
        <f t="shared" si="320"/>
        <v>0</v>
      </c>
      <c r="X140" s="51">
        <f t="shared" ref="X140:X141" si="358">N140+S140</f>
        <v>326.39999999999998</v>
      </c>
      <c r="Y140" s="51">
        <f t="shared" ref="Y140:Y141" si="359">O140+T140</f>
        <v>0</v>
      </c>
      <c r="Z140" s="51">
        <f t="shared" ref="Z140:Z141" si="360">P140+U140</f>
        <v>0</v>
      </c>
      <c r="AA140" s="51">
        <f t="shared" ref="AA140:AA141" si="361">Q140+V140</f>
        <v>0</v>
      </c>
      <c r="AB140" s="51">
        <f t="shared" si="357"/>
        <v>0</v>
      </c>
      <c r="AC140" s="52">
        <f t="shared" si="325"/>
        <v>326.39999999999998</v>
      </c>
      <c r="AE140" s="20"/>
    </row>
    <row r="141" spans="1:31">
      <c r="A141" s="94"/>
      <c r="B141" s="82" t="s">
        <v>75</v>
      </c>
      <c r="C141" s="49" t="s">
        <v>222</v>
      </c>
      <c r="D141" s="11">
        <v>80</v>
      </c>
      <c r="E141" s="11">
        <v>75</v>
      </c>
      <c r="F141" s="11">
        <v>0</v>
      </c>
      <c r="G141" s="11">
        <v>0</v>
      </c>
      <c r="H141" s="11">
        <v>0</v>
      </c>
      <c r="I141" s="50">
        <v>20</v>
      </c>
      <c r="J141" s="50">
        <v>30</v>
      </c>
      <c r="K141" s="50">
        <v>50</v>
      </c>
      <c r="L141" s="50">
        <v>0</v>
      </c>
      <c r="M141" s="50">
        <v>0</v>
      </c>
      <c r="N141" s="51">
        <f t="shared" si="311"/>
        <v>80</v>
      </c>
      <c r="O141" s="51">
        <f t="shared" si="312"/>
        <v>75</v>
      </c>
      <c r="P141" s="51">
        <f t="shared" si="313"/>
        <v>0</v>
      </c>
      <c r="Q141" s="51">
        <f t="shared" si="314"/>
        <v>0</v>
      </c>
      <c r="R141" s="51">
        <f t="shared" si="315"/>
        <v>0</v>
      </c>
      <c r="S141" s="51">
        <f t="shared" si="316"/>
        <v>120</v>
      </c>
      <c r="T141" s="51">
        <f t="shared" si="317"/>
        <v>112.5</v>
      </c>
      <c r="U141" s="51">
        <f t="shared" si="318"/>
        <v>0</v>
      </c>
      <c r="V141" s="51">
        <f t="shared" si="319"/>
        <v>0</v>
      </c>
      <c r="W141" s="51">
        <f t="shared" si="320"/>
        <v>0</v>
      </c>
      <c r="X141" s="51">
        <f t="shared" si="358"/>
        <v>200</v>
      </c>
      <c r="Y141" s="51">
        <f t="shared" si="359"/>
        <v>187.5</v>
      </c>
      <c r="Z141" s="51">
        <f t="shared" si="360"/>
        <v>0</v>
      </c>
      <c r="AA141" s="51">
        <f t="shared" si="361"/>
        <v>0</v>
      </c>
      <c r="AB141" s="51">
        <f t="shared" si="357"/>
        <v>0</v>
      </c>
      <c r="AC141" s="52">
        <f t="shared" si="325"/>
        <v>387.5</v>
      </c>
      <c r="AE141" s="20"/>
    </row>
    <row r="142" spans="1:31">
      <c r="A142" s="94"/>
      <c r="B142" s="82" t="s">
        <v>295</v>
      </c>
      <c r="C142" s="49" t="s">
        <v>222</v>
      </c>
      <c r="D142" s="11">
        <v>80</v>
      </c>
      <c r="E142" s="11">
        <v>0</v>
      </c>
      <c r="F142" s="11">
        <v>0</v>
      </c>
      <c r="G142" s="11">
        <v>0</v>
      </c>
      <c r="H142" s="11">
        <v>100</v>
      </c>
      <c r="I142" s="50">
        <v>30</v>
      </c>
      <c r="J142" s="50">
        <v>60</v>
      </c>
      <c r="K142" s="50">
        <v>0</v>
      </c>
      <c r="L142" s="50">
        <v>0</v>
      </c>
      <c r="M142" s="50">
        <v>0</v>
      </c>
      <c r="N142" s="51">
        <f t="shared" si="311"/>
        <v>80</v>
      </c>
      <c r="O142" s="51">
        <f t="shared" si="312"/>
        <v>0</v>
      </c>
      <c r="P142" s="51">
        <f t="shared" si="313"/>
        <v>0</v>
      </c>
      <c r="Q142" s="51">
        <f t="shared" si="314"/>
        <v>0</v>
      </c>
      <c r="R142" s="51">
        <f t="shared" si="315"/>
        <v>100</v>
      </c>
      <c r="S142" s="51">
        <f t="shared" si="316"/>
        <v>216</v>
      </c>
      <c r="T142" s="51">
        <f t="shared" si="317"/>
        <v>0</v>
      </c>
      <c r="U142" s="51">
        <f t="shared" si="318"/>
        <v>0</v>
      </c>
      <c r="V142" s="51">
        <f t="shared" si="319"/>
        <v>0</v>
      </c>
      <c r="W142" s="51">
        <f t="shared" si="320"/>
        <v>0</v>
      </c>
      <c r="X142" s="51">
        <f t="shared" si="344"/>
        <v>296</v>
      </c>
      <c r="Y142" s="51">
        <f t="shared" si="345"/>
        <v>0</v>
      </c>
      <c r="Z142" s="51">
        <f t="shared" si="346"/>
        <v>0</v>
      </c>
      <c r="AA142" s="51">
        <f t="shared" si="347"/>
        <v>0</v>
      </c>
      <c r="AB142" s="51">
        <f t="shared" si="357"/>
        <v>100</v>
      </c>
      <c r="AC142" s="52">
        <f t="shared" si="325"/>
        <v>396</v>
      </c>
      <c r="AE142" s="20"/>
    </row>
    <row r="143" spans="1:31">
      <c r="A143" s="94"/>
      <c r="B143" s="82" t="s">
        <v>512</v>
      </c>
      <c r="C143" s="49" t="s">
        <v>222</v>
      </c>
      <c r="D143" s="11">
        <v>90</v>
      </c>
      <c r="E143" s="11">
        <v>0</v>
      </c>
      <c r="F143" s="11">
        <v>0</v>
      </c>
      <c r="G143" s="11">
        <v>0</v>
      </c>
      <c r="H143" s="11">
        <v>0</v>
      </c>
      <c r="I143" s="50">
        <v>20</v>
      </c>
      <c r="J143" s="50">
        <v>80</v>
      </c>
      <c r="K143" s="50">
        <v>0</v>
      </c>
      <c r="L143" s="50">
        <v>0</v>
      </c>
      <c r="M143" s="50">
        <v>0</v>
      </c>
      <c r="N143" s="51">
        <f t="shared" si="311"/>
        <v>90</v>
      </c>
      <c r="O143" s="51">
        <f t="shared" si="312"/>
        <v>0</v>
      </c>
      <c r="P143" s="51">
        <f t="shared" si="313"/>
        <v>0</v>
      </c>
      <c r="Q143" s="51">
        <f t="shared" si="314"/>
        <v>0</v>
      </c>
      <c r="R143" s="51">
        <f t="shared" si="315"/>
        <v>0</v>
      </c>
      <c r="S143" s="51">
        <f t="shared" si="316"/>
        <v>270</v>
      </c>
      <c r="T143" s="51">
        <f t="shared" si="317"/>
        <v>0</v>
      </c>
      <c r="U143" s="51">
        <f t="shared" si="318"/>
        <v>0</v>
      </c>
      <c r="V143" s="51">
        <f t="shared" si="319"/>
        <v>0</v>
      </c>
      <c r="W143" s="51">
        <f t="shared" si="320"/>
        <v>0</v>
      </c>
      <c r="X143" s="51">
        <f t="shared" ref="X143" si="362">N143+S143</f>
        <v>360</v>
      </c>
      <c r="Y143" s="51">
        <f t="shared" ref="Y143" si="363">O143+T143</f>
        <v>0</v>
      </c>
      <c r="Z143" s="51">
        <f t="shared" ref="Z143" si="364">P143+U143</f>
        <v>0</v>
      </c>
      <c r="AA143" s="51">
        <f t="shared" ref="AA143" si="365">Q143+V143</f>
        <v>0</v>
      </c>
      <c r="AB143" s="51">
        <f t="shared" si="357"/>
        <v>0</v>
      </c>
      <c r="AC143" s="52">
        <f t="shared" si="325"/>
        <v>360</v>
      </c>
      <c r="AE143" s="20"/>
    </row>
    <row r="144" spans="1:31">
      <c r="A144" s="94"/>
      <c r="B144" s="82" t="s">
        <v>562</v>
      </c>
      <c r="C144" s="49" t="s">
        <v>222</v>
      </c>
      <c r="D144" s="11">
        <v>60</v>
      </c>
      <c r="E144" s="11">
        <v>0</v>
      </c>
      <c r="F144" s="11">
        <v>150</v>
      </c>
      <c r="G144" s="11">
        <v>0</v>
      </c>
      <c r="H144" s="11">
        <v>0</v>
      </c>
      <c r="I144" s="50">
        <v>10</v>
      </c>
      <c r="J144" s="50">
        <v>30</v>
      </c>
      <c r="K144" s="50">
        <v>20</v>
      </c>
      <c r="L144" s="50">
        <v>20</v>
      </c>
      <c r="M144" s="50">
        <v>0</v>
      </c>
      <c r="N144" s="51">
        <f t="shared" si="311"/>
        <v>60</v>
      </c>
      <c r="O144" s="51">
        <f t="shared" si="312"/>
        <v>0</v>
      </c>
      <c r="P144" s="51">
        <f t="shared" si="313"/>
        <v>150</v>
      </c>
      <c r="Q144" s="51">
        <f t="shared" si="314"/>
        <v>0</v>
      </c>
      <c r="R144" s="51">
        <f t="shared" si="315"/>
        <v>0</v>
      </c>
      <c r="S144" s="51">
        <f t="shared" si="316"/>
        <v>72</v>
      </c>
      <c r="T144" s="51">
        <f t="shared" si="317"/>
        <v>0</v>
      </c>
      <c r="U144" s="51">
        <f t="shared" si="318"/>
        <v>180</v>
      </c>
      <c r="V144" s="51">
        <f t="shared" si="319"/>
        <v>0</v>
      </c>
      <c r="W144" s="51">
        <f t="shared" si="320"/>
        <v>0</v>
      </c>
      <c r="X144" s="51">
        <f>N144+S144</f>
        <v>132</v>
      </c>
      <c r="Y144" s="51">
        <f>O144+T144</f>
        <v>0</v>
      </c>
      <c r="Z144" s="51">
        <f>P144+U144</f>
        <v>330</v>
      </c>
      <c r="AA144" s="51">
        <f>Q144+V144</f>
        <v>0</v>
      </c>
      <c r="AB144" s="51">
        <f t="shared" si="357"/>
        <v>0</v>
      </c>
      <c r="AC144" s="52">
        <f t="shared" si="325"/>
        <v>462</v>
      </c>
      <c r="AE144" s="20"/>
    </row>
    <row r="145" spans="1:31">
      <c r="A145" s="94"/>
      <c r="B145" s="82" t="s">
        <v>76</v>
      </c>
      <c r="C145" s="49" t="s">
        <v>222</v>
      </c>
      <c r="D145" s="11">
        <v>114</v>
      </c>
      <c r="E145" s="11">
        <v>0</v>
      </c>
      <c r="F145" s="11">
        <v>0</v>
      </c>
      <c r="G145" s="11">
        <v>0</v>
      </c>
      <c r="H145" s="11">
        <v>0</v>
      </c>
      <c r="I145" s="50">
        <v>10</v>
      </c>
      <c r="J145" s="50">
        <v>60</v>
      </c>
      <c r="K145" s="50">
        <v>0</v>
      </c>
      <c r="L145" s="50">
        <v>0</v>
      </c>
      <c r="M145" s="50">
        <v>0</v>
      </c>
      <c r="N145" s="51">
        <f t="shared" si="311"/>
        <v>114</v>
      </c>
      <c r="O145" s="51">
        <f t="shared" si="312"/>
        <v>0</v>
      </c>
      <c r="P145" s="51">
        <f t="shared" si="313"/>
        <v>0</v>
      </c>
      <c r="Q145" s="51">
        <f t="shared" si="314"/>
        <v>0</v>
      </c>
      <c r="R145" s="51">
        <f t="shared" si="315"/>
        <v>0</v>
      </c>
      <c r="S145" s="51">
        <f t="shared" si="316"/>
        <v>239.39999999999998</v>
      </c>
      <c r="T145" s="51">
        <f t="shared" si="317"/>
        <v>0</v>
      </c>
      <c r="U145" s="51">
        <f t="shared" si="318"/>
        <v>0</v>
      </c>
      <c r="V145" s="51">
        <f t="shared" si="319"/>
        <v>0</v>
      </c>
      <c r="W145" s="51">
        <f t="shared" si="320"/>
        <v>0</v>
      </c>
      <c r="X145" s="51">
        <f t="shared" ref="X145" si="366">N145+S145</f>
        <v>353.4</v>
      </c>
      <c r="Y145" s="51">
        <f t="shared" ref="Y145" si="367">O145+T145</f>
        <v>0</v>
      </c>
      <c r="Z145" s="51">
        <f t="shared" ref="Z145" si="368">P145+U145</f>
        <v>0</v>
      </c>
      <c r="AA145" s="51">
        <f t="shared" ref="AA145" si="369">Q145+V145</f>
        <v>0</v>
      </c>
      <c r="AB145" s="51">
        <f t="shared" si="357"/>
        <v>0</v>
      </c>
      <c r="AC145" s="52">
        <f t="shared" si="325"/>
        <v>353.4</v>
      </c>
      <c r="AE145" s="20"/>
    </row>
    <row r="146" spans="1:31">
      <c r="A146" s="94"/>
      <c r="B146" s="82" t="s">
        <v>77</v>
      </c>
      <c r="C146" s="49" t="s">
        <v>222</v>
      </c>
      <c r="D146" s="11">
        <v>0</v>
      </c>
      <c r="E146" s="11">
        <v>0</v>
      </c>
      <c r="F146" s="11">
        <v>150</v>
      </c>
      <c r="G146" s="11">
        <v>0</v>
      </c>
      <c r="H146" s="11">
        <v>0</v>
      </c>
      <c r="I146" s="50">
        <v>0</v>
      </c>
      <c r="J146" s="50">
        <v>0</v>
      </c>
      <c r="K146" s="50">
        <v>25</v>
      </c>
      <c r="L146" s="50">
        <v>25</v>
      </c>
      <c r="M146" s="50">
        <v>0</v>
      </c>
      <c r="N146" s="51">
        <f t="shared" si="311"/>
        <v>0</v>
      </c>
      <c r="O146" s="51">
        <f t="shared" si="312"/>
        <v>0</v>
      </c>
      <c r="P146" s="51">
        <f t="shared" si="313"/>
        <v>150</v>
      </c>
      <c r="Q146" s="51">
        <f t="shared" si="314"/>
        <v>0</v>
      </c>
      <c r="R146" s="51">
        <f t="shared" si="315"/>
        <v>0</v>
      </c>
      <c r="S146" s="51">
        <f t="shared" si="316"/>
        <v>0</v>
      </c>
      <c r="T146" s="51">
        <f t="shared" si="317"/>
        <v>0</v>
      </c>
      <c r="U146" s="51">
        <f t="shared" si="318"/>
        <v>225</v>
      </c>
      <c r="V146" s="51">
        <f t="shared" si="319"/>
        <v>0</v>
      </c>
      <c r="W146" s="51">
        <f t="shared" si="320"/>
        <v>0</v>
      </c>
      <c r="X146" s="51">
        <f>N146+S146</f>
        <v>0</v>
      </c>
      <c r="Y146" s="51">
        <f>O146+T146</f>
        <v>0</v>
      </c>
      <c r="Z146" s="51">
        <f>P146+U146</f>
        <v>375</v>
      </c>
      <c r="AA146" s="51">
        <f>Q146+V146</f>
        <v>0</v>
      </c>
      <c r="AB146" s="51">
        <f t="shared" si="357"/>
        <v>0</v>
      </c>
      <c r="AC146" s="52">
        <f t="shared" si="325"/>
        <v>375</v>
      </c>
      <c r="AE146" s="20"/>
    </row>
    <row r="147" spans="1:31">
      <c r="A147" s="95"/>
      <c r="B147" s="124" t="s">
        <v>402</v>
      </c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8">
        <v>300</v>
      </c>
      <c r="AE147" s="20"/>
    </row>
    <row r="148" spans="1:31">
      <c r="A148" s="94"/>
      <c r="B148" s="83" t="s">
        <v>78</v>
      </c>
      <c r="C148" s="21" t="s">
        <v>224</v>
      </c>
      <c r="D148" s="12">
        <v>86</v>
      </c>
      <c r="E148" s="12">
        <v>0</v>
      </c>
      <c r="F148" s="12">
        <v>0</v>
      </c>
      <c r="G148" s="12">
        <v>0</v>
      </c>
      <c r="H148" s="12">
        <v>0</v>
      </c>
      <c r="I148" s="13">
        <v>20</v>
      </c>
      <c r="J148" s="13">
        <v>70</v>
      </c>
      <c r="K148" s="13">
        <v>0</v>
      </c>
      <c r="L148" s="13">
        <v>0</v>
      </c>
      <c r="M148" s="13">
        <v>0</v>
      </c>
      <c r="N148" s="14">
        <f>D148*$D$3</f>
        <v>86</v>
      </c>
      <c r="O148" s="14">
        <f>E148*$E$3</f>
        <v>0</v>
      </c>
      <c r="P148" s="14">
        <f>F148*$F$3</f>
        <v>0</v>
      </c>
      <c r="Q148" s="14">
        <f>G148*$G$3</f>
        <v>0</v>
      </c>
      <c r="R148" s="14">
        <f>H148*$H$3</f>
        <v>0</v>
      </c>
      <c r="S148" s="14">
        <f>(N148/100)*(I148*$I$3)+(N148/100)*(J148*$J$3)</f>
        <v>232.2</v>
      </c>
      <c r="T148" s="14">
        <f>(O148/100)*(K148*$K$3)</f>
        <v>0</v>
      </c>
      <c r="U148" s="14">
        <f>(P148/100)*(K148*$K$3)+(P148/100)*(L148*$L$3)</f>
        <v>0</v>
      </c>
      <c r="V148" s="14">
        <f>(Q148/100)*(L148*$L$3)</f>
        <v>0</v>
      </c>
      <c r="W148" s="14">
        <f>(R148/100)*(K148*$K$3)+(R148/100)*(L148*$L$3)</f>
        <v>0</v>
      </c>
      <c r="X148" s="14">
        <f t="shared" ref="X148:X150" si="370">N148+S148</f>
        <v>318.2</v>
      </c>
      <c r="Y148" s="14">
        <f t="shared" ref="Y148:Y150" si="371">O148+T148</f>
        <v>0</v>
      </c>
      <c r="Z148" s="14">
        <f t="shared" ref="Z148:Z150" si="372">P148+U148</f>
        <v>0</v>
      </c>
      <c r="AA148" s="14">
        <f t="shared" ref="AA148:AA150" si="373">Q148+V148</f>
        <v>0</v>
      </c>
      <c r="AB148" s="14">
        <f>R148+W148</f>
        <v>0</v>
      </c>
      <c r="AC148" s="15">
        <f>ROUND(X148+Y148+Z148+AA148+AB148,1)</f>
        <v>318.2</v>
      </c>
      <c r="AE148" s="20"/>
    </row>
    <row r="149" spans="1:31">
      <c r="A149" s="94"/>
      <c r="B149" s="82" t="s">
        <v>79</v>
      </c>
      <c r="C149" s="49" t="s">
        <v>224</v>
      </c>
      <c r="D149" s="11">
        <v>92</v>
      </c>
      <c r="E149" s="11">
        <v>0</v>
      </c>
      <c r="F149" s="11">
        <v>0</v>
      </c>
      <c r="G149" s="11">
        <v>0</v>
      </c>
      <c r="H149" s="11">
        <v>0</v>
      </c>
      <c r="I149" s="50">
        <v>30</v>
      </c>
      <c r="J149" s="50">
        <v>50</v>
      </c>
      <c r="K149" s="50">
        <v>0</v>
      </c>
      <c r="L149" s="50">
        <v>0</v>
      </c>
      <c r="M149" s="50">
        <v>0</v>
      </c>
      <c r="N149" s="51">
        <f>D149*$D$3</f>
        <v>92</v>
      </c>
      <c r="O149" s="51">
        <f>E149*$E$3</f>
        <v>0</v>
      </c>
      <c r="P149" s="51">
        <f>F149*$F$3</f>
        <v>0</v>
      </c>
      <c r="Q149" s="51">
        <f>G149*$G$3</f>
        <v>0</v>
      </c>
      <c r="R149" s="51">
        <f>H149*$H$3</f>
        <v>0</v>
      </c>
      <c r="S149" s="51">
        <f>(N149/100)*(I149*$I$3)+(N149/100)*(J149*$J$3)</f>
        <v>220.8</v>
      </c>
      <c r="T149" s="51">
        <f>(O149/100)*(K149*$K$3)</f>
        <v>0</v>
      </c>
      <c r="U149" s="51">
        <f>(P149/100)*(K149*$K$3)+(P149/100)*(L149*$L$3)</f>
        <v>0</v>
      </c>
      <c r="V149" s="51">
        <f>(Q149/100)*(L149*$L$3)</f>
        <v>0</v>
      </c>
      <c r="W149" s="51">
        <f>(R149/100)*(K149*$K$3)+(R149/100)*(L149*$L$3)</f>
        <v>0</v>
      </c>
      <c r="X149" s="51">
        <f t="shared" si="370"/>
        <v>312.8</v>
      </c>
      <c r="Y149" s="51">
        <f t="shared" si="371"/>
        <v>0</v>
      </c>
      <c r="Z149" s="51">
        <f t="shared" si="372"/>
        <v>0</v>
      </c>
      <c r="AA149" s="51">
        <f t="shared" si="373"/>
        <v>0</v>
      </c>
      <c r="AB149" s="51">
        <f t="shared" ref="AB149" si="374">R149+W149</f>
        <v>0</v>
      </c>
      <c r="AC149" s="52">
        <f>ROUND(X149+Y149+Z149+AA149+AB149,1)</f>
        <v>312.8</v>
      </c>
      <c r="AE149" s="20"/>
    </row>
    <row r="150" spans="1:31">
      <c r="A150" s="94"/>
      <c r="B150" s="82" t="s">
        <v>80</v>
      </c>
      <c r="C150" s="49" t="s">
        <v>223</v>
      </c>
      <c r="D150" s="11">
        <v>75</v>
      </c>
      <c r="E150" s="11">
        <v>60</v>
      </c>
      <c r="F150" s="11">
        <v>60</v>
      </c>
      <c r="G150" s="11">
        <v>0</v>
      </c>
      <c r="H150" s="11">
        <v>0</v>
      </c>
      <c r="I150" s="50">
        <v>10</v>
      </c>
      <c r="J150" s="50">
        <v>50</v>
      </c>
      <c r="K150" s="50">
        <v>20</v>
      </c>
      <c r="L150" s="50">
        <v>20</v>
      </c>
      <c r="M150" s="50">
        <v>0</v>
      </c>
      <c r="N150" s="51">
        <f>D150*$D$3</f>
        <v>75</v>
      </c>
      <c r="O150" s="51">
        <f>E150*$E$3</f>
        <v>60</v>
      </c>
      <c r="P150" s="51">
        <f>F150*$F$3</f>
        <v>60</v>
      </c>
      <c r="Q150" s="51">
        <f>G150*$G$3</f>
        <v>0</v>
      </c>
      <c r="R150" s="51">
        <f>H150*$H$3</f>
        <v>0</v>
      </c>
      <c r="S150" s="51">
        <f>(N150/100)*(I150*$I$3)+(N150/100)*(J150*$J$3)</f>
        <v>135</v>
      </c>
      <c r="T150" s="51">
        <f>(O150/100)*(K150*$K$3)</f>
        <v>36</v>
      </c>
      <c r="U150" s="51">
        <f>(P150/100)*(K150*$K$3)+(P150/100)*(L150*$L$3)</f>
        <v>72</v>
      </c>
      <c r="V150" s="51">
        <f>(Q150/100)*(L150*$L$3)</f>
        <v>0</v>
      </c>
      <c r="W150" s="51">
        <f>(R150/100)*(K150*$K$3)+(R150/100)*(L150*$L$3)</f>
        <v>0</v>
      </c>
      <c r="X150" s="51">
        <f t="shared" si="370"/>
        <v>210</v>
      </c>
      <c r="Y150" s="51">
        <f t="shared" si="371"/>
        <v>96</v>
      </c>
      <c r="Z150" s="51">
        <f t="shared" si="372"/>
        <v>132</v>
      </c>
      <c r="AA150" s="51">
        <f t="shared" si="373"/>
        <v>0</v>
      </c>
      <c r="AB150" s="51">
        <f t="shared" ref="AB150" si="375">R150+W150</f>
        <v>0</v>
      </c>
      <c r="AC150" s="52">
        <f>ROUND(X150+Y150+Z150+AA150+AB150,1)</f>
        <v>438</v>
      </c>
      <c r="AE150" s="20"/>
    </row>
    <row r="151" spans="1:31">
      <c r="A151" s="94"/>
      <c r="B151" s="82" t="s">
        <v>300</v>
      </c>
      <c r="C151" s="49" t="s">
        <v>223</v>
      </c>
      <c r="D151" s="11">
        <v>78</v>
      </c>
      <c r="E151" s="11">
        <v>0</v>
      </c>
      <c r="F151" s="11">
        <v>0</v>
      </c>
      <c r="G151" s="11">
        <v>0</v>
      </c>
      <c r="H151" s="11">
        <v>0</v>
      </c>
      <c r="I151" s="50">
        <v>20</v>
      </c>
      <c r="J151" s="50">
        <v>80</v>
      </c>
      <c r="K151" s="50">
        <v>0</v>
      </c>
      <c r="L151" s="50">
        <v>0</v>
      </c>
      <c r="M151" s="50">
        <v>0</v>
      </c>
      <c r="N151" s="51">
        <f>D151*$D$3</f>
        <v>78</v>
      </c>
      <c r="O151" s="51">
        <f>E151*$E$3</f>
        <v>0</v>
      </c>
      <c r="P151" s="51">
        <f>F151*$F$3</f>
        <v>0</v>
      </c>
      <c r="Q151" s="51">
        <f>G151*$G$3</f>
        <v>0</v>
      </c>
      <c r="R151" s="51">
        <f>H151*$H$3</f>
        <v>0</v>
      </c>
      <c r="S151" s="51">
        <f>(N151/100)*(I151*$I$3)+(N151/100)*(J151*$J$3)</f>
        <v>234.00000000000003</v>
      </c>
      <c r="T151" s="51">
        <f>(O151/100)*(K151*$K$3)</f>
        <v>0</v>
      </c>
      <c r="U151" s="51">
        <f>(P151/100)*(K151*$K$3)+(P151/100)*(L151*$L$3)</f>
        <v>0</v>
      </c>
      <c r="V151" s="51">
        <f>(Q151/100)*(L151*$L$3)</f>
        <v>0</v>
      </c>
      <c r="W151" s="51">
        <f>(R151/100)*(K151*$K$3)+(R151/100)*(L151*$L$3)</f>
        <v>0</v>
      </c>
      <c r="X151" s="51">
        <f t="shared" ref="X151" si="376">N151+S151</f>
        <v>312</v>
      </c>
      <c r="Y151" s="51">
        <f t="shared" ref="Y151" si="377">O151+T151</f>
        <v>0</v>
      </c>
      <c r="Z151" s="51">
        <f t="shared" ref="Z151" si="378">P151+U151</f>
        <v>0</v>
      </c>
      <c r="AA151" s="51">
        <f t="shared" ref="AA151" si="379">Q151+V151</f>
        <v>0</v>
      </c>
      <c r="AB151" s="51">
        <f>R151+W151</f>
        <v>0</v>
      </c>
      <c r="AC151" s="52">
        <f>ROUND(X151+Y151+Z151+AA151+AB151,1)</f>
        <v>312</v>
      </c>
      <c r="AE151" s="20"/>
    </row>
    <row r="152" spans="1:31">
      <c r="A152" s="95"/>
      <c r="B152" s="124" t="s">
        <v>82</v>
      </c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8">
        <v>600</v>
      </c>
      <c r="AE152" s="20"/>
    </row>
    <row r="153" spans="1:31">
      <c r="A153" s="94"/>
      <c r="B153" s="83" t="s">
        <v>81</v>
      </c>
      <c r="C153" s="21" t="s">
        <v>224</v>
      </c>
      <c r="D153" s="12">
        <v>128</v>
      </c>
      <c r="E153" s="12">
        <v>0</v>
      </c>
      <c r="F153" s="12">
        <v>0</v>
      </c>
      <c r="G153" s="12">
        <v>0</v>
      </c>
      <c r="H153" s="12">
        <v>0</v>
      </c>
      <c r="I153" s="13">
        <v>30</v>
      </c>
      <c r="J153" s="13">
        <v>60</v>
      </c>
      <c r="K153" s="13">
        <v>0</v>
      </c>
      <c r="L153" s="13">
        <v>0</v>
      </c>
      <c r="M153" s="13">
        <v>0</v>
      </c>
      <c r="N153" s="14">
        <f t="shared" ref="N153:N160" si="380">D153*$D$3</f>
        <v>128</v>
      </c>
      <c r="O153" s="14">
        <f t="shared" ref="O153:O160" si="381">E153*$E$3</f>
        <v>0</v>
      </c>
      <c r="P153" s="14">
        <f t="shared" ref="P153:P160" si="382">F153*$F$3</f>
        <v>0</v>
      </c>
      <c r="Q153" s="14">
        <f t="shared" ref="Q153:Q160" si="383">G153*$G$3</f>
        <v>0</v>
      </c>
      <c r="R153" s="14">
        <f t="shared" ref="R153:R160" si="384">H153*$H$3</f>
        <v>0</v>
      </c>
      <c r="S153" s="14">
        <f t="shared" ref="S153:S160" si="385">(N153/100)*(I153*$I$3)+(N153/100)*(J153*$J$3)</f>
        <v>345.6</v>
      </c>
      <c r="T153" s="14">
        <f t="shared" ref="T153:T160" si="386">(O153/100)*(K153*$K$3)</f>
        <v>0</v>
      </c>
      <c r="U153" s="14">
        <f t="shared" ref="U153:U160" si="387">(P153/100)*(K153*$K$3)+(P153/100)*(L153*$L$3)</f>
        <v>0</v>
      </c>
      <c r="V153" s="14">
        <f t="shared" ref="V153:V160" si="388">(Q153/100)*(L153*$L$3)</f>
        <v>0</v>
      </c>
      <c r="W153" s="14">
        <f t="shared" ref="W153:W160" si="389">(R153/100)*(K153*$K$3)+(R153/100)*(L153*$L$3)</f>
        <v>0</v>
      </c>
      <c r="X153" s="14">
        <f t="shared" ref="X153:AB153" si="390">N153+S153</f>
        <v>473.6</v>
      </c>
      <c r="Y153" s="14">
        <f t="shared" si="390"/>
        <v>0</v>
      </c>
      <c r="Z153" s="14">
        <f t="shared" si="390"/>
        <v>0</v>
      </c>
      <c r="AA153" s="14">
        <f t="shared" si="390"/>
        <v>0</v>
      </c>
      <c r="AB153" s="14">
        <f t="shared" si="390"/>
        <v>0</v>
      </c>
      <c r="AC153" s="15">
        <f t="shared" ref="AC153:AC160" si="391">ROUND(X153+Y153+Z153+AA153+AB153,1)</f>
        <v>473.6</v>
      </c>
      <c r="AE153" s="20"/>
    </row>
    <row r="154" spans="1:31">
      <c r="A154" s="94"/>
      <c r="B154" s="82" t="s">
        <v>83</v>
      </c>
      <c r="C154" s="49" t="s">
        <v>224</v>
      </c>
      <c r="D154" s="11">
        <v>126</v>
      </c>
      <c r="E154" s="11">
        <v>0</v>
      </c>
      <c r="F154" s="11">
        <v>0</v>
      </c>
      <c r="G154" s="11">
        <v>0</v>
      </c>
      <c r="H154" s="11">
        <v>0</v>
      </c>
      <c r="I154" s="50">
        <v>20</v>
      </c>
      <c r="J154" s="50">
        <v>70</v>
      </c>
      <c r="K154" s="50">
        <v>0</v>
      </c>
      <c r="L154" s="50">
        <v>0</v>
      </c>
      <c r="M154" s="50">
        <v>0</v>
      </c>
      <c r="N154" s="51">
        <f t="shared" si="380"/>
        <v>126</v>
      </c>
      <c r="O154" s="51">
        <f t="shared" si="381"/>
        <v>0</v>
      </c>
      <c r="P154" s="51">
        <f t="shared" si="382"/>
        <v>0</v>
      </c>
      <c r="Q154" s="51">
        <f t="shared" si="383"/>
        <v>0</v>
      </c>
      <c r="R154" s="51">
        <f t="shared" si="384"/>
        <v>0</v>
      </c>
      <c r="S154" s="51">
        <f t="shared" si="385"/>
        <v>340.20000000000005</v>
      </c>
      <c r="T154" s="51">
        <f t="shared" si="386"/>
        <v>0</v>
      </c>
      <c r="U154" s="51">
        <f t="shared" si="387"/>
        <v>0</v>
      </c>
      <c r="V154" s="51">
        <f t="shared" si="388"/>
        <v>0</v>
      </c>
      <c r="W154" s="51">
        <f t="shared" si="389"/>
        <v>0</v>
      </c>
      <c r="X154" s="51">
        <f t="shared" ref="X154" si="392">N154+S154</f>
        <v>466.20000000000005</v>
      </c>
      <c r="Y154" s="51">
        <f t="shared" ref="Y154" si="393">O154+T154</f>
        <v>0</v>
      </c>
      <c r="Z154" s="51">
        <f t="shared" ref="Z154" si="394">P154+U154</f>
        <v>0</v>
      </c>
      <c r="AA154" s="51">
        <f t="shared" ref="AA154" si="395">Q154+V154</f>
        <v>0</v>
      </c>
      <c r="AB154" s="51">
        <f t="shared" ref="AB154" si="396">R154+W154</f>
        <v>0</v>
      </c>
      <c r="AC154" s="52">
        <f t="shared" si="391"/>
        <v>466.2</v>
      </c>
      <c r="AE154" s="20"/>
    </row>
    <row r="155" spans="1:31">
      <c r="A155" s="94"/>
      <c r="B155" s="82" t="s">
        <v>539</v>
      </c>
      <c r="C155" s="49" t="s">
        <v>224</v>
      </c>
      <c r="D155" s="11">
        <v>130</v>
      </c>
      <c r="E155" s="11">
        <v>0</v>
      </c>
      <c r="F155" s="11">
        <v>0</v>
      </c>
      <c r="G155" s="11">
        <v>0</v>
      </c>
      <c r="H155" s="11">
        <v>0</v>
      </c>
      <c r="I155" s="50">
        <v>40</v>
      </c>
      <c r="J155" s="50">
        <v>50</v>
      </c>
      <c r="K155" s="50">
        <v>0</v>
      </c>
      <c r="L155" s="50">
        <v>0</v>
      </c>
      <c r="M155" s="50">
        <v>0</v>
      </c>
      <c r="N155" s="51">
        <f t="shared" si="380"/>
        <v>130</v>
      </c>
      <c r="O155" s="51">
        <f t="shared" si="381"/>
        <v>0</v>
      </c>
      <c r="P155" s="51">
        <f t="shared" si="382"/>
        <v>0</v>
      </c>
      <c r="Q155" s="51">
        <f t="shared" si="383"/>
        <v>0</v>
      </c>
      <c r="R155" s="51">
        <f t="shared" si="384"/>
        <v>0</v>
      </c>
      <c r="S155" s="51">
        <f t="shared" si="385"/>
        <v>351</v>
      </c>
      <c r="T155" s="51">
        <f t="shared" si="386"/>
        <v>0</v>
      </c>
      <c r="U155" s="51">
        <f t="shared" si="387"/>
        <v>0</v>
      </c>
      <c r="V155" s="51">
        <f t="shared" si="388"/>
        <v>0</v>
      </c>
      <c r="W155" s="51">
        <f t="shared" si="389"/>
        <v>0</v>
      </c>
      <c r="X155" s="51">
        <f t="shared" ref="X155" si="397">N155+S155</f>
        <v>481</v>
      </c>
      <c r="Y155" s="51">
        <f t="shared" ref="Y155" si="398">O155+T155</f>
        <v>0</v>
      </c>
      <c r="Z155" s="51">
        <f t="shared" ref="Z155" si="399">P155+U155</f>
        <v>0</v>
      </c>
      <c r="AA155" s="51">
        <f t="shared" ref="AA155" si="400">Q155+V155</f>
        <v>0</v>
      </c>
      <c r="AB155" s="51">
        <f t="shared" ref="AB155" si="401">R155+W155</f>
        <v>0</v>
      </c>
      <c r="AC155" s="52">
        <f t="shared" si="391"/>
        <v>481</v>
      </c>
      <c r="AE155" s="20"/>
    </row>
    <row r="156" spans="1:31" ht="14.25" customHeight="1">
      <c r="A156" s="94"/>
      <c r="B156" s="82" t="s">
        <v>85</v>
      </c>
      <c r="C156" s="49" t="s">
        <v>224</v>
      </c>
      <c r="D156" s="11">
        <v>140</v>
      </c>
      <c r="E156" s="11">
        <v>0</v>
      </c>
      <c r="F156" s="11">
        <v>0</v>
      </c>
      <c r="G156" s="11">
        <v>0</v>
      </c>
      <c r="H156" s="11">
        <v>0</v>
      </c>
      <c r="I156" s="50">
        <v>30</v>
      </c>
      <c r="J156" s="50">
        <v>50</v>
      </c>
      <c r="K156" s="50">
        <v>0</v>
      </c>
      <c r="L156" s="50">
        <v>0</v>
      </c>
      <c r="M156" s="50">
        <v>0</v>
      </c>
      <c r="N156" s="51">
        <f t="shared" si="380"/>
        <v>140</v>
      </c>
      <c r="O156" s="51">
        <f t="shared" si="381"/>
        <v>0</v>
      </c>
      <c r="P156" s="51">
        <f t="shared" si="382"/>
        <v>0</v>
      </c>
      <c r="Q156" s="51">
        <f t="shared" si="383"/>
        <v>0</v>
      </c>
      <c r="R156" s="51">
        <f t="shared" si="384"/>
        <v>0</v>
      </c>
      <c r="S156" s="51">
        <f t="shared" si="385"/>
        <v>336</v>
      </c>
      <c r="T156" s="51">
        <f t="shared" si="386"/>
        <v>0</v>
      </c>
      <c r="U156" s="51">
        <f t="shared" si="387"/>
        <v>0</v>
      </c>
      <c r="V156" s="51">
        <f t="shared" si="388"/>
        <v>0</v>
      </c>
      <c r="W156" s="51">
        <f t="shared" si="389"/>
        <v>0</v>
      </c>
      <c r="X156" s="51">
        <f t="shared" ref="X156" si="402">N156+S156</f>
        <v>476</v>
      </c>
      <c r="Y156" s="51">
        <f t="shared" ref="Y156" si="403">O156+T156</f>
        <v>0</v>
      </c>
      <c r="Z156" s="51">
        <f t="shared" ref="Z156" si="404">P156+U156</f>
        <v>0</v>
      </c>
      <c r="AA156" s="51">
        <f t="shared" ref="AA156" si="405">Q156+V156</f>
        <v>0</v>
      </c>
      <c r="AB156" s="51">
        <f t="shared" ref="AB156" si="406">R156+W156</f>
        <v>0</v>
      </c>
      <c r="AC156" s="52">
        <f t="shared" si="391"/>
        <v>476</v>
      </c>
      <c r="AE156" s="20"/>
    </row>
    <row r="157" spans="1:31">
      <c r="A157" s="94"/>
      <c r="B157" s="82" t="s">
        <v>84</v>
      </c>
      <c r="C157" s="49" t="s">
        <v>222</v>
      </c>
      <c r="D157" s="11">
        <v>132</v>
      </c>
      <c r="E157" s="11">
        <v>0</v>
      </c>
      <c r="F157" s="11">
        <v>0</v>
      </c>
      <c r="G157" s="11">
        <v>0</v>
      </c>
      <c r="H157" s="11">
        <v>0</v>
      </c>
      <c r="I157" s="50">
        <v>20</v>
      </c>
      <c r="J157" s="50">
        <v>70</v>
      </c>
      <c r="K157" s="50">
        <v>0</v>
      </c>
      <c r="L157" s="50">
        <v>0</v>
      </c>
      <c r="M157" s="50">
        <v>0</v>
      </c>
      <c r="N157" s="51">
        <f t="shared" si="380"/>
        <v>132</v>
      </c>
      <c r="O157" s="51">
        <f t="shared" si="381"/>
        <v>0</v>
      </c>
      <c r="P157" s="51">
        <f t="shared" si="382"/>
        <v>0</v>
      </c>
      <c r="Q157" s="51">
        <f t="shared" si="383"/>
        <v>0</v>
      </c>
      <c r="R157" s="51">
        <f t="shared" si="384"/>
        <v>0</v>
      </c>
      <c r="S157" s="51">
        <f t="shared" si="385"/>
        <v>356.4</v>
      </c>
      <c r="T157" s="51">
        <f t="shared" si="386"/>
        <v>0</v>
      </c>
      <c r="U157" s="51">
        <f t="shared" si="387"/>
        <v>0</v>
      </c>
      <c r="V157" s="51">
        <f t="shared" si="388"/>
        <v>0</v>
      </c>
      <c r="W157" s="51">
        <f t="shared" si="389"/>
        <v>0</v>
      </c>
      <c r="X157" s="51">
        <f t="shared" ref="X157:AB158" si="407">N157+S157</f>
        <v>488.4</v>
      </c>
      <c r="Y157" s="51">
        <f t="shared" si="407"/>
        <v>0</v>
      </c>
      <c r="Z157" s="51">
        <f t="shared" si="407"/>
        <v>0</v>
      </c>
      <c r="AA157" s="51">
        <f t="shared" si="407"/>
        <v>0</v>
      </c>
      <c r="AB157" s="51">
        <f t="shared" si="407"/>
        <v>0</v>
      </c>
      <c r="AC157" s="52">
        <f t="shared" si="391"/>
        <v>488.4</v>
      </c>
      <c r="AE157" s="20"/>
    </row>
    <row r="158" spans="1:31">
      <c r="A158" s="94"/>
      <c r="B158" s="82" t="s">
        <v>86</v>
      </c>
      <c r="C158" s="49" t="s">
        <v>222</v>
      </c>
      <c r="D158" s="11">
        <v>140</v>
      </c>
      <c r="E158" s="11">
        <v>0</v>
      </c>
      <c r="F158" s="11">
        <v>0</v>
      </c>
      <c r="G158" s="11">
        <v>0</v>
      </c>
      <c r="H158" s="11">
        <v>0</v>
      </c>
      <c r="I158" s="50">
        <v>60</v>
      </c>
      <c r="J158" s="50">
        <v>30</v>
      </c>
      <c r="K158" s="50">
        <v>0</v>
      </c>
      <c r="L158" s="50">
        <v>0</v>
      </c>
      <c r="M158" s="50">
        <v>0</v>
      </c>
      <c r="N158" s="51">
        <f t="shared" si="380"/>
        <v>140</v>
      </c>
      <c r="O158" s="51">
        <f t="shared" si="381"/>
        <v>0</v>
      </c>
      <c r="P158" s="51">
        <f t="shared" si="382"/>
        <v>0</v>
      </c>
      <c r="Q158" s="51">
        <f t="shared" si="383"/>
        <v>0</v>
      </c>
      <c r="R158" s="51">
        <f t="shared" si="384"/>
        <v>0</v>
      </c>
      <c r="S158" s="51">
        <f t="shared" si="385"/>
        <v>377.99999999999994</v>
      </c>
      <c r="T158" s="51">
        <f t="shared" si="386"/>
        <v>0</v>
      </c>
      <c r="U158" s="51">
        <f t="shared" si="387"/>
        <v>0</v>
      </c>
      <c r="V158" s="51">
        <f t="shared" si="388"/>
        <v>0</v>
      </c>
      <c r="W158" s="51">
        <f t="shared" si="389"/>
        <v>0</v>
      </c>
      <c r="X158" s="51">
        <f t="shared" si="407"/>
        <v>518</v>
      </c>
      <c r="Y158" s="51">
        <f t="shared" si="407"/>
        <v>0</v>
      </c>
      <c r="Z158" s="51">
        <f t="shared" si="407"/>
        <v>0</v>
      </c>
      <c r="AA158" s="51">
        <f t="shared" si="407"/>
        <v>0</v>
      </c>
      <c r="AB158" s="51">
        <f t="shared" si="407"/>
        <v>0</v>
      </c>
      <c r="AC158" s="52">
        <f t="shared" si="391"/>
        <v>518</v>
      </c>
      <c r="AE158" s="20"/>
    </row>
    <row r="159" spans="1:31">
      <c r="A159" s="94"/>
      <c r="B159" s="82" t="s">
        <v>565</v>
      </c>
      <c r="C159" s="49" t="s">
        <v>223</v>
      </c>
      <c r="D159" s="11">
        <v>166</v>
      </c>
      <c r="E159" s="11">
        <v>0</v>
      </c>
      <c r="F159" s="11">
        <v>0</v>
      </c>
      <c r="G159" s="11">
        <v>0</v>
      </c>
      <c r="H159" s="11">
        <v>0</v>
      </c>
      <c r="I159" s="50">
        <v>40</v>
      </c>
      <c r="J159" s="50">
        <v>20</v>
      </c>
      <c r="K159" s="50">
        <v>0</v>
      </c>
      <c r="L159" s="50">
        <v>0</v>
      </c>
      <c r="M159" s="50">
        <v>0</v>
      </c>
      <c r="N159" s="51">
        <f t="shared" si="380"/>
        <v>166</v>
      </c>
      <c r="O159" s="51">
        <f t="shared" si="381"/>
        <v>0</v>
      </c>
      <c r="P159" s="51">
        <f t="shared" si="382"/>
        <v>0</v>
      </c>
      <c r="Q159" s="51">
        <f t="shared" si="383"/>
        <v>0</v>
      </c>
      <c r="R159" s="51">
        <f t="shared" si="384"/>
        <v>0</v>
      </c>
      <c r="S159" s="51">
        <f t="shared" si="385"/>
        <v>298.79999999999995</v>
      </c>
      <c r="T159" s="51">
        <f t="shared" si="386"/>
        <v>0</v>
      </c>
      <c r="U159" s="51">
        <f t="shared" si="387"/>
        <v>0</v>
      </c>
      <c r="V159" s="51">
        <f t="shared" si="388"/>
        <v>0</v>
      </c>
      <c r="W159" s="51">
        <f t="shared" si="389"/>
        <v>0</v>
      </c>
      <c r="X159" s="51">
        <f t="shared" ref="X159" si="408">N159+S159</f>
        <v>464.79999999999995</v>
      </c>
      <c r="Y159" s="51">
        <f t="shared" ref="Y159" si="409">O159+T159</f>
        <v>0</v>
      </c>
      <c r="Z159" s="51">
        <f t="shared" ref="Z159" si="410">P159+U159</f>
        <v>0</v>
      </c>
      <c r="AA159" s="51">
        <f t="shared" ref="AA159" si="411">Q159+V159</f>
        <v>0</v>
      </c>
      <c r="AB159" s="51">
        <f>R159+W159</f>
        <v>0</v>
      </c>
      <c r="AC159" s="52">
        <f t="shared" si="391"/>
        <v>464.8</v>
      </c>
      <c r="AE159" s="20"/>
    </row>
    <row r="160" spans="1:31">
      <c r="A160" s="94"/>
      <c r="B160" s="82" t="s">
        <v>87</v>
      </c>
      <c r="C160" s="49" t="s">
        <v>222</v>
      </c>
      <c r="D160" s="11">
        <v>150</v>
      </c>
      <c r="E160" s="11">
        <v>0</v>
      </c>
      <c r="F160" s="11">
        <v>0</v>
      </c>
      <c r="G160" s="11">
        <v>0</v>
      </c>
      <c r="H160" s="11">
        <v>0</v>
      </c>
      <c r="I160" s="50">
        <v>10</v>
      </c>
      <c r="J160" s="50">
        <v>70</v>
      </c>
      <c r="K160" s="50">
        <v>0</v>
      </c>
      <c r="L160" s="50">
        <v>0</v>
      </c>
      <c r="M160" s="50">
        <v>0</v>
      </c>
      <c r="N160" s="51">
        <f t="shared" si="380"/>
        <v>150</v>
      </c>
      <c r="O160" s="51">
        <f t="shared" si="381"/>
        <v>0</v>
      </c>
      <c r="P160" s="51">
        <f t="shared" si="382"/>
        <v>0</v>
      </c>
      <c r="Q160" s="51">
        <f t="shared" si="383"/>
        <v>0</v>
      </c>
      <c r="R160" s="51">
        <f t="shared" si="384"/>
        <v>0</v>
      </c>
      <c r="S160" s="51">
        <f t="shared" si="385"/>
        <v>360</v>
      </c>
      <c r="T160" s="51">
        <f t="shared" si="386"/>
        <v>0</v>
      </c>
      <c r="U160" s="51">
        <f t="shared" si="387"/>
        <v>0</v>
      </c>
      <c r="V160" s="51">
        <f t="shared" si="388"/>
        <v>0</v>
      </c>
      <c r="W160" s="51">
        <f t="shared" si="389"/>
        <v>0</v>
      </c>
      <c r="X160" s="51">
        <f t="shared" ref="X160" si="412">N160+S160</f>
        <v>510</v>
      </c>
      <c r="Y160" s="51">
        <f t="shared" ref="Y160" si="413">O160+T160</f>
        <v>0</v>
      </c>
      <c r="Z160" s="51">
        <f t="shared" ref="Z160" si="414">P160+U160</f>
        <v>0</v>
      </c>
      <c r="AA160" s="51">
        <f t="shared" ref="AA160" si="415">Q160+V160</f>
        <v>0</v>
      </c>
      <c r="AB160" s="51">
        <f>R160+W160</f>
        <v>0</v>
      </c>
      <c r="AC160" s="52">
        <f t="shared" si="391"/>
        <v>510</v>
      </c>
      <c r="AE160" s="20"/>
    </row>
    <row r="161" spans="1:31">
      <c r="A161" s="95"/>
      <c r="B161" s="124" t="s">
        <v>88</v>
      </c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8">
        <v>400</v>
      </c>
      <c r="AE161" s="20"/>
    </row>
    <row r="162" spans="1:31">
      <c r="A162" s="94"/>
      <c r="B162" s="83" t="s">
        <v>89</v>
      </c>
      <c r="C162" s="21" t="s">
        <v>224</v>
      </c>
      <c r="D162" s="12">
        <v>96</v>
      </c>
      <c r="E162" s="12">
        <v>0</v>
      </c>
      <c r="F162" s="12">
        <v>0</v>
      </c>
      <c r="G162" s="12">
        <v>0</v>
      </c>
      <c r="H162" s="12">
        <v>0</v>
      </c>
      <c r="I162" s="13">
        <v>20</v>
      </c>
      <c r="J162" s="13">
        <v>70</v>
      </c>
      <c r="K162" s="13">
        <v>0</v>
      </c>
      <c r="L162" s="13">
        <v>0</v>
      </c>
      <c r="M162" s="13">
        <v>0</v>
      </c>
      <c r="N162" s="14">
        <f t="shared" ref="N162:N171" si="416">D162*$D$3</f>
        <v>96</v>
      </c>
      <c r="O162" s="14">
        <f t="shared" ref="O162:O171" si="417">E162*$E$3</f>
        <v>0</v>
      </c>
      <c r="P162" s="14">
        <f t="shared" ref="P162:P171" si="418">F162*$F$3</f>
        <v>0</v>
      </c>
      <c r="Q162" s="14">
        <f t="shared" ref="Q162:Q171" si="419">G162*$G$3</f>
        <v>0</v>
      </c>
      <c r="R162" s="14">
        <f t="shared" ref="R162:R171" si="420">H162*$H$3</f>
        <v>0</v>
      </c>
      <c r="S162" s="14">
        <f t="shared" ref="S162:S168" si="421">(N162/100)*(I162*$I$3)+(N162/100)*(J162*$J$3)</f>
        <v>259.2</v>
      </c>
      <c r="T162" s="14">
        <f t="shared" ref="T162:T171" si="422">(O162/100)*(K162*$K$3)</f>
        <v>0</v>
      </c>
      <c r="U162" s="14">
        <f t="shared" ref="U162:U171" si="423">(P162/100)*(K162*$K$3)+(P162/100)*(L162*$L$3)</f>
        <v>0</v>
      </c>
      <c r="V162" s="14">
        <f t="shared" ref="V162:V171" si="424">(Q162/100)*(L162*$L$3)</f>
        <v>0</v>
      </c>
      <c r="W162" s="14">
        <f t="shared" ref="W162:W171" si="425">(R162/100)*(K162*$K$3)+(R162/100)*(L162*$L$3)</f>
        <v>0</v>
      </c>
      <c r="X162" s="14">
        <f t="shared" ref="X162:X167" si="426">N162+S162</f>
        <v>355.2</v>
      </c>
      <c r="Y162" s="14">
        <f t="shared" ref="Y162:Y167" si="427">O162+T162</f>
        <v>0</v>
      </c>
      <c r="Z162" s="14">
        <f t="shared" ref="Z162:Z167" si="428">P162+U162</f>
        <v>0</v>
      </c>
      <c r="AA162" s="14">
        <f t="shared" ref="AA162:AA167" si="429">Q162+V162</f>
        <v>0</v>
      </c>
      <c r="AB162" s="14">
        <f>R162+W162</f>
        <v>0</v>
      </c>
      <c r="AC162" s="15">
        <f t="shared" ref="AC162:AC171" si="430">ROUND(X162+Y162+Z162+AA162+AB162,1)</f>
        <v>355.2</v>
      </c>
      <c r="AE162" s="20"/>
    </row>
    <row r="163" spans="1:31">
      <c r="A163" s="94"/>
      <c r="B163" s="82" t="s">
        <v>90</v>
      </c>
      <c r="C163" s="49" t="s">
        <v>224</v>
      </c>
      <c r="D163" s="11">
        <v>104</v>
      </c>
      <c r="E163" s="11">
        <v>0</v>
      </c>
      <c r="F163" s="11">
        <v>0</v>
      </c>
      <c r="G163" s="11">
        <v>0</v>
      </c>
      <c r="H163" s="11">
        <v>0</v>
      </c>
      <c r="I163" s="50">
        <v>30</v>
      </c>
      <c r="J163" s="50">
        <v>50</v>
      </c>
      <c r="K163" s="50">
        <v>0</v>
      </c>
      <c r="L163" s="50">
        <v>0</v>
      </c>
      <c r="M163" s="50">
        <v>0</v>
      </c>
      <c r="N163" s="51">
        <f t="shared" si="416"/>
        <v>104</v>
      </c>
      <c r="O163" s="51">
        <f t="shared" si="417"/>
        <v>0</v>
      </c>
      <c r="P163" s="51">
        <f t="shared" si="418"/>
        <v>0</v>
      </c>
      <c r="Q163" s="51">
        <f t="shared" si="419"/>
        <v>0</v>
      </c>
      <c r="R163" s="51">
        <f t="shared" si="420"/>
        <v>0</v>
      </c>
      <c r="S163" s="51">
        <f t="shared" si="421"/>
        <v>249.60000000000002</v>
      </c>
      <c r="T163" s="51">
        <f t="shared" si="422"/>
        <v>0</v>
      </c>
      <c r="U163" s="51">
        <f t="shared" si="423"/>
        <v>0</v>
      </c>
      <c r="V163" s="51">
        <f t="shared" si="424"/>
        <v>0</v>
      </c>
      <c r="W163" s="51">
        <f t="shared" si="425"/>
        <v>0</v>
      </c>
      <c r="X163" s="51">
        <f t="shared" si="426"/>
        <v>353.6</v>
      </c>
      <c r="Y163" s="51">
        <f t="shared" si="427"/>
        <v>0</v>
      </c>
      <c r="Z163" s="51">
        <f t="shared" si="428"/>
        <v>0</v>
      </c>
      <c r="AA163" s="51">
        <f t="shared" si="429"/>
        <v>0</v>
      </c>
      <c r="AB163" s="51">
        <f t="shared" ref="AB163" si="431">R163+W163</f>
        <v>0</v>
      </c>
      <c r="AC163" s="52">
        <f t="shared" si="430"/>
        <v>353.6</v>
      </c>
      <c r="AE163" s="20"/>
    </row>
    <row r="164" spans="1:31">
      <c r="A164" s="94"/>
      <c r="B164" s="82" t="s">
        <v>563</v>
      </c>
      <c r="C164" s="49" t="s">
        <v>224</v>
      </c>
      <c r="D164" s="11">
        <v>110</v>
      </c>
      <c r="E164" s="11">
        <v>0</v>
      </c>
      <c r="F164" s="11">
        <v>0</v>
      </c>
      <c r="G164" s="11">
        <v>0</v>
      </c>
      <c r="H164" s="11">
        <v>0</v>
      </c>
      <c r="I164" s="50">
        <v>20</v>
      </c>
      <c r="J164" s="50">
        <v>50</v>
      </c>
      <c r="K164" s="50">
        <v>0</v>
      </c>
      <c r="L164" s="50">
        <v>0</v>
      </c>
      <c r="M164" s="50">
        <v>0</v>
      </c>
      <c r="N164" s="51">
        <f t="shared" si="416"/>
        <v>110</v>
      </c>
      <c r="O164" s="51">
        <f t="shared" si="417"/>
        <v>0</v>
      </c>
      <c r="P164" s="51">
        <f t="shared" si="418"/>
        <v>0</v>
      </c>
      <c r="Q164" s="51">
        <f t="shared" si="419"/>
        <v>0</v>
      </c>
      <c r="R164" s="51">
        <f t="shared" si="420"/>
        <v>0</v>
      </c>
      <c r="S164" s="51">
        <f t="shared" si="421"/>
        <v>231</v>
      </c>
      <c r="T164" s="51">
        <f t="shared" si="422"/>
        <v>0</v>
      </c>
      <c r="U164" s="51">
        <f t="shared" si="423"/>
        <v>0</v>
      </c>
      <c r="V164" s="51">
        <f t="shared" si="424"/>
        <v>0</v>
      </c>
      <c r="W164" s="51">
        <f t="shared" si="425"/>
        <v>0</v>
      </c>
      <c r="X164" s="51">
        <f t="shared" ref="X164" si="432">N164+S164</f>
        <v>341</v>
      </c>
      <c r="Y164" s="51">
        <f t="shared" ref="Y164" si="433">O164+T164</f>
        <v>0</v>
      </c>
      <c r="Z164" s="51">
        <f t="shared" ref="Z164" si="434">P164+U164</f>
        <v>0</v>
      </c>
      <c r="AA164" s="51">
        <f t="shared" ref="AA164" si="435">Q164+V164</f>
        <v>0</v>
      </c>
      <c r="AB164" s="51">
        <f t="shared" ref="AB164" si="436">R164+W164</f>
        <v>0</v>
      </c>
      <c r="AC164" s="52">
        <f t="shared" si="430"/>
        <v>341</v>
      </c>
      <c r="AE164" s="20"/>
    </row>
    <row r="165" spans="1:31">
      <c r="A165" s="94"/>
      <c r="B165" s="82" t="s">
        <v>91</v>
      </c>
      <c r="C165" s="49" t="s">
        <v>222</v>
      </c>
      <c r="D165" s="11">
        <v>102</v>
      </c>
      <c r="E165" s="11">
        <v>0</v>
      </c>
      <c r="F165" s="11">
        <v>0</v>
      </c>
      <c r="G165" s="11">
        <v>0</v>
      </c>
      <c r="H165" s="11">
        <v>0</v>
      </c>
      <c r="I165" s="50">
        <v>20</v>
      </c>
      <c r="J165" s="50">
        <v>80</v>
      </c>
      <c r="K165" s="50">
        <v>0</v>
      </c>
      <c r="L165" s="50">
        <v>0</v>
      </c>
      <c r="M165" s="50">
        <v>0</v>
      </c>
      <c r="N165" s="51">
        <f t="shared" si="416"/>
        <v>102</v>
      </c>
      <c r="O165" s="51">
        <f t="shared" si="417"/>
        <v>0</v>
      </c>
      <c r="P165" s="51">
        <f t="shared" si="418"/>
        <v>0</v>
      </c>
      <c r="Q165" s="51">
        <f t="shared" si="419"/>
        <v>0</v>
      </c>
      <c r="R165" s="51">
        <f t="shared" si="420"/>
        <v>0</v>
      </c>
      <c r="S165" s="51">
        <f t="shared" si="421"/>
        <v>306</v>
      </c>
      <c r="T165" s="51">
        <f t="shared" si="422"/>
        <v>0</v>
      </c>
      <c r="U165" s="51">
        <f t="shared" si="423"/>
        <v>0</v>
      </c>
      <c r="V165" s="51">
        <f t="shared" si="424"/>
        <v>0</v>
      </c>
      <c r="W165" s="51">
        <f t="shared" si="425"/>
        <v>0</v>
      </c>
      <c r="X165" s="51">
        <f t="shared" si="426"/>
        <v>408</v>
      </c>
      <c r="Y165" s="51">
        <f t="shared" si="427"/>
        <v>0</v>
      </c>
      <c r="Z165" s="51">
        <f t="shared" si="428"/>
        <v>0</v>
      </c>
      <c r="AA165" s="51">
        <f t="shared" si="429"/>
        <v>0</v>
      </c>
      <c r="AB165" s="51">
        <f t="shared" ref="AB165:AB171" si="437">R165+W165</f>
        <v>0</v>
      </c>
      <c r="AC165" s="52">
        <f t="shared" si="430"/>
        <v>408</v>
      </c>
      <c r="AE165" s="20"/>
    </row>
    <row r="166" spans="1:31">
      <c r="A166" s="94"/>
      <c r="B166" s="82" t="s">
        <v>92</v>
      </c>
      <c r="C166" s="49" t="s">
        <v>222</v>
      </c>
      <c r="D166" s="11">
        <v>100</v>
      </c>
      <c r="E166" s="11">
        <v>0</v>
      </c>
      <c r="F166" s="11">
        <v>0</v>
      </c>
      <c r="G166" s="11">
        <v>0</v>
      </c>
      <c r="H166" s="11">
        <v>0</v>
      </c>
      <c r="I166" s="50">
        <v>30</v>
      </c>
      <c r="J166" s="50">
        <v>65</v>
      </c>
      <c r="K166" s="50">
        <v>0</v>
      </c>
      <c r="L166" s="50">
        <v>0</v>
      </c>
      <c r="M166" s="50">
        <v>0</v>
      </c>
      <c r="N166" s="51">
        <f t="shared" si="416"/>
        <v>100</v>
      </c>
      <c r="O166" s="51">
        <f t="shared" si="417"/>
        <v>0</v>
      </c>
      <c r="P166" s="51">
        <f t="shared" si="418"/>
        <v>0</v>
      </c>
      <c r="Q166" s="51">
        <f t="shared" si="419"/>
        <v>0</v>
      </c>
      <c r="R166" s="51">
        <f t="shared" si="420"/>
        <v>0</v>
      </c>
      <c r="S166" s="51">
        <f t="shared" si="421"/>
        <v>285</v>
      </c>
      <c r="T166" s="51">
        <f t="shared" si="422"/>
        <v>0</v>
      </c>
      <c r="U166" s="51">
        <f t="shared" si="423"/>
        <v>0</v>
      </c>
      <c r="V166" s="51">
        <f t="shared" si="424"/>
        <v>0</v>
      </c>
      <c r="W166" s="51">
        <f t="shared" si="425"/>
        <v>0</v>
      </c>
      <c r="X166" s="51">
        <f t="shared" si="426"/>
        <v>385</v>
      </c>
      <c r="Y166" s="51">
        <f t="shared" si="427"/>
        <v>0</v>
      </c>
      <c r="Z166" s="51">
        <f t="shared" si="428"/>
        <v>0</v>
      </c>
      <c r="AA166" s="51">
        <f t="shared" si="429"/>
        <v>0</v>
      </c>
      <c r="AB166" s="51">
        <f t="shared" si="437"/>
        <v>0</v>
      </c>
      <c r="AC166" s="52">
        <f t="shared" si="430"/>
        <v>385</v>
      </c>
      <c r="AE166" s="20"/>
    </row>
    <row r="167" spans="1:31">
      <c r="A167" s="94"/>
      <c r="B167" s="82" t="s">
        <v>93</v>
      </c>
      <c r="C167" s="49" t="s">
        <v>222</v>
      </c>
      <c r="D167" s="11">
        <v>114</v>
      </c>
      <c r="E167" s="11">
        <v>0</v>
      </c>
      <c r="F167" s="11">
        <v>0</v>
      </c>
      <c r="G167" s="11">
        <v>0</v>
      </c>
      <c r="H167" s="11">
        <v>0</v>
      </c>
      <c r="I167" s="50">
        <v>60</v>
      </c>
      <c r="J167" s="50">
        <v>20</v>
      </c>
      <c r="K167" s="50">
        <v>0</v>
      </c>
      <c r="L167" s="50">
        <v>0</v>
      </c>
      <c r="M167" s="50">
        <v>0</v>
      </c>
      <c r="N167" s="51">
        <f t="shared" si="416"/>
        <v>114</v>
      </c>
      <c r="O167" s="51">
        <f t="shared" si="417"/>
        <v>0</v>
      </c>
      <c r="P167" s="51">
        <f t="shared" si="418"/>
        <v>0</v>
      </c>
      <c r="Q167" s="51">
        <f t="shared" si="419"/>
        <v>0</v>
      </c>
      <c r="R167" s="51">
        <f t="shared" si="420"/>
        <v>0</v>
      </c>
      <c r="S167" s="51">
        <f t="shared" si="421"/>
        <v>273.59999999999997</v>
      </c>
      <c r="T167" s="51">
        <f t="shared" si="422"/>
        <v>0</v>
      </c>
      <c r="U167" s="51">
        <f t="shared" si="423"/>
        <v>0</v>
      </c>
      <c r="V167" s="51">
        <f t="shared" si="424"/>
        <v>0</v>
      </c>
      <c r="W167" s="51">
        <f t="shared" si="425"/>
        <v>0</v>
      </c>
      <c r="X167" s="51">
        <f t="shared" si="426"/>
        <v>387.59999999999997</v>
      </c>
      <c r="Y167" s="51">
        <f t="shared" si="427"/>
        <v>0</v>
      </c>
      <c r="Z167" s="51">
        <f t="shared" si="428"/>
        <v>0</v>
      </c>
      <c r="AA167" s="51">
        <f t="shared" si="429"/>
        <v>0</v>
      </c>
      <c r="AB167" s="51">
        <f t="shared" si="437"/>
        <v>0</v>
      </c>
      <c r="AC167" s="52">
        <f t="shared" si="430"/>
        <v>387.6</v>
      </c>
      <c r="AE167" s="20"/>
    </row>
    <row r="168" spans="1:31">
      <c r="A168" s="94"/>
      <c r="B168" s="82" t="s">
        <v>95</v>
      </c>
      <c r="C168" s="49" t="s">
        <v>222</v>
      </c>
      <c r="D168" s="11">
        <v>108</v>
      </c>
      <c r="E168" s="11">
        <v>0</v>
      </c>
      <c r="F168" s="11">
        <v>0</v>
      </c>
      <c r="G168" s="11">
        <v>0</v>
      </c>
      <c r="H168" s="11">
        <v>0</v>
      </c>
      <c r="I168" s="50">
        <v>15</v>
      </c>
      <c r="J168" s="50">
        <v>75</v>
      </c>
      <c r="K168" s="50">
        <v>0</v>
      </c>
      <c r="L168" s="50">
        <v>0</v>
      </c>
      <c r="M168" s="50">
        <v>0</v>
      </c>
      <c r="N168" s="51">
        <f t="shared" si="416"/>
        <v>108</v>
      </c>
      <c r="O168" s="51">
        <f t="shared" si="417"/>
        <v>0</v>
      </c>
      <c r="P168" s="51">
        <f t="shared" si="418"/>
        <v>0</v>
      </c>
      <c r="Q168" s="51">
        <f t="shared" si="419"/>
        <v>0</v>
      </c>
      <c r="R168" s="51">
        <f t="shared" si="420"/>
        <v>0</v>
      </c>
      <c r="S168" s="51">
        <f t="shared" si="421"/>
        <v>291.60000000000002</v>
      </c>
      <c r="T168" s="51">
        <f t="shared" si="422"/>
        <v>0</v>
      </c>
      <c r="U168" s="51">
        <f t="shared" si="423"/>
        <v>0</v>
      </c>
      <c r="V168" s="51">
        <f t="shared" si="424"/>
        <v>0</v>
      </c>
      <c r="W168" s="51">
        <f t="shared" si="425"/>
        <v>0</v>
      </c>
      <c r="X168" s="51">
        <f t="shared" ref="X168" si="438">N168+S168</f>
        <v>399.6</v>
      </c>
      <c r="Y168" s="51">
        <f t="shared" ref="Y168" si="439">O168+T168</f>
        <v>0</v>
      </c>
      <c r="Z168" s="51">
        <f t="shared" ref="Z168" si="440">P168+U168</f>
        <v>0</v>
      </c>
      <c r="AA168" s="51">
        <f t="shared" ref="AA168" si="441">Q168+V168</f>
        <v>0</v>
      </c>
      <c r="AB168" s="51">
        <f t="shared" si="437"/>
        <v>0</v>
      </c>
      <c r="AC168" s="52">
        <f t="shared" si="430"/>
        <v>399.6</v>
      </c>
      <c r="AE168" s="20"/>
    </row>
    <row r="169" spans="1:31">
      <c r="A169" s="94"/>
      <c r="B169" s="82" t="s">
        <v>312</v>
      </c>
      <c r="C169" s="49" t="s">
        <v>222</v>
      </c>
      <c r="D169" s="11">
        <v>100</v>
      </c>
      <c r="E169" s="11">
        <v>0</v>
      </c>
      <c r="F169" s="11">
        <v>0</v>
      </c>
      <c r="G169" s="11">
        <v>0</v>
      </c>
      <c r="H169" s="11">
        <v>0</v>
      </c>
      <c r="I169" s="50">
        <v>10</v>
      </c>
      <c r="J169" s="50">
        <v>50</v>
      </c>
      <c r="K169" s="50">
        <v>40</v>
      </c>
      <c r="L169" s="50">
        <v>0</v>
      </c>
      <c r="M169" s="50">
        <v>0</v>
      </c>
      <c r="N169" s="51">
        <f t="shared" si="416"/>
        <v>100</v>
      </c>
      <c r="O169" s="51">
        <f t="shared" si="417"/>
        <v>0</v>
      </c>
      <c r="P169" s="51">
        <f t="shared" si="418"/>
        <v>0</v>
      </c>
      <c r="Q169" s="51">
        <f t="shared" si="419"/>
        <v>0</v>
      </c>
      <c r="R169" s="51">
        <f t="shared" si="420"/>
        <v>0</v>
      </c>
      <c r="S169" s="51">
        <f>(N169/100)*(I169*$I$3)+(N169/100)*(J169*$J$3)+(N169/100)*(K169*$L$3)</f>
        <v>300</v>
      </c>
      <c r="T169" s="51">
        <f t="shared" si="422"/>
        <v>0</v>
      </c>
      <c r="U169" s="51">
        <f t="shared" si="423"/>
        <v>0</v>
      </c>
      <c r="V169" s="51">
        <f t="shared" si="424"/>
        <v>0</v>
      </c>
      <c r="W169" s="51">
        <f t="shared" si="425"/>
        <v>0</v>
      </c>
      <c r="X169" s="51">
        <f t="shared" ref="X169" si="442">N169+S169</f>
        <v>400</v>
      </c>
      <c r="Y169" s="51">
        <f t="shared" ref="Y169" si="443">O169+T169</f>
        <v>0</v>
      </c>
      <c r="Z169" s="51">
        <f t="shared" ref="Z169" si="444">P169+U169</f>
        <v>0</v>
      </c>
      <c r="AA169" s="51">
        <f t="shared" ref="AA169" si="445">Q169+V169</f>
        <v>0</v>
      </c>
      <c r="AB169" s="51">
        <f t="shared" si="437"/>
        <v>0</v>
      </c>
      <c r="AC169" s="52">
        <f t="shared" si="430"/>
        <v>400</v>
      </c>
      <c r="AE169" s="20"/>
    </row>
    <row r="170" spans="1:31">
      <c r="A170" s="94"/>
      <c r="B170" s="82" t="s">
        <v>561</v>
      </c>
      <c r="C170" s="49" t="s">
        <v>222</v>
      </c>
      <c r="D170" s="11">
        <v>115</v>
      </c>
      <c r="E170" s="11">
        <v>0</v>
      </c>
      <c r="F170" s="11">
        <v>0</v>
      </c>
      <c r="G170" s="11">
        <v>0</v>
      </c>
      <c r="H170" s="11">
        <v>0</v>
      </c>
      <c r="I170" s="50">
        <v>40</v>
      </c>
      <c r="J170" s="50">
        <v>40</v>
      </c>
      <c r="K170" s="50">
        <v>0</v>
      </c>
      <c r="L170" s="50">
        <v>0</v>
      </c>
      <c r="M170" s="50">
        <v>0</v>
      </c>
      <c r="N170" s="51">
        <f t="shared" si="416"/>
        <v>115</v>
      </c>
      <c r="O170" s="51">
        <f t="shared" si="417"/>
        <v>0</v>
      </c>
      <c r="P170" s="51">
        <f t="shared" si="418"/>
        <v>0</v>
      </c>
      <c r="Q170" s="51">
        <f t="shared" si="419"/>
        <v>0</v>
      </c>
      <c r="R170" s="51">
        <f t="shared" si="420"/>
        <v>0</v>
      </c>
      <c r="S170" s="51">
        <f>(N170/100)*(I170*$I$3)+(N170/100)*(J170*$J$3)</f>
        <v>276</v>
      </c>
      <c r="T170" s="51">
        <f t="shared" si="422"/>
        <v>0</v>
      </c>
      <c r="U170" s="51">
        <f t="shared" si="423"/>
        <v>0</v>
      </c>
      <c r="V170" s="51">
        <f t="shared" si="424"/>
        <v>0</v>
      </c>
      <c r="W170" s="51">
        <f t="shared" si="425"/>
        <v>0</v>
      </c>
      <c r="X170" s="51">
        <f t="shared" ref="X170" si="446">N170+S170</f>
        <v>391</v>
      </c>
      <c r="Y170" s="51">
        <f t="shared" ref="Y170" si="447">O170+T170</f>
        <v>0</v>
      </c>
      <c r="Z170" s="51">
        <f t="shared" ref="Z170" si="448">P170+U170</f>
        <v>0</v>
      </c>
      <c r="AA170" s="51">
        <f t="shared" ref="AA170" si="449">Q170+V170</f>
        <v>0</v>
      </c>
      <c r="AB170" s="51">
        <f t="shared" si="437"/>
        <v>0</v>
      </c>
      <c r="AC170" s="52">
        <f t="shared" si="430"/>
        <v>391</v>
      </c>
      <c r="AE170" s="20"/>
    </row>
    <row r="171" spans="1:31">
      <c r="A171" s="94"/>
      <c r="B171" s="82" t="s">
        <v>94</v>
      </c>
      <c r="C171" s="49" t="s">
        <v>222</v>
      </c>
      <c r="D171" s="11">
        <v>0</v>
      </c>
      <c r="E171" s="11">
        <v>96</v>
      </c>
      <c r="F171" s="11">
        <v>0</v>
      </c>
      <c r="G171" s="11">
        <v>0</v>
      </c>
      <c r="H171" s="11">
        <v>0</v>
      </c>
      <c r="I171" s="50">
        <v>0</v>
      </c>
      <c r="J171" s="50">
        <v>0</v>
      </c>
      <c r="K171" s="50">
        <v>100</v>
      </c>
      <c r="L171" s="50">
        <v>0</v>
      </c>
      <c r="M171" s="50">
        <v>0</v>
      </c>
      <c r="N171" s="51">
        <f t="shared" si="416"/>
        <v>0</v>
      </c>
      <c r="O171" s="51">
        <f t="shared" si="417"/>
        <v>96</v>
      </c>
      <c r="P171" s="51">
        <f t="shared" si="418"/>
        <v>0</v>
      </c>
      <c r="Q171" s="51">
        <f t="shared" si="419"/>
        <v>0</v>
      </c>
      <c r="R171" s="51">
        <f t="shared" si="420"/>
        <v>0</v>
      </c>
      <c r="S171" s="51">
        <f>(N171/100)*(I171*$I$3)+(N171/100)*(J171*$J$3)</f>
        <v>0</v>
      </c>
      <c r="T171" s="51">
        <f t="shared" si="422"/>
        <v>288</v>
      </c>
      <c r="U171" s="51">
        <f t="shared" si="423"/>
        <v>0</v>
      </c>
      <c r="V171" s="51">
        <f t="shared" si="424"/>
        <v>0</v>
      </c>
      <c r="W171" s="51">
        <f t="shared" si="425"/>
        <v>0</v>
      </c>
      <c r="X171" s="51">
        <f t="shared" ref="X171" si="450">N171+S171</f>
        <v>0</v>
      </c>
      <c r="Y171" s="51">
        <f t="shared" ref="Y171" si="451">O171+T171</f>
        <v>384</v>
      </c>
      <c r="Z171" s="51">
        <f t="shared" ref="Z171" si="452">P171+U171</f>
        <v>0</v>
      </c>
      <c r="AA171" s="51">
        <f t="shared" ref="AA171" si="453">Q171+V171</f>
        <v>0</v>
      </c>
      <c r="AB171" s="51">
        <f t="shared" si="437"/>
        <v>0</v>
      </c>
      <c r="AC171" s="52">
        <f t="shared" si="430"/>
        <v>384</v>
      </c>
      <c r="AE171" s="20"/>
    </row>
    <row r="172" spans="1:31">
      <c r="A172" s="95"/>
      <c r="B172" s="124" t="s">
        <v>96</v>
      </c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8">
        <v>400</v>
      </c>
      <c r="AE172" s="20"/>
    </row>
    <row r="173" spans="1:31">
      <c r="A173" s="94"/>
      <c r="B173" s="83" t="s">
        <v>97</v>
      </c>
      <c r="C173" s="21" t="s">
        <v>224</v>
      </c>
      <c r="D173" s="12">
        <v>115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 t="shared" ref="N173:N182" si="454">D173*$D$3</f>
        <v>115</v>
      </c>
      <c r="O173" s="14">
        <f t="shared" ref="O173:O182" si="455">E173*$E$3</f>
        <v>0</v>
      </c>
      <c r="P173" s="14">
        <f t="shared" ref="P173:P182" si="456">F173*$F$3</f>
        <v>0</v>
      </c>
      <c r="Q173" s="14">
        <f t="shared" ref="Q173:Q182" si="457">G173*$G$3</f>
        <v>0</v>
      </c>
      <c r="R173" s="14">
        <f t="shared" ref="R173:R182" si="458">H173*$H$3</f>
        <v>0</v>
      </c>
      <c r="S173" s="14">
        <f t="shared" ref="S173:S179" si="459">(N173/100)*(I173*$I$3)+(N173/100)*(J173*$J$3)</f>
        <v>276</v>
      </c>
      <c r="T173" s="14">
        <f t="shared" ref="T173:T182" si="460">(O173/100)*(K173*$K$3)</f>
        <v>0</v>
      </c>
      <c r="U173" s="14">
        <f t="shared" ref="U173:U182" si="461">(P173/100)*(K173*$K$3)+(P173/100)*(L173*$L$3)</f>
        <v>0</v>
      </c>
      <c r="V173" s="14">
        <f t="shared" ref="V173:V182" si="462">(Q173/100)*(L173*$L$3)</f>
        <v>0</v>
      </c>
      <c r="W173" s="14">
        <f t="shared" ref="W173:W182" si="463">(R173/100)*(K173*$K$3)+(R173/100)*(L173*$L$3)</f>
        <v>0</v>
      </c>
      <c r="X173" s="14">
        <f t="shared" ref="X173:X174" si="464">N173+S173</f>
        <v>391</v>
      </c>
      <c r="Y173" s="14">
        <f t="shared" ref="Y173:Y174" si="465">O173+T173</f>
        <v>0</v>
      </c>
      <c r="Z173" s="14">
        <f t="shared" ref="Z173:Z174" si="466">P173+U173</f>
        <v>0</v>
      </c>
      <c r="AA173" s="14">
        <f t="shared" ref="AA173:AA174" si="467">Q173+V173</f>
        <v>0</v>
      </c>
      <c r="AB173" s="14">
        <f>R173+W173</f>
        <v>0</v>
      </c>
      <c r="AC173" s="15">
        <f t="shared" ref="AC173:AC182" si="468">ROUND(X173+Y173+Z173+AA173+AB173,1)</f>
        <v>391</v>
      </c>
      <c r="AE173" s="20"/>
    </row>
    <row r="174" spans="1:31">
      <c r="A174" s="94"/>
      <c r="B174" s="82" t="s">
        <v>98</v>
      </c>
      <c r="C174" s="49" t="s">
        <v>224</v>
      </c>
      <c r="D174" s="11">
        <v>132</v>
      </c>
      <c r="E174" s="11">
        <v>0</v>
      </c>
      <c r="F174" s="11">
        <v>0</v>
      </c>
      <c r="G174" s="11">
        <v>0</v>
      </c>
      <c r="H174" s="11">
        <v>0</v>
      </c>
      <c r="I174" s="50">
        <v>20</v>
      </c>
      <c r="J174" s="50">
        <v>40</v>
      </c>
      <c r="K174" s="50">
        <v>0</v>
      </c>
      <c r="L174" s="50">
        <v>0</v>
      </c>
      <c r="M174" s="50">
        <v>0</v>
      </c>
      <c r="N174" s="51">
        <f t="shared" si="454"/>
        <v>132</v>
      </c>
      <c r="O174" s="51">
        <f t="shared" si="455"/>
        <v>0</v>
      </c>
      <c r="P174" s="51">
        <f t="shared" si="456"/>
        <v>0</v>
      </c>
      <c r="Q174" s="51">
        <f t="shared" si="457"/>
        <v>0</v>
      </c>
      <c r="R174" s="51">
        <f t="shared" si="458"/>
        <v>0</v>
      </c>
      <c r="S174" s="51">
        <f t="shared" si="459"/>
        <v>237.60000000000002</v>
      </c>
      <c r="T174" s="51">
        <f t="shared" si="460"/>
        <v>0</v>
      </c>
      <c r="U174" s="51">
        <f t="shared" si="461"/>
        <v>0</v>
      </c>
      <c r="V174" s="51">
        <f t="shared" si="462"/>
        <v>0</v>
      </c>
      <c r="W174" s="51">
        <f t="shared" si="463"/>
        <v>0</v>
      </c>
      <c r="X174" s="51">
        <f t="shared" si="464"/>
        <v>369.6</v>
      </c>
      <c r="Y174" s="51">
        <f t="shared" si="465"/>
        <v>0</v>
      </c>
      <c r="Z174" s="51">
        <f t="shared" si="466"/>
        <v>0</v>
      </c>
      <c r="AA174" s="51">
        <f t="shared" si="467"/>
        <v>0</v>
      </c>
      <c r="AB174" s="51">
        <f t="shared" ref="AB174" si="469">R174+W174</f>
        <v>0</v>
      </c>
      <c r="AC174" s="52">
        <f t="shared" si="468"/>
        <v>369.6</v>
      </c>
      <c r="AE174" s="20"/>
    </row>
    <row r="175" spans="1:31">
      <c r="A175" s="94"/>
      <c r="B175" s="82" t="s">
        <v>216</v>
      </c>
      <c r="C175" s="49" t="s">
        <v>222</v>
      </c>
      <c r="D175" s="11">
        <v>125</v>
      </c>
      <c r="E175" s="11">
        <v>0</v>
      </c>
      <c r="F175" s="11">
        <v>0</v>
      </c>
      <c r="G175" s="11">
        <v>0</v>
      </c>
      <c r="H175" s="11">
        <v>0</v>
      </c>
      <c r="I175" s="50">
        <v>20</v>
      </c>
      <c r="J175" s="50">
        <v>60</v>
      </c>
      <c r="K175" s="50">
        <v>0</v>
      </c>
      <c r="L175" s="50">
        <v>0</v>
      </c>
      <c r="M175" s="50">
        <v>0</v>
      </c>
      <c r="N175" s="51">
        <f t="shared" si="454"/>
        <v>125</v>
      </c>
      <c r="O175" s="51">
        <f t="shared" si="455"/>
        <v>0</v>
      </c>
      <c r="P175" s="51">
        <f t="shared" si="456"/>
        <v>0</v>
      </c>
      <c r="Q175" s="51">
        <f t="shared" si="457"/>
        <v>0</v>
      </c>
      <c r="R175" s="51">
        <f t="shared" si="458"/>
        <v>0</v>
      </c>
      <c r="S175" s="51">
        <f t="shared" si="459"/>
        <v>300</v>
      </c>
      <c r="T175" s="51">
        <f t="shared" si="460"/>
        <v>0</v>
      </c>
      <c r="U175" s="51">
        <f t="shared" si="461"/>
        <v>0</v>
      </c>
      <c r="V175" s="51">
        <f t="shared" si="462"/>
        <v>0</v>
      </c>
      <c r="W175" s="51">
        <f t="shared" si="463"/>
        <v>0</v>
      </c>
      <c r="X175" s="51">
        <f t="shared" ref="X175:X185" si="470">N175+S175</f>
        <v>425</v>
      </c>
      <c r="Y175" s="51">
        <f t="shared" ref="Y175:Y185" si="471">O175+T175</f>
        <v>0</v>
      </c>
      <c r="Z175" s="51">
        <f t="shared" ref="Z175:Z185" si="472">P175+U175</f>
        <v>0</v>
      </c>
      <c r="AA175" s="51">
        <f t="shared" ref="AA175:AA185" si="473">Q175+V175</f>
        <v>0</v>
      </c>
      <c r="AB175" s="51">
        <f t="shared" ref="AB175:AB182" si="474">R175+W175</f>
        <v>0</v>
      </c>
      <c r="AC175" s="52">
        <f t="shared" si="468"/>
        <v>425</v>
      </c>
      <c r="AE175" s="20"/>
    </row>
    <row r="176" spans="1:31">
      <c r="A176" s="94"/>
      <c r="B176" s="82" t="s">
        <v>99</v>
      </c>
      <c r="C176" s="49" t="s">
        <v>222</v>
      </c>
      <c r="D176" s="11">
        <v>124</v>
      </c>
      <c r="E176" s="11">
        <v>0</v>
      </c>
      <c r="F176" s="11">
        <v>0</v>
      </c>
      <c r="G176" s="11">
        <v>0</v>
      </c>
      <c r="H176" s="11">
        <v>0</v>
      </c>
      <c r="I176" s="50">
        <v>20</v>
      </c>
      <c r="J176" s="50">
        <v>60</v>
      </c>
      <c r="K176" s="50">
        <v>0</v>
      </c>
      <c r="L176" s="50">
        <v>0</v>
      </c>
      <c r="M176" s="50">
        <v>0</v>
      </c>
      <c r="N176" s="51">
        <f t="shared" si="454"/>
        <v>124</v>
      </c>
      <c r="O176" s="51">
        <f t="shared" si="455"/>
        <v>0</v>
      </c>
      <c r="P176" s="51">
        <f t="shared" si="456"/>
        <v>0</v>
      </c>
      <c r="Q176" s="51">
        <f t="shared" si="457"/>
        <v>0</v>
      </c>
      <c r="R176" s="51">
        <f t="shared" si="458"/>
        <v>0</v>
      </c>
      <c r="S176" s="51">
        <f t="shared" si="459"/>
        <v>297.60000000000002</v>
      </c>
      <c r="T176" s="51">
        <f t="shared" si="460"/>
        <v>0</v>
      </c>
      <c r="U176" s="51">
        <f t="shared" si="461"/>
        <v>0</v>
      </c>
      <c r="V176" s="51">
        <f t="shared" si="462"/>
        <v>0</v>
      </c>
      <c r="W176" s="51">
        <f t="shared" si="463"/>
        <v>0</v>
      </c>
      <c r="X176" s="51">
        <f t="shared" si="470"/>
        <v>421.6</v>
      </c>
      <c r="Y176" s="51">
        <f t="shared" si="471"/>
        <v>0</v>
      </c>
      <c r="Z176" s="51">
        <f t="shared" si="472"/>
        <v>0</v>
      </c>
      <c r="AA176" s="51">
        <f t="shared" si="473"/>
        <v>0</v>
      </c>
      <c r="AB176" s="51">
        <f t="shared" si="474"/>
        <v>0</v>
      </c>
      <c r="AC176" s="52">
        <f t="shared" si="468"/>
        <v>421.6</v>
      </c>
      <c r="AE176" s="20"/>
    </row>
    <row r="177" spans="1:31">
      <c r="A177" s="94"/>
      <c r="B177" s="82" t="s">
        <v>100</v>
      </c>
      <c r="C177" s="49" t="s">
        <v>223</v>
      </c>
      <c r="D177" s="11">
        <v>140</v>
      </c>
      <c r="E177" s="11">
        <v>0</v>
      </c>
      <c r="F177" s="11">
        <v>0</v>
      </c>
      <c r="G177" s="11">
        <v>0</v>
      </c>
      <c r="H177" s="11">
        <v>0</v>
      </c>
      <c r="I177" s="50">
        <v>10</v>
      </c>
      <c r="J177" s="50">
        <v>70</v>
      </c>
      <c r="K177" s="50">
        <v>0</v>
      </c>
      <c r="L177" s="50">
        <v>0</v>
      </c>
      <c r="M177" s="50">
        <v>0</v>
      </c>
      <c r="N177" s="51">
        <f t="shared" si="454"/>
        <v>140</v>
      </c>
      <c r="O177" s="51">
        <f t="shared" si="455"/>
        <v>0</v>
      </c>
      <c r="P177" s="51">
        <f t="shared" si="456"/>
        <v>0</v>
      </c>
      <c r="Q177" s="51">
        <f t="shared" si="457"/>
        <v>0</v>
      </c>
      <c r="R177" s="51">
        <f t="shared" si="458"/>
        <v>0</v>
      </c>
      <c r="S177" s="51">
        <f t="shared" si="459"/>
        <v>336</v>
      </c>
      <c r="T177" s="51">
        <f t="shared" si="460"/>
        <v>0</v>
      </c>
      <c r="U177" s="51">
        <f t="shared" si="461"/>
        <v>0</v>
      </c>
      <c r="V177" s="51">
        <f t="shared" si="462"/>
        <v>0</v>
      </c>
      <c r="W177" s="51">
        <f t="shared" si="463"/>
        <v>0</v>
      </c>
      <c r="X177" s="51">
        <f t="shared" si="470"/>
        <v>476</v>
      </c>
      <c r="Y177" s="51">
        <f t="shared" si="471"/>
        <v>0</v>
      </c>
      <c r="Z177" s="51">
        <f t="shared" si="472"/>
        <v>0</v>
      </c>
      <c r="AA177" s="51">
        <f t="shared" si="473"/>
        <v>0</v>
      </c>
      <c r="AB177" s="51">
        <f t="shared" si="474"/>
        <v>0</v>
      </c>
      <c r="AC177" s="52">
        <f t="shared" si="468"/>
        <v>476</v>
      </c>
      <c r="AE177" s="20"/>
    </row>
    <row r="178" spans="1:31">
      <c r="A178" s="94"/>
      <c r="B178" s="82" t="s">
        <v>101</v>
      </c>
      <c r="C178" s="49" t="s">
        <v>222</v>
      </c>
      <c r="D178" s="11">
        <v>100</v>
      </c>
      <c r="E178" s="11">
        <v>0</v>
      </c>
      <c r="F178" s="11">
        <v>0</v>
      </c>
      <c r="G178" s="11">
        <v>0</v>
      </c>
      <c r="H178" s="11">
        <v>80</v>
      </c>
      <c r="I178" s="50">
        <v>10</v>
      </c>
      <c r="J178" s="50">
        <v>50</v>
      </c>
      <c r="K178" s="50">
        <v>20</v>
      </c>
      <c r="L178" s="50">
        <v>20</v>
      </c>
      <c r="M178" s="50">
        <v>0</v>
      </c>
      <c r="N178" s="51">
        <f t="shared" si="454"/>
        <v>100</v>
      </c>
      <c r="O178" s="51">
        <f t="shared" si="455"/>
        <v>0</v>
      </c>
      <c r="P178" s="51">
        <f t="shared" si="456"/>
        <v>0</v>
      </c>
      <c r="Q178" s="51">
        <f t="shared" si="457"/>
        <v>0</v>
      </c>
      <c r="R178" s="51">
        <f t="shared" si="458"/>
        <v>80</v>
      </c>
      <c r="S178" s="51">
        <f t="shared" si="459"/>
        <v>180</v>
      </c>
      <c r="T178" s="51">
        <f t="shared" si="460"/>
        <v>0</v>
      </c>
      <c r="U178" s="51">
        <f t="shared" si="461"/>
        <v>0</v>
      </c>
      <c r="V178" s="51">
        <f t="shared" si="462"/>
        <v>0</v>
      </c>
      <c r="W178" s="51">
        <f t="shared" si="463"/>
        <v>96</v>
      </c>
      <c r="X178" s="51">
        <f t="shared" si="470"/>
        <v>280</v>
      </c>
      <c r="Y178" s="51">
        <f t="shared" si="471"/>
        <v>0</v>
      </c>
      <c r="Z178" s="51">
        <f t="shared" si="472"/>
        <v>0</v>
      </c>
      <c r="AA178" s="51">
        <f t="shared" si="473"/>
        <v>0</v>
      </c>
      <c r="AB178" s="51">
        <f t="shared" si="474"/>
        <v>176</v>
      </c>
      <c r="AC178" s="52">
        <f t="shared" si="468"/>
        <v>456</v>
      </c>
      <c r="AE178" s="20"/>
    </row>
    <row r="179" spans="1:31">
      <c r="A179" s="94"/>
      <c r="B179" s="82" t="s">
        <v>102</v>
      </c>
      <c r="C179" s="49" t="s">
        <v>223</v>
      </c>
      <c r="D179" s="11">
        <v>120</v>
      </c>
      <c r="E179" s="11">
        <v>0</v>
      </c>
      <c r="F179" s="11">
        <v>0</v>
      </c>
      <c r="G179" s="11">
        <v>0</v>
      </c>
      <c r="H179" s="11">
        <v>125</v>
      </c>
      <c r="I179" s="50">
        <v>10</v>
      </c>
      <c r="J179" s="50">
        <v>70</v>
      </c>
      <c r="K179" s="50">
        <v>0</v>
      </c>
      <c r="L179" s="50">
        <v>0</v>
      </c>
      <c r="M179" s="50">
        <v>0</v>
      </c>
      <c r="N179" s="51">
        <f t="shared" si="454"/>
        <v>120</v>
      </c>
      <c r="O179" s="51">
        <f t="shared" si="455"/>
        <v>0</v>
      </c>
      <c r="P179" s="51">
        <f t="shared" si="456"/>
        <v>0</v>
      </c>
      <c r="Q179" s="51">
        <f t="shared" si="457"/>
        <v>0</v>
      </c>
      <c r="R179" s="51">
        <f t="shared" si="458"/>
        <v>125</v>
      </c>
      <c r="S179" s="51">
        <f t="shared" si="459"/>
        <v>288</v>
      </c>
      <c r="T179" s="51">
        <f t="shared" si="460"/>
        <v>0</v>
      </c>
      <c r="U179" s="51">
        <f t="shared" si="461"/>
        <v>0</v>
      </c>
      <c r="V179" s="51">
        <f t="shared" si="462"/>
        <v>0</v>
      </c>
      <c r="W179" s="51">
        <f t="shared" si="463"/>
        <v>0</v>
      </c>
      <c r="X179" s="51">
        <f t="shared" si="470"/>
        <v>408</v>
      </c>
      <c r="Y179" s="51">
        <f t="shared" si="471"/>
        <v>0</v>
      </c>
      <c r="Z179" s="51">
        <f t="shared" si="472"/>
        <v>0</v>
      </c>
      <c r="AA179" s="51">
        <f t="shared" si="473"/>
        <v>0</v>
      </c>
      <c r="AB179" s="51">
        <f t="shared" si="474"/>
        <v>125</v>
      </c>
      <c r="AC179" s="52">
        <f t="shared" si="468"/>
        <v>533</v>
      </c>
      <c r="AE179" s="20"/>
    </row>
    <row r="180" spans="1:31">
      <c r="A180" s="94"/>
      <c r="B180" s="82" t="s">
        <v>555</v>
      </c>
      <c r="C180" s="49" t="s">
        <v>222</v>
      </c>
      <c r="D180" s="11">
        <v>110</v>
      </c>
      <c r="E180" s="11">
        <v>0</v>
      </c>
      <c r="F180" s="11">
        <v>0</v>
      </c>
      <c r="G180" s="11">
        <v>0</v>
      </c>
      <c r="H180" s="11">
        <v>0</v>
      </c>
      <c r="I180" s="50">
        <v>10</v>
      </c>
      <c r="J180" s="50">
        <v>50</v>
      </c>
      <c r="K180" s="50">
        <v>40</v>
      </c>
      <c r="L180" s="50">
        <v>0</v>
      </c>
      <c r="M180" s="50">
        <v>0</v>
      </c>
      <c r="N180" s="51">
        <f t="shared" si="454"/>
        <v>110</v>
      </c>
      <c r="O180" s="51">
        <f t="shared" si="455"/>
        <v>0</v>
      </c>
      <c r="P180" s="51">
        <f t="shared" si="456"/>
        <v>0</v>
      </c>
      <c r="Q180" s="51">
        <f t="shared" si="457"/>
        <v>0</v>
      </c>
      <c r="R180" s="51">
        <f t="shared" si="458"/>
        <v>0</v>
      </c>
      <c r="S180" s="51">
        <f>(N180/100)*(I180*$I$3)+(N180/100)*(J180*$J$3)+(N180/100)*(K180*$L$3)</f>
        <v>330</v>
      </c>
      <c r="T180" s="51">
        <f t="shared" si="460"/>
        <v>0</v>
      </c>
      <c r="U180" s="51">
        <f t="shared" si="461"/>
        <v>0</v>
      </c>
      <c r="V180" s="51">
        <f t="shared" si="462"/>
        <v>0</v>
      </c>
      <c r="W180" s="51">
        <f t="shared" si="463"/>
        <v>0</v>
      </c>
      <c r="X180" s="51">
        <f t="shared" si="470"/>
        <v>440</v>
      </c>
      <c r="Y180" s="51">
        <f t="shared" si="471"/>
        <v>0</v>
      </c>
      <c r="Z180" s="51">
        <f t="shared" si="472"/>
        <v>0</v>
      </c>
      <c r="AA180" s="51">
        <f t="shared" si="473"/>
        <v>0</v>
      </c>
      <c r="AB180" s="51">
        <f t="shared" si="474"/>
        <v>0</v>
      </c>
      <c r="AC180" s="52">
        <f t="shared" si="468"/>
        <v>440</v>
      </c>
      <c r="AE180" s="20"/>
    </row>
    <row r="181" spans="1:31">
      <c r="A181" s="94"/>
      <c r="B181" s="82" t="s">
        <v>844</v>
      </c>
      <c r="C181" s="49" t="s">
        <v>223</v>
      </c>
      <c r="D181" s="11">
        <v>120</v>
      </c>
      <c r="E181" s="11">
        <v>0</v>
      </c>
      <c r="F181" s="11">
        <v>0</v>
      </c>
      <c r="G181" s="11">
        <v>0</v>
      </c>
      <c r="H181" s="11">
        <v>0</v>
      </c>
      <c r="I181" s="50">
        <v>10</v>
      </c>
      <c r="J181" s="50">
        <v>80</v>
      </c>
      <c r="K181" s="50">
        <v>0</v>
      </c>
      <c r="L181" s="50">
        <v>0</v>
      </c>
      <c r="M181" s="50">
        <v>0</v>
      </c>
      <c r="N181" s="51">
        <f t="shared" si="454"/>
        <v>120</v>
      </c>
      <c r="O181" s="51">
        <f t="shared" si="455"/>
        <v>0</v>
      </c>
      <c r="P181" s="51">
        <f t="shared" si="456"/>
        <v>0</v>
      </c>
      <c r="Q181" s="51">
        <f t="shared" si="457"/>
        <v>0</v>
      </c>
      <c r="R181" s="51">
        <f t="shared" si="458"/>
        <v>0</v>
      </c>
      <c r="S181" s="51">
        <f>(N181/100)*(I181*$I$3)+(N181/100)*(J181*$J$3)</f>
        <v>324</v>
      </c>
      <c r="T181" s="51">
        <f t="shared" si="460"/>
        <v>0</v>
      </c>
      <c r="U181" s="51">
        <f t="shared" si="461"/>
        <v>0</v>
      </c>
      <c r="V181" s="51">
        <f t="shared" si="462"/>
        <v>0</v>
      </c>
      <c r="W181" s="51">
        <f t="shared" si="463"/>
        <v>0</v>
      </c>
      <c r="X181" s="51">
        <f t="shared" ref="X181:X182" si="475">N181+S181</f>
        <v>444</v>
      </c>
      <c r="Y181" s="51">
        <f t="shared" ref="Y181:Y182" si="476">O181+T181</f>
        <v>0</v>
      </c>
      <c r="Z181" s="51">
        <f t="shared" ref="Z181:Z182" si="477">P181+U181</f>
        <v>0</v>
      </c>
      <c r="AA181" s="51">
        <f t="shared" ref="AA181:AA182" si="478">Q181+V181</f>
        <v>0</v>
      </c>
      <c r="AB181" s="51">
        <f t="shared" si="474"/>
        <v>0</v>
      </c>
      <c r="AC181" s="52">
        <f t="shared" si="468"/>
        <v>444</v>
      </c>
      <c r="AE181" s="20"/>
    </row>
    <row r="182" spans="1:31">
      <c r="A182" s="94"/>
      <c r="B182" s="82" t="s">
        <v>871</v>
      </c>
      <c r="C182" s="49" t="s">
        <v>223</v>
      </c>
      <c r="D182" s="11">
        <v>118</v>
      </c>
      <c r="E182" s="11">
        <v>0</v>
      </c>
      <c r="F182" s="11">
        <v>0</v>
      </c>
      <c r="G182" s="11">
        <v>0</v>
      </c>
      <c r="H182" s="11">
        <v>0</v>
      </c>
      <c r="I182" s="50">
        <v>10</v>
      </c>
      <c r="J182" s="50">
        <v>90</v>
      </c>
      <c r="K182" s="50">
        <v>0</v>
      </c>
      <c r="L182" s="50">
        <v>0</v>
      </c>
      <c r="M182" s="50">
        <v>0</v>
      </c>
      <c r="N182" s="51">
        <f t="shared" si="454"/>
        <v>118</v>
      </c>
      <c r="O182" s="51">
        <f t="shared" si="455"/>
        <v>0</v>
      </c>
      <c r="P182" s="51">
        <f t="shared" si="456"/>
        <v>0</v>
      </c>
      <c r="Q182" s="51">
        <f t="shared" si="457"/>
        <v>0</v>
      </c>
      <c r="R182" s="51">
        <f t="shared" si="458"/>
        <v>0</v>
      </c>
      <c r="S182" s="51">
        <f>(N182/100)*(I182*$I$3)+(N182/100)*(J182*$J$3)</f>
        <v>353.99999999999994</v>
      </c>
      <c r="T182" s="51">
        <f t="shared" si="460"/>
        <v>0</v>
      </c>
      <c r="U182" s="51">
        <f t="shared" si="461"/>
        <v>0</v>
      </c>
      <c r="V182" s="51">
        <f t="shared" si="462"/>
        <v>0</v>
      </c>
      <c r="W182" s="51">
        <f t="shared" si="463"/>
        <v>0</v>
      </c>
      <c r="X182" s="51">
        <f t="shared" si="475"/>
        <v>471.99999999999994</v>
      </c>
      <c r="Y182" s="51">
        <f t="shared" si="476"/>
        <v>0</v>
      </c>
      <c r="Z182" s="51">
        <f t="shared" si="477"/>
        <v>0</v>
      </c>
      <c r="AA182" s="51">
        <f t="shared" si="478"/>
        <v>0</v>
      </c>
      <c r="AB182" s="51">
        <f t="shared" si="474"/>
        <v>0</v>
      </c>
      <c r="AC182" s="52">
        <f t="shared" si="468"/>
        <v>472</v>
      </c>
      <c r="AE182" s="20"/>
    </row>
    <row r="183" spans="1:31">
      <c r="A183" s="95"/>
      <c r="B183" s="124" t="s">
        <v>775</v>
      </c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8">
        <v>300</v>
      </c>
      <c r="AE183" s="20"/>
    </row>
    <row r="184" spans="1:31">
      <c r="A184" s="94"/>
      <c r="B184" s="83" t="s">
        <v>103</v>
      </c>
      <c r="C184" s="21" t="s">
        <v>224</v>
      </c>
      <c r="D184" s="12">
        <v>108</v>
      </c>
      <c r="E184" s="12">
        <v>0</v>
      </c>
      <c r="F184" s="12">
        <v>0</v>
      </c>
      <c r="G184" s="12">
        <v>0</v>
      </c>
      <c r="H184" s="12">
        <v>0</v>
      </c>
      <c r="I184" s="13">
        <v>30</v>
      </c>
      <c r="J184" s="13">
        <v>60</v>
      </c>
      <c r="K184" s="13">
        <v>0</v>
      </c>
      <c r="L184" s="13">
        <v>0</v>
      </c>
      <c r="M184" s="13">
        <v>0</v>
      </c>
      <c r="N184" s="14">
        <f>D184*$D$3</f>
        <v>108</v>
      </c>
      <c r="O184" s="14">
        <f>E184*$E$3</f>
        <v>0</v>
      </c>
      <c r="P184" s="14">
        <f>F184*$F$3</f>
        <v>0</v>
      </c>
      <c r="Q184" s="14">
        <f>G184*$G$3</f>
        <v>0</v>
      </c>
      <c r="R184" s="14">
        <f>H184*$H$3</f>
        <v>0</v>
      </c>
      <c r="S184" s="14">
        <f>(N184/100)*(I184*$I$3)+(N184/100)*(J184*$J$3)</f>
        <v>291.60000000000002</v>
      </c>
      <c r="T184" s="14">
        <f>(O184/100)*(K184*$K$3)</f>
        <v>0</v>
      </c>
      <c r="U184" s="14">
        <f>(P184/100)*(K184*$K$3)+(P184/100)*(L184*$L$3)</f>
        <v>0</v>
      </c>
      <c r="V184" s="14">
        <f>(Q184/100)*(L184*$L$3)</f>
        <v>0</v>
      </c>
      <c r="W184" s="14">
        <f>(R184/100)*(K184*$K$3)+(R184/100)*(L184*$L$3)</f>
        <v>0</v>
      </c>
      <c r="X184" s="14">
        <f t="shared" ref="X184" si="479">N184+S184</f>
        <v>399.6</v>
      </c>
      <c r="Y184" s="14">
        <f t="shared" ref="Y184" si="480">O184+T184</f>
        <v>0</v>
      </c>
      <c r="Z184" s="14">
        <f t="shared" ref="Z184" si="481">P184+U184</f>
        <v>0</v>
      </c>
      <c r="AA184" s="14">
        <f t="shared" ref="AA184" si="482">Q184+V184</f>
        <v>0</v>
      </c>
      <c r="AB184" s="14">
        <f>R184+W184</f>
        <v>0</v>
      </c>
      <c r="AC184" s="15">
        <f>ROUND(X184+Y184+Z184+AA184+AB184,1)</f>
        <v>399.6</v>
      </c>
      <c r="AE184" s="20"/>
    </row>
    <row r="185" spans="1:31">
      <c r="A185" s="94"/>
      <c r="B185" s="82" t="s">
        <v>290</v>
      </c>
      <c r="C185" s="49" t="s">
        <v>222</v>
      </c>
      <c r="D185" s="11">
        <v>125</v>
      </c>
      <c r="E185" s="11">
        <v>0</v>
      </c>
      <c r="F185" s="11">
        <v>0</v>
      </c>
      <c r="G185" s="11">
        <v>0</v>
      </c>
      <c r="H185" s="11">
        <v>0</v>
      </c>
      <c r="I185" s="50">
        <v>10</v>
      </c>
      <c r="J185" s="50">
        <v>70</v>
      </c>
      <c r="K185" s="50">
        <v>0</v>
      </c>
      <c r="L185" s="50">
        <v>0</v>
      </c>
      <c r="M185" s="50">
        <v>0</v>
      </c>
      <c r="N185" s="51">
        <f>D185*$D$3</f>
        <v>125</v>
      </c>
      <c r="O185" s="51">
        <f>E185*$E$3</f>
        <v>0</v>
      </c>
      <c r="P185" s="51">
        <f>F185*$F$3</f>
        <v>0</v>
      </c>
      <c r="Q185" s="51">
        <f>G185*$G$3</f>
        <v>0</v>
      </c>
      <c r="R185" s="51">
        <f>H185*$H$3</f>
        <v>0</v>
      </c>
      <c r="S185" s="51">
        <f>(N185/100)*(I185*$I$3)+(N185/100)*(J185*$J$3)</f>
        <v>300</v>
      </c>
      <c r="T185" s="51">
        <f>(O185/100)*(K185*$K$3)</f>
        <v>0</v>
      </c>
      <c r="U185" s="51">
        <f>(P185/100)*(K185*$K$3)+(P185/100)*(L185*$L$3)</f>
        <v>0</v>
      </c>
      <c r="V185" s="51">
        <f>(Q185/100)*(L185*$L$3)</f>
        <v>0</v>
      </c>
      <c r="W185" s="51">
        <f>(R185/100)*(K185*$K$3)+(R185/100)*(L185*$L$3)</f>
        <v>0</v>
      </c>
      <c r="X185" s="51">
        <f t="shared" si="470"/>
        <v>425</v>
      </c>
      <c r="Y185" s="51">
        <f t="shared" si="471"/>
        <v>0</v>
      </c>
      <c r="Z185" s="51">
        <f t="shared" si="472"/>
        <v>0</v>
      </c>
      <c r="AA185" s="51">
        <f t="shared" si="473"/>
        <v>0</v>
      </c>
      <c r="AB185" s="51">
        <f>R185+W185</f>
        <v>0</v>
      </c>
      <c r="AC185" s="52">
        <f>ROUND(X185+Y185+Z185+AA185+AB185,1)</f>
        <v>425</v>
      </c>
    </row>
    <row r="186" spans="1:31">
      <c r="A186" s="95"/>
      <c r="B186" s="124" t="s">
        <v>104</v>
      </c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8">
        <v>500</v>
      </c>
    </row>
    <row r="187" spans="1:31">
      <c r="A187" s="94"/>
      <c r="B187" s="83" t="s">
        <v>105</v>
      </c>
      <c r="C187" s="21" t="s">
        <v>224</v>
      </c>
      <c r="D187" s="12">
        <v>112</v>
      </c>
      <c r="E187" s="12">
        <v>0</v>
      </c>
      <c r="F187" s="12">
        <v>0</v>
      </c>
      <c r="G187" s="12">
        <v>0</v>
      </c>
      <c r="H187" s="12">
        <v>0</v>
      </c>
      <c r="I187" s="13">
        <v>50</v>
      </c>
      <c r="J187" s="13">
        <v>30</v>
      </c>
      <c r="K187" s="13">
        <v>0</v>
      </c>
      <c r="L187" s="13">
        <v>0</v>
      </c>
      <c r="M187" s="13">
        <v>0</v>
      </c>
      <c r="N187" s="14">
        <f t="shared" ref="N187:N197" si="483">D187*$D$3</f>
        <v>112</v>
      </c>
      <c r="O187" s="14">
        <f t="shared" ref="O187:O197" si="484">E187*$E$3</f>
        <v>0</v>
      </c>
      <c r="P187" s="14">
        <f t="shared" ref="P187:P197" si="485">F187*$F$3</f>
        <v>0</v>
      </c>
      <c r="Q187" s="14">
        <f t="shared" ref="Q187:Q197" si="486">G187*$G$3</f>
        <v>0</v>
      </c>
      <c r="R187" s="14">
        <f t="shared" ref="R187:R197" si="487">H187*$H$3</f>
        <v>0</v>
      </c>
      <c r="S187" s="14">
        <f t="shared" ref="S187:S197" si="488">(N187/100)*(I187*$I$3)+(N187/100)*(J187*$J$3)</f>
        <v>268.80000000000007</v>
      </c>
      <c r="T187" s="14">
        <f t="shared" ref="T187:T197" si="489">(O187/100)*(K187*$K$3)</f>
        <v>0</v>
      </c>
      <c r="U187" s="14">
        <f t="shared" ref="U187:U197" si="490">(P187/100)*(K187*$K$3)+(P187/100)*(L187*$L$3)</f>
        <v>0</v>
      </c>
      <c r="V187" s="14">
        <f t="shared" ref="V187:V197" si="491">(Q187/100)*(L187*$L$3)</f>
        <v>0</v>
      </c>
      <c r="W187" s="14">
        <f t="shared" ref="W187:W197" si="492">(R187/100)*(K187*$K$3)+(R187/100)*(L187*$L$3)</f>
        <v>0</v>
      </c>
      <c r="X187" s="14">
        <f t="shared" ref="X187" si="493">N187+S187</f>
        <v>380.80000000000007</v>
      </c>
      <c r="Y187" s="14">
        <f t="shared" ref="Y187" si="494">O187+T187</f>
        <v>0</v>
      </c>
      <c r="Z187" s="14">
        <f t="shared" ref="Z187" si="495">P187+U187</f>
        <v>0</v>
      </c>
      <c r="AA187" s="14">
        <f t="shared" ref="AA187" si="496">Q187+V187</f>
        <v>0</v>
      </c>
      <c r="AB187" s="14">
        <f>R187+W187</f>
        <v>0</v>
      </c>
      <c r="AC187" s="15">
        <f t="shared" ref="AC187:AC197" si="497">ROUND(X187+Y187+Z187+AA187+AB187,1)</f>
        <v>380.8</v>
      </c>
    </row>
    <row r="188" spans="1:31">
      <c r="A188" s="94"/>
      <c r="B188" s="82" t="s">
        <v>106</v>
      </c>
      <c r="C188" s="49" t="s">
        <v>224</v>
      </c>
      <c r="D188" s="11">
        <v>108</v>
      </c>
      <c r="E188" s="11">
        <v>0</v>
      </c>
      <c r="F188" s="11">
        <v>0</v>
      </c>
      <c r="G188" s="11">
        <v>0</v>
      </c>
      <c r="H188" s="11">
        <v>0</v>
      </c>
      <c r="I188" s="50">
        <v>30</v>
      </c>
      <c r="J188" s="50">
        <v>55</v>
      </c>
      <c r="K188" s="50">
        <v>0</v>
      </c>
      <c r="L188" s="50">
        <v>0</v>
      </c>
      <c r="M188" s="50">
        <v>0</v>
      </c>
      <c r="N188" s="51">
        <f t="shared" si="483"/>
        <v>108</v>
      </c>
      <c r="O188" s="51">
        <f t="shared" si="484"/>
        <v>0</v>
      </c>
      <c r="P188" s="51">
        <f t="shared" si="485"/>
        <v>0</v>
      </c>
      <c r="Q188" s="51">
        <f t="shared" si="486"/>
        <v>0</v>
      </c>
      <c r="R188" s="51">
        <f t="shared" si="487"/>
        <v>0</v>
      </c>
      <c r="S188" s="51">
        <f t="shared" si="488"/>
        <v>275.40000000000003</v>
      </c>
      <c r="T188" s="51">
        <f t="shared" si="489"/>
        <v>0</v>
      </c>
      <c r="U188" s="51">
        <f t="shared" si="490"/>
        <v>0</v>
      </c>
      <c r="V188" s="51">
        <f t="shared" si="491"/>
        <v>0</v>
      </c>
      <c r="W188" s="51">
        <f t="shared" si="492"/>
        <v>0</v>
      </c>
      <c r="X188" s="51">
        <f t="shared" ref="X188:X190" si="498">N188+S188</f>
        <v>383.40000000000003</v>
      </c>
      <c r="Y188" s="51">
        <f t="shared" ref="Y188:Y190" si="499">O188+T188</f>
        <v>0</v>
      </c>
      <c r="Z188" s="51">
        <f t="shared" ref="Z188:Z190" si="500">P188+U188</f>
        <v>0</v>
      </c>
      <c r="AA188" s="51">
        <f t="shared" ref="AA188:AA190" si="501">Q188+V188</f>
        <v>0</v>
      </c>
      <c r="AB188" s="51">
        <f t="shared" ref="AB188" si="502">R188+W188</f>
        <v>0</v>
      </c>
      <c r="AC188" s="52">
        <f t="shared" si="497"/>
        <v>383.4</v>
      </c>
    </row>
    <row r="189" spans="1:31">
      <c r="A189" s="94"/>
      <c r="B189" s="82" t="s">
        <v>107</v>
      </c>
      <c r="C189" s="49" t="s">
        <v>224</v>
      </c>
      <c r="D189" s="11">
        <v>120</v>
      </c>
      <c r="E189" s="11">
        <v>0</v>
      </c>
      <c r="F189" s="11">
        <v>0</v>
      </c>
      <c r="G189" s="11">
        <v>0</v>
      </c>
      <c r="H189" s="11">
        <v>0</v>
      </c>
      <c r="I189" s="50">
        <v>60</v>
      </c>
      <c r="J189" s="50">
        <v>25</v>
      </c>
      <c r="K189" s="50">
        <v>0</v>
      </c>
      <c r="L189" s="50">
        <v>0</v>
      </c>
      <c r="M189" s="50">
        <v>0</v>
      </c>
      <c r="N189" s="51">
        <f t="shared" si="483"/>
        <v>120</v>
      </c>
      <c r="O189" s="51">
        <f t="shared" si="484"/>
        <v>0</v>
      </c>
      <c r="P189" s="51">
        <f t="shared" si="485"/>
        <v>0</v>
      </c>
      <c r="Q189" s="51">
        <f t="shared" si="486"/>
        <v>0</v>
      </c>
      <c r="R189" s="51">
        <f t="shared" si="487"/>
        <v>0</v>
      </c>
      <c r="S189" s="51">
        <f t="shared" si="488"/>
        <v>306</v>
      </c>
      <c r="T189" s="51">
        <f t="shared" si="489"/>
        <v>0</v>
      </c>
      <c r="U189" s="51">
        <f t="shared" si="490"/>
        <v>0</v>
      </c>
      <c r="V189" s="51">
        <f t="shared" si="491"/>
        <v>0</v>
      </c>
      <c r="W189" s="51">
        <f t="shared" si="492"/>
        <v>0</v>
      </c>
      <c r="X189" s="51">
        <f t="shared" si="498"/>
        <v>426</v>
      </c>
      <c r="Y189" s="51">
        <f t="shared" si="499"/>
        <v>0</v>
      </c>
      <c r="Z189" s="51">
        <f t="shared" si="500"/>
        <v>0</v>
      </c>
      <c r="AA189" s="51">
        <f t="shared" si="501"/>
        <v>0</v>
      </c>
      <c r="AB189" s="51">
        <f t="shared" ref="AB189" si="503">R189+W189</f>
        <v>0</v>
      </c>
      <c r="AC189" s="52">
        <f t="shared" si="497"/>
        <v>426</v>
      </c>
    </row>
    <row r="190" spans="1:31">
      <c r="A190" s="94"/>
      <c r="B190" s="82" t="s">
        <v>108</v>
      </c>
      <c r="C190" s="49" t="s">
        <v>224</v>
      </c>
      <c r="D190" s="11">
        <v>118</v>
      </c>
      <c r="E190" s="11">
        <v>0</v>
      </c>
      <c r="F190" s="11">
        <v>0</v>
      </c>
      <c r="G190" s="11">
        <v>0</v>
      </c>
      <c r="H190" s="11">
        <v>0</v>
      </c>
      <c r="I190" s="50">
        <v>70</v>
      </c>
      <c r="J190" s="50">
        <v>15</v>
      </c>
      <c r="K190" s="50">
        <v>0</v>
      </c>
      <c r="L190" s="50">
        <v>0</v>
      </c>
      <c r="M190" s="50">
        <v>0</v>
      </c>
      <c r="N190" s="51">
        <f t="shared" si="483"/>
        <v>118</v>
      </c>
      <c r="O190" s="51">
        <f t="shared" si="484"/>
        <v>0</v>
      </c>
      <c r="P190" s="51">
        <f t="shared" si="485"/>
        <v>0</v>
      </c>
      <c r="Q190" s="51">
        <f t="shared" si="486"/>
        <v>0</v>
      </c>
      <c r="R190" s="51">
        <f t="shared" si="487"/>
        <v>0</v>
      </c>
      <c r="S190" s="51">
        <f t="shared" si="488"/>
        <v>300.89999999999998</v>
      </c>
      <c r="T190" s="51">
        <f t="shared" si="489"/>
        <v>0</v>
      </c>
      <c r="U190" s="51">
        <f t="shared" si="490"/>
        <v>0</v>
      </c>
      <c r="V190" s="51">
        <f t="shared" si="491"/>
        <v>0</v>
      </c>
      <c r="W190" s="51">
        <f t="shared" si="492"/>
        <v>0</v>
      </c>
      <c r="X190" s="51">
        <f t="shared" si="498"/>
        <v>418.9</v>
      </c>
      <c r="Y190" s="51">
        <f t="shared" si="499"/>
        <v>0</v>
      </c>
      <c r="Z190" s="51">
        <f t="shared" si="500"/>
        <v>0</v>
      </c>
      <c r="AA190" s="51">
        <f t="shared" si="501"/>
        <v>0</v>
      </c>
      <c r="AB190" s="51">
        <f t="shared" ref="AB190" si="504">R190+W190</f>
        <v>0</v>
      </c>
      <c r="AC190" s="52">
        <f t="shared" si="497"/>
        <v>418.9</v>
      </c>
    </row>
    <row r="191" spans="1:31">
      <c r="A191" s="94"/>
      <c r="B191" s="82" t="s">
        <v>324</v>
      </c>
      <c r="C191" s="49" t="s">
        <v>224</v>
      </c>
      <c r="D191" s="11">
        <v>120</v>
      </c>
      <c r="E191" s="11">
        <v>0</v>
      </c>
      <c r="F191" s="11">
        <v>0</v>
      </c>
      <c r="G191" s="11">
        <v>0</v>
      </c>
      <c r="H191" s="11">
        <v>0</v>
      </c>
      <c r="I191" s="50">
        <v>40</v>
      </c>
      <c r="J191" s="50">
        <v>40</v>
      </c>
      <c r="K191" s="50">
        <v>0</v>
      </c>
      <c r="L191" s="50">
        <v>0</v>
      </c>
      <c r="M191" s="50">
        <v>0</v>
      </c>
      <c r="N191" s="51">
        <f t="shared" si="483"/>
        <v>120</v>
      </c>
      <c r="O191" s="51">
        <f t="shared" si="484"/>
        <v>0</v>
      </c>
      <c r="P191" s="51">
        <f t="shared" si="485"/>
        <v>0</v>
      </c>
      <c r="Q191" s="51">
        <f t="shared" si="486"/>
        <v>0</v>
      </c>
      <c r="R191" s="51">
        <f t="shared" si="487"/>
        <v>0</v>
      </c>
      <c r="S191" s="51">
        <f t="shared" si="488"/>
        <v>288</v>
      </c>
      <c r="T191" s="51">
        <f t="shared" si="489"/>
        <v>0</v>
      </c>
      <c r="U191" s="51">
        <f t="shared" si="490"/>
        <v>0</v>
      </c>
      <c r="V191" s="51">
        <f t="shared" si="491"/>
        <v>0</v>
      </c>
      <c r="W191" s="51">
        <f t="shared" si="492"/>
        <v>0</v>
      </c>
      <c r="X191" s="51">
        <f t="shared" ref="X191" si="505">N191+S191</f>
        <v>408</v>
      </c>
      <c r="Y191" s="51">
        <f t="shared" ref="Y191" si="506">O191+T191</f>
        <v>0</v>
      </c>
      <c r="Z191" s="51">
        <f t="shared" ref="Z191" si="507">P191+U191</f>
        <v>0</v>
      </c>
      <c r="AA191" s="51">
        <f t="shared" ref="AA191" si="508">Q191+V191</f>
        <v>0</v>
      </c>
      <c r="AB191" s="51">
        <f t="shared" ref="AB191" si="509">R191+W191</f>
        <v>0</v>
      </c>
      <c r="AC191" s="52">
        <f t="shared" si="497"/>
        <v>408</v>
      </c>
    </row>
    <row r="192" spans="1:31">
      <c r="A192" s="94"/>
      <c r="B192" s="82" t="s">
        <v>113</v>
      </c>
      <c r="C192" s="49" t="s">
        <v>224</v>
      </c>
      <c r="D192" s="11">
        <v>120</v>
      </c>
      <c r="E192" s="11">
        <v>0</v>
      </c>
      <c r="F192" s="11">
        <v>0</v>
      </c>
      <c r="G192" s="11">
        <v>0</v>
      </c>
      <c r="H192" s="11">
        <v>0</v>
      </c>
      <c r="I192" s="50">
        <v>70</v>
      </c>
      <c r="J192" s="50">
        <v>10</v>
      </c>
      <c r="K192" s="50">
        <v>0</v>
      </c>
      <c r="L192" s="50">
        <v>0</v>
      </c>
      <c r="M192" s="50">
        <v>0</v>
      </c>
      <c r="N192" s="51">
        <f t="shared" si="483"/>
        <v>120</v>
      </c>
      <c r="O192" s="51">
        <f t="shared" si="484"/>
        <v>0</v>
      </c>
      <c r="P192" s="51">
        <f t="shared" si="485"/>
        <v>0</v>
      </c>
      <c r="Q192" s="51">
        <f t="shared" si="486"/>
        <v>0</v>
      </c>
      <c r="R192" s="51">
        <f t="shared" si="487"/>
        <v>0</v>
      </c>
      <c r="S192" s="51">
        <f t="shared" si="488"/>
        <v>288</v>
      </c>
      <c r="T192" s="51">
        <f t="shared" si="489"/>
        <v>0</v>
      </c>
      <c r="U192" s="51">
        <f t="shared" si="490"/>
        <v>0</v>
      </c>
      <c r="V192" s="51">
        <f t="shared" si="491"/>
        <v>0</v>
      </c>
      <c r="W192" s="51">
        <f t="shared" si="492"/>
        <v>0</v>
      </c>
      <c r="X192" s="51">
        <f t="shared" ref="X192:X196" si="510">N192+S192</f>
        <v>408</v>
      </c>
      <c r="Y192" s="51">
        <f t="shared" ref="Y192:Y196" si="511">O192+T192</f>
        <v>0</v>
      </c>
      <c r="Z192" s="51">
        <f t="shared" ref="Z192:Z196" si="512">P192+U192</f>
        <v>0</v>
      </c>
      <c r="AA192" s="51">
        <f t="shared" ref="AA192:AA196" si="513">Q192+V192</f>
        <v>0</v>
      </c>
      <c r="AB192" s="51">
        <f t="shared" ref="AB192" si="514">R192+W192</f>
        <v>0</v>
      </c>
      <c r="AC192" s="52">
        <f t="shared" si="497"/>
        <v>408</v>
      </c>
    </row>
    <row r="193" spans="1:29">
      <c r="A193" s="94"/>
      <c r="B193" s="82" t="s">
        <v>536</v>
      </c>
      <c r="C193" s="49" t="s">
        <v>224</v>
      </c>
      <c r="D193" s="11">
        <v>130</v>
      </c>
      <c r="E193" s="11">
        <v>0</v>
      </c>
      <c r="F193" s="11">
        <v>0</v>
      </c>
      <c r="G193" s="11">
        <v>0</v>
      </c>
      <c r="H193" s="11">
        <v>0</v>
      </c>
      <c r="I193" s="50">
        <v>60</v>
      </c>
      <c r="J193" s="50">
        <v>10</v>
      </c>
      <c r="K193" s="50">
        <v>0</v>
      </c>
      <c r="L193" s="50">
        <v>0</v>
      </c>
      <c r="M193" s="50">
        <v>0</v>
      </c>
      <c r="N193" s="51">
        <f t="shared" si="483"/>
        <v>130</v>
      </c>
      <c r="O193" s="51">
        <f t="shared" si="484"/>
        <v>0</v>
      </c>
      <c r="P193" s="51">
        <f t="shared" si="485"/>
        <v>0</v>
      </c>
      <c r="Q193" s="51">
        <f t="shared" si="486"/>
        <v>0</v>
      </c>
      <c r="R193" s="51">
        <f t="shared" si="487"/>
        <v>0</v>
      </c>
      <c r="S193" s="51">
        <f t="shared" si="488"/>
        <v>273</v>
      </c>
      <c r="T193" s="51">
        <f t="shared" si="489"/>
        <v>0</v>
      </c>
      <c r="U193" s="51">
        <f t="shared" si="490"/>
        <v>0</v>
      </c>
      <c r="V193" s="51">
        <f t="shared" si="491"/>
        <v>0</v>
      </c>
      <c r="W193" s="51">
        <f t="shared" si="492"/>
        <v>0</v>
      </c>
      <c r="X193" s="51">
        <f t="shared" si="510"/>
        <v>403</v>
      </c>
      <c r="Y193" s="51">
        <f t="shared" si="511"/>
        <v>0</v>
      </c>
      <c r="Z193" s="51">
        <f t="shared" si="512"/>
        <v>0</v>
      </c>
      <c r="AA193" s="51">
        <f t="shared" si="513"/>
        <v>0</v>
      </c>
      <c r="AB193" s="51">
        <f t="shared" ref="AB193" si="515">R193+W193</f>
        <v>0</v>
      </c>
      <c r="AC193" s="52">
        <f t="shared" si="497"/>
        <v>403</v>
      </c>
    </row>
    <row r="194" spans="1:29">
      <c r="A194" s="94"/>
      <c r="B194" s="82" t="s">
        <v>110</v>
      </c>
      <c r="C194" s="49" t="s">
        <v>224</v>
      </c>
      <c r="D194" s="11">
        <v>122</v>
      </c>
      <c r="E194" s="11">
        <v>0</v>
      </c>
      <c r="F194" s="11">
        <v>0</v>
      </c>
      <c r="G194" s="11">
        <v>0</v>
      </c>
      <c r="H194" s="11">
        <v>0</v>
      </c>
      <c r="I194" s="50">
        <v>70</v>
      </c>
      <c r="J194" s="50">
        <v>10</v>
      </c>
      <c r="K194" s="50">
        <v>0</v>
      </c>
      <c r="L194" s="50">
        <v>0</v>
      </c>
      <c r="M194" s="50">
        <v>0</v>
      </c>
      <c r="N194" s="51">
        <f t="shared" si="483"/>
        <v>122</v>
      </c>
      <c r="O194" s="51">
        <f t="shared" si="484"/>
        <v>0</v>
      </c>
      <c r="P194" s="51">
        <f t="shared" si="485"/>
        <v>0</v>
      </c>
      <c r="Q194" s="51">
        <f t="shared" si="486"/>
        <v>0</v>
      </c>
      <c r="R194" s="51">
        <f t="shared" si="487"/>
        <v>0</v>
      </c>
      <c r="S194" s="51">
        <f t="shared" si="488"/>
        <v>292.8</v>
      </c>
      <c r="T194" s="51">
        <f t="shared" si="489"/>
        <v>0</v>
      </c>
      <c r="U194" s="51">
        <f t="shared" si="490"/>
        <v>0</v>
      </c>
      <c r="V194" s="51">
        <f t="shared" si="491"/>
        <v>0</v>
      </c>
      <c r="W194" s="51">
        <f t="shared" si="492"/>
        <v>0</v>
      </c>
      <c r="X194" s="51">
        <f t="shared" ref="X194" si="516">N194+S194</f>
        <v>414.8</v>
      </c>
      <c r="Y194" s="51">
        <f t="shared" ref="Y194" si="517">O194+T194</f>
        <v>0</v>
      </c>
      <c r="Z194" s="51">
        <f t="shared" ref="Z194" si="518">P194+U194</f>
        <v>0</v>
      </c>
      <c r="AA194" s="51">
        <f t="shared" ref="AA194" si="519">Q194+V194</f>
        <v>0</v>
      </c>
      <c r="AB194" s="51">
        <f t="shared" ref="AB194" si="520">R194+W194</f>
        <v>0</v>
      </c>
      <c r="AC194" s="52">
        <f t="shared" si="497"/>
        <v>414.8</v>
      </c>
    </row>
    <row r="195" spans="1:29">
      <c r="A195" s="94"/>
      <c r="B195" s="82" t="s">
        <v>109</v>
      </c>
      <c r="C195" s="49" t="s">
        <v>222</v>
      </c>
      <c r="D195" s="11">
        <v>120</v>
      </c>
      <c r="E195" s="11">
        <v>0</v>
      </c>
      <c r="F195" s="11">
        <v>0</v>
      </c>
      <c r="G195" s="11">
        <v>80</v>
      </c>
      <c r="H195" s="11">
        <v>0</v>
      </c>
      <c r="I195" s="50">
        <v>40</v>
      </c>
      <c r="J195" s="50">
        <v>20</v>
      </c>
      <c r="K195" s="50">
        <v>0</v>
      </c>
      <c r="L195" s="50">
        <v>20</v>
      </c>
      <c r="M195" s="50">
        <v>0</v>
      </c>
      <c r="N195" s="51">
        <f t="shared" si="483"/>
        <v>120</v>
      </c>
      <c r="O195" s="51">
        <f t="shared" si="484"/>
        <v>0</v>
      </c>
      <c r="P195" s="51">
        <f t="shared" si="485"/>
        <v>0</v>
      </c>
      <c r="Q195" s="51">
        <f t="shared" si="486"/>
        <v>80</v>
      </c>
      <c r="R195" s="51">
        <f t="shared" si="487"/>
        <v>0</v>
      </c>
      <c r="S195" s="51">
        <f t="shared" si="488"/>
        <v>216</v>
      </c>
      <c r="T195" s="51">
        <f t="shared" si="489"/>
        <v>0</v>
      </c>
      <c r="U195" s="51">
        <f t="shared" si="490"/>
        <v>0</v>
      </c>
      <c r="V195" s="51">
        <f t="shared" si="491"/>
        <v>48</v>
      </c>
      <c r="W195" s="51">
        <f t="shared" si="492"/>
        <v>0</v>
      </c>
      <c r="X195" s="51">
        <f t="shared" si="510"/>
        <v>336</v>
      </c>
      <c r="Y195" s="51">
        <f t="shared" si="511"/>
        <v>0</v>
      </c>
      <c r="Z195" s="51">
        <f t="shared" si="512"/>
        <v>0</v>
      </c>
      <c r="AA195" s="51">
        <f t="shared" si="513"/>
        <v>128</v>
      </c>
      <c r="AB195" s="51">
        <f>R195+W195</f>
        <v>0</v>
      </c>
      <c r="AC195" s="52">
        <f t="shared" si="497"/>
        <v>464</v>
      </c>
    </row>
    <row r="196" spans="1:29">
      <c r="A196" s="94"/>
      <c r="B196" s="82" t="s">
        <v>111</v>
      </c>
      <c r="C196" s="49" t="s">
        <v>222</v>
      </c>
      <c r="D196" s="11">
        <v>120</v>
      </c>
      <c r="E196" s="11">
        <v>0</v>
      </c>
      <c r="F196" s="11">
        <v>0</v>
      </c>
      <c r="G196" s="11">
        <v>0</v>
      </c>
      <c r="H196" s="11">
        <v>0</v>
      </c>
      <c r="I196" s="50">
        <v>90</v>
      </c>
      <c r="J196" s="50">
        <v>0</v>
      </c>
      <c r="K196" s="50">
        <v>0</v>
      </c>
      <c r="L196" s="50">
        <v>0</v>
      </c>
      <c r="M196" s="50">
        <v>0</v>
      </c>
      <c r="N196" s="51">
        <f t="shared" si="483"/>
        <v>120</v>
      </c>
      <c r="O196" s="51">
        <f t="shared" si="484"/>
        <v>0</v>
      </c>
      <c r="P196" s="51">
        <f t="shared" si="485"/>
        <v>0</v>
      </c>
      <c r="Q196" s="51">
        <f t="shared" si="486"/>
        <v>0</v>
      </c>
      <c r="R196" s="51">
        <f t="shared" si="487"/>
        <v>0</v>
      </c>
      <c r="S196" s="51">
        <f t="shared" si="488"/>
        <v>324</v>
      </c>
      <c r="T196" s="51">
        <f t="shared" si="489"/>
        <v>0</v>
      </c>
      <c r="U196" s="51">
        <f t="shared" si="490"/>
        <v>0</v>
      </c>
      <c r="V196" s="51">
        <f t="shared" si="491"/>
        <v>0</v>
      </c>
      <c r="W196" s="51">
        <f t="shared" si="492"/>
        <v>0</v>
      </c>
      <c r="X196" s="51">
        <f t="shared" si="510"/>
        <v>444</v>
      </c>
      <c r="Y196" s="51">
        <f t="shared" si="511"/>
        <v>0</v>
      </c>
      <c r="Z196" s="51">
        <f t="shared" si="512"/>
        <v>0</v>
      </c>
      <c r="AA196" s="51">
        <f t="shared" si="513"/>
        <v>0</v>
      </c>
      <c r="AB196" s="51">
        <f>R196+W196</f>
        <v>0</v>
      </c>
      <c r="AC196" s="52">
        <f t="shared" si="497"/>
        <v>444</v>
      </c>
    </row>
    <row r="197" spans="1:29">
      <c r="A197" s="94"/>
      <c r="B197" s="82" t="s">
        <v>112</v>
      </c>
      <c r="C197" s="49" t="s">
        <v>222</v>
      </c>
      <c r="D197" s="11">
        <v>124</v>
      </c>
      <c r="E197" s="11">
        <v>0</v>
      </c>
      <c r="F197" s="11">
        <v>0</v>
      </c>
      <c r="G197" s="11">
        <v>0</v>
      </c>
      <c r="H197" s="11">
        <v>0</v>
      </c>
      <c r="I197" s="50">
        <v>60</v>
      </c>
      <c r="J197" s="50">
        <v>25</v>
      </c>
      <c r="K197" s="50">
        <v>0</v>
      </c>
      <c r="L197" s="50">
        <v>0</v>
      </c>
      <c r="M197" s="50">
        <v>0</v>
      </c>
      <c r="N197" s="51">
        <f t="shared" si="483"/>
        <v>124</v>
      </c>
      <c r="O197" s="51">
        <f t="shared" si="484"/>
        <v>0</v>
      </c>
      <c r="P197" s="51">
        <f t="shared" si="485"/>
        <v>0</v>
      </c>
      <c r="Q197" s="51">
        <f t="shared" si="486"/>
        <v>0</v>
      </c>
      <c r="R197" s="51">
        <f t="shared" si="487"/>
        <v>0</v>
      </c>
      <c r="S197" s="51">
        <f t="shared" si="488"/>
        <v>316.2</v>
      </c>
      <c r="T197" s="51">
        <f t="shared" si="489"/>
        <v>0</v>
      </c>
      <c r="U197" s="51">
        <f t="shared" si="490"/>
        <v>0</v>
      </c>
      <c r="V197" s="51">
        <f t="shared" si="491"/>
        <v>0</v>
      </c>
      <c r="W197" s="51">
        <f t="shared" si="492"/>
        <v>0</v>
      </c>
      <c r="X197" s="51">
        <f>N197+S197</f>
        <v>440.2</v>
      </c>
      <c r="Y197" s="51">
        <f>O197+T197</f>
        <v>0</v>
      </c>
      <c r="Z197" s="51">
        <f>P197+U197</f>
        <v>0</v>
      </c>
      <c r="AA197" s="51">
        <f>Q197+V197</f>
        <v>0</v>
      </c>
      <c r="AB197" s="51">
        <f>R197+W197</f>
        <v>0</v>
      </c>
      <c r="AC197" s="52">
        <f t="shared" si="497"/>
        <v>440.2</v>
      </c>
    </row>
    <row r="198" spans="1:29">
      <c r="A198" s="95"/>
      <c r="B198" s="124" t="s">
        <v>114</v>
      </c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8">
        <v>700</v>
      </c>
    </row>
    <row r="199" spans="1:29">
      <c r="A199" s="94"/>
      <c r="B199" s="83" t="s">
        <v>210</v>
      </c>
      <c r="C199" s="21" t="s">
        <v>224</v>
      </c>
      <c r="D199" s="12">
        <v>164</v>
      </c>
      <c r="E199" s="12">
        <v>0</v>
      </c>
      <c r="F199" s="12">
        <v>0</v>
      </c>
      <c r="G199" s="12">
        <v>0</v>
      </c>
      <c r="H199" s="12">
        <v>0</v>
      </c>
      <c r="I199" s="13">
        <v>55</v>
      </c>
      <c r="J199" s="13">
        <v>10</v>
      </c>
      <c r="K199" s="13">
        <v>0</v>
      </c>
      <c r="L199" s="13">
        <v>0</v>
      </c>
      <c r="M199" s="13">
        <v>0</v>
      </c>
      <c r="N199" s="14">
        <f t="shared" ref="N199:N211" si="521">D199*$D$3</f>
        <v>164</v>
      </c>
      <c r="O199" s="14">
        <f t="shared" ref="O199:O211" si="522">E199*$E$3</f>
        <v>0</v>
      </c>
      <c r="P199" s="14">
        <f t="shared" ref="P199:P211" si="523">F199*$F$3</f>
        <v>0</v>
      </c>
      <c r="Q199" s="14">
        <f t="shared" ref="Q199:Q211" si="524">G199*$G$3</f>
        <v>0</v>
      </c>
      <c r="R199" s="14">
        <f t="shared" ref="R199:R211" si="525">H199*$H$3</f>
        <v>0</v>
      </c>
      <c r="S199" s="14">
        <f t="shared" ref="S199:S206" si="526">(N199/100)*(I199*$I$3)+(N199/100)*(J199*$J$3)</f>
        <v>319.79999999999995</v>
      </c>
      <c r="T199" s="14">
        <f t="shared" ref="T199:T211" si="527">(O199/100)*(K199*$K$3)</f>
        <v>0</v>
      </c>
      <c r="U199" s="14">
        <f t="shared" ref="U199:U211" si="528">(P199/100)*(K199*$K$3)+(P199/100)*(L199*$L$3)</f>
        <v>0</v>
      </c>
      <c r="V199" s="14">
        <f t="shared" ref="V199:V211" si="529">(Q199/100)*(L199*$L$3)</f>
        <v>0</v>
      </c>
      <c r="W199" s="14">
        <f t="shared" ref="W199:W211" si="530">(R199/100)*(K199*$K$3)+(R199/100)*(L199*$L$3)</f>
        <v>0</v>
      </c>
      <c r="X199" s="14">
        <f t="shared" ref="X199:X200" si="531">N199+S199</f>
        <v>483.79999999999995</v>
      </c>
      <c r="Y199" s="14">
        <f t="shared" ref="Y199:Y200" si="532">O199+T199</f>
        <v>0</v>
      </c>
      <c r="Z199" s="14">
        <f t="shared" ref="Z199:Z200" si="533">P199+U199</f>
        <v>0</v>
      </c>
      <c r="AA199" s="14">
        <f t="shared" ref="AA199:AA200" si="534">Q199+V199</f>
        <v>0</v>
      </c>
      <c r="AB199" s="14">
        <f>R199+W199</f>
        <v>0</v>
      </c>
      <c r="AC199" s="15">
        <f t="shared" ref="AC199:AC211" si="535">ROUND(X199+Y199+Z199+AA199+AB199,1)</f>
        <v>483.8</v>
      </c>
    </row>
    <row r="200" spans="1:29">
      <c r="A200" s="94"/>
      <c r="B200" s="82" t="s">
        <v>115</v>
      </c>
      <c r="C200" s="49" t="s">
        <v>224</v>
      </c>
      <c r="D200" s="11">
        <v>155</v>
      </c>
      <c r="E200" s="11">
        <v>0</v>
      </c>
      <c r="F200" s="11">
        <v>0</v>
      </c>
      <c r="G200" s="11">
        <v>0</v>
      </c>
      <c r="H200" s="11">
        <v>0</v>
      </c>
      <c r="I200" s="50">
        <v>50</v>
      </c>
      <c r="J200" s="50">
        <v>20</v>
      </c>
      <c r="K200" s="50">
        <v>0</v>
      </c>
      <c r="L200" s="50">
        <v>0</v>
      </c>
      <c r="M200" s="50">
        <v>0</v>
      </c>
      <c r="N200" s="51">
        <f t="shared" si="521"/>
        <v>155</v>
      </c>
      <c r="O200" s="51">
        <f t="shared" si="522"/>
        <v>0</v>
      </c>
      <c r="P200" s="51">
        <f t="shared" si="523"/>
        <v>0</v>
      </c>
      <c r="Q200" s="51">
        <f t="shared" si="524"/>
        <v>0</v>
      </c>
      <c r="R200" s="51">
        <f t="shared" si="525"/>
        <v>0</v>
      </c>
      <c r="S200" s="51">
        <f t="shared" si="526"/>
        <v>325.5</v>
      </c>
      <c r="T200" s="51">
        <f t="shared" si="527"/>
        <v>0</v>
      </c>
      <c r="U200" s="51">
        <f t="shared" si="528"/>
        <v>0</v>
      </c>
      <c r="V200" s="51">
        <f t="shared" si="529"/>
        <v>0</v>
      </c>
      <c r="W200" s="51">
        <f t="shared" si="530"/>
        <v>0</v>
      </c>
      <c r="X200" s="51">
        <f t="shared" si="531"/>
        <v>480.5</v>
      </c>
      <c r="Y200" s="51">
        <f t="shared" si="532"/>
        <v>0</v>
      </c>
      <c r="Z200" s="51">
        <f t="shared" si="533"/>
        <v>0</v>
      </c>
      <c r="AA200" s="51">
        <f t="shared" si="534"/>
        <v>0</v>
      </c>
      <c r="AB200" s="51">
        <f t="shared" ref="AB200" si="536">R200+W200</f>
        <v>0</v>
      </c>
      <c r="AC200" s="52">
        <f t="shared" si="535"/>
        <v>480.5</v>
      </c>
    </row>
    <row r="201" spans="1:29">
      <c r="A201" s="94"/>
      <c r="B201" s="82" t="s">
        <v>304</v>
      </c>
      <c r="C201" s="49" t="s">
        <v>224</v>
      </c>
      <c r="D201" s="11">
        <v>170</v>
      </c>
      <c r="E201" s="11">
        <v>0</v>
      </c>
      <c r="F201" s="11">
        <v>0</v>
      </c>
      <c r="G201" s="11">
        <v>0</v>
      </c>
      <c r="H201" s="11">
        <v>0</v>
      </c>
      <c r="I201" s="50">
        <v>35</v>
      </c>
      <c r="J201" s="50">
        <v>25</v>
      </c>
      <c r="K201" s="50">
        <v>0</v>
      </c>
      <c r="L201" s="50">
        <v>0</v>
      </c>
      <c r="M201" s="50">
        <v>0</v>
      </c>
      <c r="N201" s="51">
        <f t="shared" si="521"/>
        <v>170</v>
      </c>
      <c r="O201" s="51">
        <f t="shared" si="522"/>
        <v>0</v>
      </c>
      <c r="P201" s="51">
        <f t="shared" si="523"/>
        <v>0</v>
      </c>
      <c r="Q201" s="51">
        <f t="shared" si="524"/>
        <v>0</v>
      </c>
      <c r="R201" s="51">
        <f t="shared" si="525"/>
        <v>0</v>
      </c>
      <c r="S201" s="51">
        <f t="shared" si="526"/>
        <v>306</v>
      </c>
      <c r="T201" s="51">
        <f t="shared" si="527"/>
        <v>0</v>
      </c>
      <c r="U201" s="51">
        <f t="shared" si="528"/>
        <v>0</v>
      </c>
      <c r="V201" s="51">
        <f t="shared" si="529"/>
        <v>0</v>
      </c>
      <c r="W201" s="51">
        <f t="shared" si="530"/>
        <v>0</v>
      </c>
      <c r="X201" s="51">
        <f t="shared" ref="X201:X204" si="537">N201+S201</f>
        <v>476</v>
      </c>
      <c r="Y201" s="51">
        <f t="shared" ref="Y201:Y204" si="538">O201+T201</f>
        <v>0</v>
      </c>
      <c r="Z201" s="51">
        <f t="shared" ref="Z201:Z204" si="539">P201+U201</f>
        <v>0</v>
      </c>
      <c r="AA201" s="51">
        <f t="shared" ref="AA201:AA204" si="540">Q201+V201</f>
        <v>0</v>
      </c>
      <c r="AB201" s="51">
        <f>R201+W201</f>
        <v>0</v>
      </c>
      <c r="AC201" s="52">
        <f t="shared" si="535"/>
        <v>476</v>
      </c>
    </row>
    <row r="202" spans="1:29">
      <c r="A202" s="94"/>
      <c r="B202" s="82" t="s">
        <v>523</v>
      </c>
      <c r="C202" s="49" t="s">
        <v>224</v>
      </c>
      <c r="D202" s="11">
        <v>175</v>
      </c>
      <c r="E202" s="11">
        <v>0</v>
      </c>
      <c r="F202" s="11">
        <v>0</v>
      </c>
      <c r="G202" s="11">
        <v>0</v>
      </c>
      <c r="H202" s="11">
        <v>0</v>
      </c>
      <c r="I202" s="50">
        <v>60</v>
      </c>
      <c r="J202" s="50">
        <v>0</v>
      </c>
      <c r="K202" s="50">
        <v>0</v>
      </c>
      <c r="L202" s="50">
        <v>0</v>
      </c>
      <c r="M202" s="50">
        <v>0</v>
      </c>
      <c r="N202" s="51">
        <f t="shared" si="521"/>
        <v>175</v>
      </c>
      <c r="O202" s="51">
        <f t="shared" si="522"/>
        <v>0</v>
      </c>
      <c r="P202" s="51">
        <f t="shared" si="523"/>
        <v>0</v>
      </c>
      <c r="Q202" s="51">
        <f t="shared" si="524"/>
        <v>0</v>
      </c>
      <c r="R202" s="51">
        <f t="shared" si="525"/>
        <v>0</v>
      </c>
      <c r="S202" s="51">
        <f t="shared" si="526"/>
        <v>315</v>
      </c>
      <c r="T202" s="51">
        <f t="shared" si="527"/>
        <v>0</v>
      </c>
      <c r="U202" s="51">
        <f t="shared" si="528"/>
        <v>0</v>
      </c>
      <c r="V202" s="51">
        <f t="shared" si="529"/>
        <v>0</v>
      </c>
      <c r="W202" s="51">
        <f t="shared" si="530"/>
        <v>0</v>
      </c>
      <c r="X202" s="51">
        <f t="shared" ref="X202" si="541">N202+S202</f>
        <v>490</v>
      </c>
      <c r="Y202" s="51">
        <f t="shared" ref="Y202" si="542">O202+T202</f>
        <v>0</v>
      </c>
      <c r="Z202" s="51">
        <f t="shared" ref="Z202" si="543">P202+U202</f>
        <v>0</v>
      </c>
      <c r="AA202" s="51">
        <f t="shared" ref="AA202" si="544">Q202+V202</f>
        <v>0</v>
      </c>
      <c r="AB202" s="51">
        <f t="shared" ref="AB202" si="545">R202+W202</f>
        <v>0</v>
      </c>
      <c r="AC202" s="52">
        <f t="shared" si="535"/>
        <v>490</v>
      </c>
    </row>
    <row r="203" spans="1:29">
      <c r="A203" s="94"/>
      <c r="B203" s="82" t="s">
        <v>116</v>
      </c>
      <c r="C203" s="49" t="s">
        <v>222</v>
      </c>
      <c r="D203" s="11">
        <v>172</v>
      </c>
      <c r="E203" s="11">
        <v>0</v>
      </c>
      <c r="F203" s="11">
        <v>0</v>
      </c>
      <c r="G203" s="11">
        <v>0</v>
      </c>
      <c r="H203" s="11">
        <v>0</v>
      </c>
      <c r="I203" s="50">
        <v>60</v>
      </c>
      <c r="J203" s="50">
        <v>10</v>
      </c>
      <c r="K203" s="50">
        <v>0</v>
      </c>
      <c r="L203" s="50">
        <v>0</v>
      </c>
      <c r="M203" s="50">
        <v>0</v>
      </c>
      <c r="N203" s="51">
        <f t="shared" si="521"/>
        <v>172</v>
      </c>
      <c r="O203" s="51">
        <f t="shared" si="522"/>
        <v>0</v>
      </c>
      <c r="P203" s="51">
        <f t="shared" si="523"/>
        <v>0</v>
      </c>
      <c r="Q203" s="51">
        <f t="shared" si="524"/>
        <v>0</v>
      </c>
      <c r="R203" s="51">
        <f t="shared" si="525"/>
        <v>0</v>
      </c>
      <c r="S203" s="51">
        <f t="shared" si="526"/>
        <v>361.20000000000005</v>
      </c>
      <c r="T203" s="51">
        <f t="shared" si="527"/>
        <v>0</v>
      </c>
      <c r="U203" s="51">
        <f t="shared" si="528"/>
        <v>0</v>
      </c>
      <c r="V203" s="51">
        <f t="shared" si="529"/>
        <v>0</v>
      </c>
      <c r="W203" s="51">
        <f t="shared" si="530"/>
        <v>0</v>
      </c>
      <c r="X203" s="51">
        <f t="shared" si="537"/>
        <v>533.20000000000005</v>
      </c>
      <c r="Y203" s="51">
        <f t="shared" si="538"/>
        <v>0</v>
      </c>
      <c r="Z203" s="51">
        <f t="shared" si="539"/>
        <v>0</v>
      </c>
      <c r="AA203" s="51">
        <f t="shared" si="540"/>
        <v>0</v>
      </c>
      <c r="AB203" s="51">
        <f t="shared" ref="AB203:AB211" si="546">R203+W203</f>
        <v>0</v>
      </c>
      <c r="AC203" s="52">
        <f t="shared" si="535"/>
        <v>533.20000000000005</v>
      </c>
    </row>
    <row r="204" spans="1:29">
      <c r="A204" s="94"/>
      <c r="B204" s="82" t="s">
        <v>631</v>
      </c>
      <c r="C204" s="49" t="s">
        <v>223</v>
      </c>
      <c r="D204" s="11">
        <v>150</v>
      </c>
      <c r="E204" s="11">
        <v>0</v>
      </c>
      <c r="F204" s="11">
        <v>100</v>
      </c>
      <c r="G204" s="11">
        <v>0</v>
      </c>
      <c r="H204" s="11">
        <v>0</v>
      </c>
      <c r="I204" s="50">
        <v>50</v>
      </c>
      <c r="J204" s="50">
        <v>10</v>
      </c>
      <c r="K204" s="50">
        <v>10</v>
      </c>
      <c r="L204" s="50">
        <v>10</v>
      </c>
      <c r="M204" s="50">
        <v>0</v>
      </c>
      <c r="N204" s="51">
        <f t="shared" si="521"/>
        <v>150</v>
      </c>
      <c r="O204" s="51">
        <f t="shared" si="522"/>
        <v>0</v>
      </c>
      <c r="P204" s="51">
        <f t="shared" si="523"/>
        <v>100</v>
      </c>
      <c r="Q204" s="51">
        <f t="shared" si="524"/>
        <v>0</v>
      </c>
      <c r="R204" s="51">
        <f t="shared" si="525"/>
        <v>0</v>
      </c>
      <c r="S204" s="51">
        <f t="shared" si="526"/>
        <v>270</v>
      </c>
      <c r="T204" s="51">
        <f t="shared" si="527"/>
        <v>0</v>
      </c>
      <c r="U204" s="51">
        <f t="shared" si="528"/>
        <v>60</v>
      </c>
      <c r="V204" s="51">
        <f t="shared" si="529"/>
        <v>0</v>
      </c>
      <c r="W204" s="51">
        <f t="shared" si="530"/>
        <v>0</v>
      </c>
      <c r="X204" s="51">
        <f t="shared" si="537"/>
        <v>420</v>
      </c>
      <c r="Y204" s="51">
        <f t="shared" si="538"/>
        <v>0</v>
      </c>
      <c r="Z204" s="51">
        <f t="shared" si="539"/>
        <v>160</v>
      </c>
      <c r="AA204" s="51">
        <f t="shared" si="540"/>
        <v>0</v>
      </c>
      <c r="AB204" s="51">
        <f t="shared" si="546"/>
        <v>0</v>
      </c>
      <c r="AC204" s="52">
        <f t="shared" si="535"/>
        <v>580</v>
      </c>
    </row>
    <row r="205" spans="1:29">
      <c r="A205" s="94"/>
      <c r="B205" s="82" t="s">
        <v>117</v>
      </c>
      <c r="C205" s="49" t="s">
        <v>223</v>
      </c>
      <c r="D205" s="11">
        <v>165</v>
      </c>
      <c r="E205" s="11">
        <v>0</v>
      </c>
      <c r="F205" s="11">
        <v>0</v>
      </c>
      <c r="G205" s="11">
        <v>100</v>
      </c>
      <c r="H205" s="11">
        <v>0</v>
      </c>
      <c r="I205" s="50">
        <v>50</v>
      </c>
      <c r="J205" s="50">
        <v>0</v>
      </c>
      <c r="K205" s="50">
        <v>0</v>
      </c>
      <c r="L205" s="50">
        <v>40</v>
      </c>
      <c r="M205" s="50">
        <v>0</v>
      </c>
      <c r="N205" s="51">
        <f t="shared" si="521"/>
        <v>165</v>
      </c>
      <c r="O205" s="51">
        <f t="shared" si="522"/>
        <v>0</v>
      </c>
      <c r="P205" s="51">
        <f t="shared" si="523"/>
        <v>0</v>
      </c>
      <c r="Q205" s="51">
        <f t="shared" si="524"/>
        <v>100</v>
      </c>
      <c r="R205" s="51">
        <f t="shared" si="525"/>
        <v>0</v>
      </c>
      <c r="S205" s="51">
        <f t="shared" si="526"/>
        <v>247.5</v>
      </c>
      <c r="T205" s="51">
        <f t="shared" si="527"/>
        <v>0</v>
      </c>
      <c r="U205" s="51">
        <f t="shared" si="528"/>
        <v>0</v>
      </c>
      <c r="V205" s="51">
        <f t="shared" si="529"/>
        <v>120</v>
      </c>
      <c r="W205" s="51">
        <f t="shared" si="530"/>
        <v>0</v>
      </c>
      <c r="X205" s="51">
        <f t="shared" ref="X205:X209" si="547">N205+S205</f>
        <v>412.5</v>
      </c>
      <c r="Y205" s="51">
        <f t="shared" ref="Y205:Y209" si="548">O205+T205</f>
        <v>0</v>
      </c>
      <c r="Z205" s="51">
        <f t="shared" ref="Z205:Z209" si="549">P205+U205</f>
        <v>0</v>
      </c>
      <c r="AA205" s="51">
        <f t="shared" ref="AA205:AA209" si="550">Q205+V205</f>
        <v>220</v>
      </c>
      <c r="AB205" s="51">
        <f t="shared" si="546"/>
        <v>0</v>
      </c>
      <c r="AC205" s="52">
        <f t="shared" si="535"/>
        <v>632.5</v>
      </c>
    </row>
    <row r="206" spans="1:29">
      <c r="A206" s="94"/>
      <c r="B206" s="82" t="s">
        <v>118</v>
      </c>
      <c r="C206" s="49" t="s">
        <v>223</v>
      </c>
      <c r="D206" s="11">
        <v>160</v>
      </c>
      <c r="E206" s="11">
        <v>0</v>
      </c>
      <c r="F206" s="11">
        <v>0</v>
      </c>
      <c r="G206" s="11">
        <v>0</v>
      </c>
      <c r="H206" s="11">
        <v>0</v>
      </c>
      <c r="I206" s="50">
        <v>80</v>
      </c>
      <c r="J206" s="50">
        <v>0</v>
      </c>
      <c r="K206" s="50">
        <v>0</v>
      </c>
      <c r="L206" s="50">
        <v>0</v>
      </c>
      <c r="M206" s="50">
        <v>0</v>
      </c>
      <c r="N206" s="51">
        <f t="shared" si="521"/>
        <v>160</v>
      </c>
      <c r="O206" s="51">
        <f t="shared" si="522"/>
        <v>0</v>
      </c>
      <c r="P206" s="51">
        <f t="shared" si="523"/>
        <v>0</v>
      </c>
      <c r="Q206" s="51">
        <f t="shared" si="524"/>
        <v>0</v>
      </c>
      <c r="R206" s="51">
        <f t="shared" si="525"/>
        <v>0</v>
      </c>
      <c r="S206" s="51">
        <f t="shared" si="526"/>
        <v>384</v>
      </c>
      <c r="T206" s="51">
        <f t="shared" si="527"/>
        <v>0</v>
      </c>
      <c r="U206" s="51">
        <f t="shared" si="528"/>
        <v>0</v>
      </c>
      <c r="V206" s="51">
        <f t="shared" si="529"/>
        <v>0</v>
      </c>
      <c r="W206" s="51">
        <f t="shared" si="530"/>
        <v>0</v>
      </c>
      <c r="X206" s="51">
        <f t="shared" si="547"/>
        <v>544</v>
      </c>
      <c r="Y206" s="51">
        <f t="shared" si="548"/>
        <v>0</v>
      </c>
      <c r="Z206" s="51">
        <f t="shared" si="549"/>
        <v>0</v>
      </c>
      <c r="AA206" s="51">
        <f t="shared" si="550"/>
        <v>0</v>
      </c>
      <c r="AB206" s="51">
        <f t="shared" si="546"/>
        <v>0</v>
      </c>
      <c r="AC206" s="52">
        <f t="shared" si="535"/>
        <v>544</v>
      </c>
    </row>
    <row r="207" spans="1:29">
      <c r="A207" s="94"/>
      <c r="B207" s="82" t="s">
        <v>119</v>
      </c>
      <c r="C207" s="49" t="s">
        <v>222</v>
      </c>
      <c r="D207" s="11">
        <v>150</v>
      </c>
      <c r="E207" s="11">
        <v>0</v>
      </c>
      <c r="F207" s="11">
        <v>0</v>
      </c>
      <c r="G207" s="11">
        <v>0</v>
      </c>
      <c r="H207" s="11">
        <v>0</v>
      </c>
      <c r="I207" s="50">
        <v>50</v>
      </c>
      <c r="J207" s="50">
        <v>0</v>
      </c>
      <c r="K207" s="50">
        <v>0</v>
      </c>
      <c r="L207" s="50">
        <v>40</v>
      </c>
      <c r="M207" s="50">
        <v>0</v>
      </c>
      <c r="N207" s="51">
        <f t="shared" si="521"/>
        <v>150</v>
      </c>
      <c r="O207" s="51">
        <f t="shared" si="522"/>
        <v>0</v>
      </c>
      <c r="P207" s="51">
        <f t="shared" si="523"/>
        <v>0</v>
      </c>
      <c r="Q207" s="51">
        <f t="shared" si="524"/>
        <v>0</v>
      </c>
      <c r="R207" s="51">
        <f t="shared" si="525"/>
        <v>0</v>
      </c>
      <c r="S207" s="51">
        <f>(N207/100)*(I207*$I$3)+(N207/100)*(J207*$J$3)+(N207/100)*(L207*$L$3)</f>
        <v>405</v>
      </c>
      <c r="T207" s="51">
        <f t="shared" si="527"/>
        <v>0</v>
      </c>
      <c r="U207" s="51">
        <f t="shared" si="528"/>
        <v>0</v>
      </c>
      <c r="V207" s="51">
        <f t="shared" si="529"/>
        <v>0</v>
      </c>
      <c r="W207" s="51">
        <f t="shared" si="530"/>
        <v>0</v>
      </c>
      <c r="X207" s="51">
        <f t="shared" si="547"/>
        <v>555</v>
      </c>
      <c r="Y207" s="51">
        <f t="shared" si="548"/>
        <v>0</v>
      </c>
      <c r="Z207" s="51">
        <f t="shared" si="549"/>
        <v>0</v>
      </c>
      <c r="AA207" s="51">
        <f t="shared" si="550"/>
        <v>0</v>
      </c>
      <c r="AB207" s="51">
        <f t="shared" si="546"/>
        <v>0</v>
      </c>
      <c r="AC207" s="52">
        <f t="shared" si="535"/>
        <v>555</v>
      </c>
    </row>
    <row r="208" spans="1:29">
      <c r="A208" s="94"/>
      <c r="B208" s="82" t="s">
        <v>519</v>
      </c>
      <c r="C208" s="49" t="s">
        <v>223</v>
      </c>
      <c r="D208" s="11">
        <v>175</v>
      </c>
      <c r="E208" s="11">
        <v>0</v>
      </c>
      <c r="F208" s="11">
        <v>0</v>
      </c>
      <c r="G208" s="11">
        <v>0</v>
      </c>
      <c r="H208" s="11">
        <v>0</v>
      </c>
      <c r="I208" s="50">
        <v>70</v>
      </c>
      <c r="J208" s="50">
        <v>0</v>
      </c>
      <c r="K208" s="50">
        <v>0</v>
      </c>
      <c r="L208" s="50">
        <v>0</v>
      </c>
      <c r="M208" s="50">
        <v>0</v>
      </c>
      <c r="N208" s="51">
        <f t="shared" si="521"/>
        <v>175</v>
      </c>
      <c r="O208" s="51">
        <f t="shared" si="522"/>
        <v>0</v>
      </c>
      <c r="P208" s="51">
        <f t="shared" si="523"/>
        <v>0</v>
      </c>
      <c r="Q208" s="51">
        <f t="shared" si="524"/>
        <v>0</v>
      </c>
      <c r="R208" s="51">
        <f t="shared" si="525"/>
        <v>0</v>
      </c>
      <c r="S208" s="51">
        <f>(N208/100)*(I208*$I$3)+(N208/100)*(J208*$J$3)</f>
        <v>367.5</v>
      </c>
      <c r="T208" s="51">
        <f t="shared" si="527"/>
        <v>0</v>
      </c>
      <c r="U208" s="51">
        <f t="shared" si="528"/>
        <v>0</v>
      </c>
      <c r="V208" s="51">
        <f t="shared" si="529"/>
        <v>0</v>
      </c>
      <c r="W208" s="51">
        <f t="shared" si="530"/>
        <v>0</v>
      </c>
      <c r="X208" s="51">
        <f t="shared" si="547"/>
        <v>542.5</v>
      </c>
      <c r="Y208" s="51">
        <f t="shared" si="548"/>
        <v>0</v>
      </c>
      <c r="Z208" s="51">
        <f t="shared" si="549"/>
        <v>0</v>
      </c>
      <c r="AA208" s="51">
        <f t="shared" si="550"/>
        <v>0</v>
      </c>
      <c r="AB208" s="51">
        <f t="shared" si="546"/>
        <v>0</v>
      </c>
      <c r="AC208" s="52">
        <f t="shared" si="535"/>
        <v>542.5</v>
      </c>
    </row>
    <row r="209" spans="1:29">
      <c r="A209" s="94"/>
      <c r="B209" s="82" t="s">
        <v>533</v>
      </c>
      <c r="C209" s="49" t="s">
        <v>223</v>
      </c>
      <c r="D209" s="11">
        <v>148</v>
      </c>
      <c r="E209" s="11">
        <v>0</v>
      </c>
      <c r="F209" s="11">
        <v>0</v>
      </c>
      <c r="G209" s="11">
        <v>0</v>
      </c>
      <c r="H209" s="11">
        <v>0</v>
      </c>
      <c r="I209" s="50">
        <v>80</v>
      </c>
      <c r="J209" s="50">
        <v>10</v>
      </c>
      <c r="K209" s="50">
        <v>0</v>
      </c>
      <c r="L209" s="50">
        <v>0</v>
      </c>
      <c r="M209" s="50">
        <v>0</v>
      </c>
      <c r="N209" s="51">
        <f t="shared" si="521"/>
        <v>148</v>
      </c>
      <c r="O209" s="51">
        <f t="shared" si="522"/>
        <v>0</v>
      </c>
      <c r="P209" s="51">
        <f t="shared" si="523"/>
        <v>0</v>
      </c>
      <c r="Q209" s="51">
        <f t="shared" si="524"/>
        <v>0</v>
      </c>
      <c r="R209" s="51">
        <f t="shared" si="525"/>
        <v>0</v>
      </c>
      <c r="S209" s="51">
        <f>(N209/100)*(I209*$I$3)+(N209/100)*(J209*$J$3)</f>
        <v>399.59999999999997</v>
      </c>
      <c r="T209" s="51">
        <f t="shared" si="527"/>
        <v>0</v>
      </c>
      <c r="U209" s="51">
        <f t="shared" si="528"/>
        <v>0</v>
      </c>
      <c r="V209" s="51">
        <f t="shared" si="529"/>
        <v>0</v>
      </c>
      <c r="W209" s="51">
        <f t="shared" si="530"/>
        <v>0</v>
      </c>
      <c r="X209" s="51">
        <f t="shared" si="547"/>
        <v>547.59999999999991</v>
      </c>
      <c r="Y209" s="51">
        <f t="shared" si="548"/>
        <v>0</v>
      </c>
      <c r="Z209" s="51">
        <f t="shared" si="549"/>
        <v>0</v>
      </c>
      <c r="AA209" s="51">
        <f t="shared" si="550"/>
        <v>0</v>
      </c>
      <c r="AB209" s="51">
        <f t="shared" si="546"/>
        <v>0</v>
      </c>
      <c r="AC209" s="52">
        <f t="shared" si="535"/>
        <v>547.6</v>
      </c>
    </row>
    <row r="210" spans="1:29">
      <c r="A210" s="94"/>
      <c r="B210" s="82" t="s">
        <v>509</v>
      </c>
      <c r="C210" s="49" t="s">
        <v>223</v>
      </c>
      <c r="D210" s="11">
        <v>162</v>
      </c>
      <c r="E210" s="11">
        <v>0</v>
      </c>
      <c r="F210" s="11">
        <v>0</v>
      </c>
      <c r="G210" s="11">
        <v>0</v>
      </c>
      <c r="H210" s="11">
        <v>0</v>
      </c>
      <c r="I210" s="50">
        <v>70</v>
      </c>
      <c r="J210" s="50">
        <v>10</v>
      </c>
      <c r="K210" s="50">
        <v>0</v>
      </c>
      <c r="L210" s="50">
        <v>0</v>
      </c>
      <c r="M210" s="50">
        <v>0</v>
      </c>
      <c r="N210" s="51">
        <f t="shared" si="521"/>
        <v>162</v>
      </c>
      <c r="O210" s="51">
        <f t="shared" si="522"/>
        <v>0</v>
      </c>
      <c r="P210" s="51">
        <f t="shared" si="523"/>
        <v>0</v>
      </c>
      <c r="Q210" s="51">
        <f t="shared" si="524"/>
        <v>0</v>
      </c>
      <c r="R210" s="51">
        <f t="shared" si="525"/>
        <v>0</v>
      </c>
      <c r="S210" s="51">
        <f>(N210/100)*(I210*$I$3)+(N210/100)*(J210*$J$3)</f>
        <v>388.80000000000007</v>
      </c>
      <c r="T210" s="51">
        <f t="shared" si="527"/>
        <v>0</v>
      </c>
      <c r="U210" s="51">
        <f t="shared" si="528"/>
        <v>0</v>
      </c>
      <c r="V210" s="51">
        <f t="shared" si="529"/>
        <v>0</v>
      </c>
      <c r="W210" s="51">
        <f t="shared" si="530"/>
        <v>0</v>
      </c>
      <c r="X210" s="51">
        <f t="shared" ref="X210" si="551">N210+S210</f>
        <v>550.80000000000007</v>
      </c>
      <c r="Y210" s="51">
        <f t="shared" ref="Y210" si="552">O210+T210</f>
        <v>0</v>
      </c>
      <c r="Z210" s="51">
        <f t="shared" ref="Z210" si="553">P210+U210</f>
        <v>0</v>
      </c>
      <c r="AA210" s="51">
        <f t="shared" ref="AA210" si="554">Q210+V210</f>
        <v>0</v>
      </c>
      <c r="AB210" s="51">
        <f t="shared" si="546"/>
        <v>0</v>
      </c>
      <c r="AC210" s="52">
        <f t="shared" si="535"/>
        <v>550.79999999999995</v>
      </c>
    </row>
    <row r="211" spans="1:29">
      <c r="A211" s="94"/>
      <c r="B211" s="82" t="s">
        <v>528</v>
      </c>
      <c r="C211" s="49" t="s">
        <v>321</v>
      </c>
      <c r="D211" s="11">
        <v>190</v>
      </c>
      <c r="E211" s="11">
        <v>0</v>
      </c>
      <c r="F211" s="11">
        <v>0</v>
      </c>
      <c r="G211" s="11">
        <v>0</v>
      </c>
      <c r="H211" s="11">
        <v>0</v>
      </c>
      <c r="I211" s="50">
        <v>60</v>
      </c>
      <c r="J211" s="50">
        <v>0</v>
      </c>
      <c r="K211" s="50">
        <v>0</v>
      </c>
      <c r="L211" s="50">
        <v>0</v>
      </c>
      <c r="M211" s="50">
        <v>0</v>
      </c>
      <c r="N211" s="51">
        <f t="shared" si="521"/>
        <v>190</v>
      </c>
      <c r="O211" s="51">
        <f t="shared" si="522"/>
        <v>0</v>
      </c>
      <c r="P211" s="51">
        <f t="shared" si="523"/>
        <v>0</v>
      </c>
      <c r="Q211" s="51">
        <f t="shared" si="524"/>
        <v>0</v>
      </c>
      <c r="R211" s="51">
        <f t="shared" si="525"/>
        <v>0</v>
      </c>
      <c r="S211" s="51">
        <f>(N211/100)*(I211*$I$3)+(N211/100)*(J211*$J$3)</f>
        <v>342</v>
      </c>
      <c r="T211" s="51">
        <f t="shared" si="527"/>
        <v>0</v>
      </c>
      <c r="U211" s="51">
        <f t="shared" si="528"/>
        <v>0</v>
      </c>
      <c r="V211" s="51">
        <f t="shared" si="529"/>
        <v>0</v>
      </c>
      <c r="W211" s="51">
        <f t="shared" si="530"/>
        <v>0</v>
      </c>
      <c r="X211" s="51">
        <f t="shared" ref="X211" si="555">N211+S211</f>
        <v>532</v>
      </c>
      <c r="Y211" s="51">
        <f t="shared" ref="Y211" si="556">O211+T211</f>
        <v>0</v>
      </c>
      <c r="Z211" s="51">
        <f t="shared" ref="Z211" si="557">P211+U211</f>
        <v>0</v>
      </c>
      <c r="AA211" s="51">
        <f t="shared" ref="AA211" si="558">Q211+V211</f>
        <v>0</v>
      </c>
      <c r="AB211" s="51">
        <f t="shared" si="546"/>
        <v>0</v>
      </c>
      <c r="AC211" s="52">
        <f t="shared" si="535"/>
        <v>532</v>
      </c>
    </row>
    <row r="212" spans="1:29">
      <c r="A212" s="95"/>
      <c r="B212" s="124" t="s">
        <v>120</v>
      </c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8">
        <v>500</v>
      </c>
    </row>
    <row r="213" spans="1:29">
      <c r="A213" s="94"/>
      <c r="B213" s="83" t="s">
        <v>121</v>
      </c>
      <c r="C213" s="21" t="s">
        <v>224</v>
      </c>
      <c r="D213" s="12">
        <v>116</v>
      </c>
      <c r="E213" s="12">
        <v>0</v>
      </c>
      <c r="F213" s="12">
        <v>0</v>
      </c>
      <c r="G213" s="12">
        <v>0</v>
      </c>
      <c r="H213" s="12">
        <v>0</v>
      </c>
      <c r="I213" s="13">
        <v>75</v>
      </c>
      <c r="J213" s="13">
        <v>0</v>
      </c>
      <c r="K213" s="13">
        <v>0</v>
      </c>
      <c r="L213" s="13">
        <v>0</v>
      </c>
      <c r="M213" s="13">
        <v>0</v>
      </c>
      <c r="N213" s="14">
        <f t="shared" ref="N213:N218" si="559">D213*$D$3</f>
        <v>116</v>
      </c>
      <c r="O213" s="14">
        <f t="shared" ref="O213:O228" si="560">E213*$E$3</f>
        <v>0</v>
      </c>
      <c r="P213" s="14">
        <f t="shared" ref="P213:P228" si="561">F213*$F$3</f>
        <v>0</v>
      </c>
      <c r="Q213" s="14">
        <f t="shared" ref="Q213:Q228" si="562">G213*$G$3</f>
        <v>0</v>
      </c>
      <c r="R213" s="14">
        <f t="shared" ref="R213:R228" si="563">H213*$H$3</f>
        <v>0</v>
      </c>
      <c r="S213" s="14">
        <f t="shared" ref="S213:S218" si="564">(N213/100)*(I213*$I$3)+(N213/100)*(J213*$J$3)</f>
        <v>261</v>
      </c>
      <c r="T213" s="14">
        <f t="shared" ref="T213:T228" si="565">(O213/100)*(K213*$K$3)</f>
        <v>0</v>
      </c>
      <c r="U213" s="14">
        <f t="shared" ref="U213:U228" si="566">(P213/100)*(K213*$K$3)+(P213/100)*(L213*$L$3)</f>
        <v>0</v>
      </c>
      <c r="V213" s="14">
        <f t="shared" ref="V213:V228" si="567">(Q213/100)*(L213*$L$3)</f>
        <v>0</v>
      </c>
      <c r="W213" s="14">
        <f t="shared" ref="W213:W228" si="568">(R213/100)*(K213*$K$3)+(R213/100)*(L213*$L$3)</f>
        <v>0</v>
      </c>
      <c r="X213" s="14">
        <f t="shared" ref="X213:X217" si="569">N213+S213</f>
        <v>377</v>
      </c>
      <c r="Y213" s="14">
        <f t="shared" ref="Y213:Y217" si="570">O213+T213</f>
        <v>0</v>
      </c>
      <c r="Z213" s="14">
        <f t="shared" ref="Z213:Z217" si="571">P213+U213</f>
        <v>0</v>
      </c>
      <c r="AA213" s="14">
        <f t="shared" ref="AA213:AA217" si="572">Q213+V213</f>
        <v>0</v>
      </c>
      <c r="AB213" s="14">
        <f>R213+W213</f>
        <v>0</v>
      </c>
      <c r="AC213" s="15">
        <f t="shared" ref="AC213:AC228" si="573">ROUND(X213+Y213+Z213+AA213+AB213,1)</f>
        <v>377</v>
      </c>
    </row>
    <row r="214" spans="1:29">
      <c r="A214" s="94"/>
      <c r="B214" s="82" t="s">
        <v>122</v>
      </c>
      <c r="C214" s="49" t="s">
        <v>224</v>
      </c>
      <c r="D214" s="11">
        <v>114</v>
      </c>
      <c r="E214" s="11">
        <v>0</v>
      </c>
      <c r="F214" s="11">
        <v>0</v>
      </c>
      <c r="G214" s="11">
        <v>0</v>
      </c>
      <c r="H214" s="11">
        <v>0</v>
      </c>
      <c r="I214" s="50">
        <v>75</v>
      </c>
      <c r="J214" s="50">
        <v>0</v>
      </c>
      <c r="K214" s="50">
        <v>0</v>
      </c>
      <c r="L214" s="50">
        <v>0</v>
      </c>
      <c r="M214" s="50">
        <v>0</v>
      </c>
      <c r="N214" s="51">
        <f t="shared" si="559"/>
        <v>114</v>
      </c>
      <c r="O214" s="51">
        <f t="shared" si="560"/>
        <v>0</v>
      </c>
      <c r="P214" s="51">
        <f t="shared" si="561"/>
        <v>0</v>
      </c>
      <c r="Q214" s="51">
        <f t="shared" si="562"/>
        <v>0</v>
      </c>
      <c r="R214" s="51">
        <f t="shared" si="563"/>
        <v>0</v>
      </c>
      <c r="S214" s="51">
        <f t="shared" si="564"/>
        <v>256.5</v>
      </c>
      <c r="T214" s="51">
        <f t="shared" si="565"/>
        <v>0</v>
      </c>
      <c r="U214" s="51">
        <f t="shared" si="566"/>
        <v>0</v>
      </c>
      <c r="V214" s="51">
        <f t="shared" si="567"/>
        <v>0</v>
      </c>
      <c r="W214" s="51">
        <f t="shared" si="568"/>
        <v>0</v>
      </c>
      <c r="X214" s="51">
        <f t="shared" si="569"/>
        <v>370.5</v>
      </c>
      <c r="Y214" s="51">
        <f t="shared" si="570"/>
        <v>0</v>
      </c>
      <c r="Z214" s="51">
        <f t="shared" si="571"/>
        <v>0</v>
      </c>
      <c r="AA214" s="51">
        <f t="shared" si="572"/>
        <v>0</v>
      </c>
      <c r="AB214" s="51">
        <f t="shared" ref="AB214" si="574">R214+W214</f>
        <v>0</v>
      </c>
      <c r="AC214" s="52">
        <f t="shared" si="573"/>
        <v>370.5</v>
      </c>
    </row>
    <row r="215" spans="1:29">
      <c r="A215" s="94"/>
      <c r="B215" s="82" t="s">
        <v>123</v>
      </c>
      <c r="C215" s="49" t="s">
        <v>224</v>
      </c>
      <c r="D215" s="11">
        <v>115</v>
      </c>
      <c r="E215" s="11">
        <v>0</v>
      </c>
      <c r="F215" s="11">
        <v>0</v>
      </c>
      <c r="G215" s="11">
        <v>0</v>
      </c>
      <c r="H215" s="11">
        <v>0</v>
      </c>
      <c r="I215" s="50">
        <v>60</v>
      </c>
      <c r="J215" s="50">
        <v>20</v>
      </c>
      <c r="K215" s="50">
        <v>0</v>
      </c>
      <c r="L215" s="50">
        <v>0</v>
      </c>
      <c r="M215" s="50">
        <v>0</v>
      </c>
      <c r="N215" s="51">
        <f t="shared" si="559"/>
        <v>115</v>
      </c>
      <c r="O215" s="51">
        <f t="shared" si="560"/>
        <v>0</v>
      </c>
      <c r="P215" s="51">
        <f t="shared" si="561"/>
        <v>0</v>
      </c>
      <c r="Q215" s="51">
        <f t="shared" si="562"/>
        <v>0</v>
      </c>
      <c r="R215" s="51">
        <f t="shared" si="563"/>
        <v>0</v>
      </c>
      <c r="S215" s="51">
        <f t="shared" si="564"/>
        <v>276</v>
      </c>
      <c r="T215" s="51">
        <f t="shared" si="565"/>
        <v>0</v>
      </c>
      <c r="U215" s="51">
        <f t="shared" si="566"/>
        <v>0</v>
      </c>
      <c r="V215" s="51">
        <f t="shared" si="567"/>
        <v>0</v>
      </c>
      <c r="W215" s="51">
        <f t="shared" si="568"/>
        <v>0</v>
      </c>
      <c r="X215" s="51">
        <f t="shared" si="569"/>
        <v>391</v>
      </c>
      <c r="Y215" s="51">
        <f t="shared" si="570"/>
        <v>0</v>
      </c>
      <c r="Z215" s="51">
        <f t="shared" si="571"/>
        <v>0</v>
      </c>
      <c r="AA215" s="51">
        <f t="shared" si="572"/>
        <v>0</v>
      </c>
      <c r="AB215" s="51">
        <f t="shared" ref="AB215" si="575">R215+W215</f>
        <v>0</v>
      </c>
      <c r="AC215" s="52">
        <f t="shared" si="573"/>
        <v>391</v>
      </c>
    </row>
    <row r="216" spans="1:29">
      <c r="A216" s="94"/>
      <c r="B216" s="82" t="s">
        <v>124</v>
      </c>
      <c r="C216" s="49" t="s">
        <v>224</v>
      </c>
      <c r="D216" s="11">
        <v>113</v>
      </c>
      <c r="E216" s="11">
        <v>0</v>
      </c>
      <c r="F216" s="11">
        <v>0</v>
      </c>
      <c r="G216" s="11">
        <v>0</v>
      </c>
      <c r="H216" s="11">
        <v>0</v>
      </c>
      <c r="I216" s="50">
        <v>60</v>
      </c>
      <c r="J216" s="50">
        <v>20</v>
      </c>
      <c r="K216" s="50">
        <v>0</v>
      </c>
      <c r="L216" s="50">
        <v>0</v>
      </c>
      <c r="M216" s="50">
        <v>0</v>
      </c>
      <c r="N216" s="51">
        <f t="shared" si="559"/>
        <v>113</v>
      </c>
      <c r="O216" s="51">
        <f t="shared" si="560"/>
        <v>0</v>
      </c>
      <c r="P216" s="51">
        <f t="shared" si="561"/>
        <v>0</v>
      </c>
      <c r="Q216" s="51">
        <f t="shared" si="562"/>
        <v>0</v>
      </c>
      <c r="R216" s="51">
        <f t="shared" si="563"/>
        <v>0</v>
      </c>
      <c r="S216" s="51">
        <f t="shared" si="564"/>
        <v>271.2</v>
      </c>
      <c r="T216" s="51">
        <f t="shared" si="565"/>
        <v>0</v>
      </c>
      <c r="U216" s="51">
        <f t="shared" si="566"/>
        <v>0</v>
      </c>
      <c r="V216" s="51">
        <f t="shared" si="567"/>
        <v>0</v>
      </c>
      <c r="W216" s="51">
        <f t="shared" si="568"/>
        <v>0</v>
      </c>
      <c r="X216" s="51">
        <f t="shared" si="569"/>
        <v>384.2</v>
      </c>
      <c r="Y216" s="51">
        <f t="shared" si="570"/>
        <v>0</v>
      </c>
      <c r="Z216" s="51">
        <f t="shared" si="571"/>
        <v>0</v>
      </c>
      <c r="AA216" s="51">
        <f t="shared" si="572"/>
        <v>0</v>
      </c>
      <c r="AB216" s="51">
        <f t="shared" ref="AB216" si="576">R216+W216</f>
        <v>0</v>
      </c>
      <c r="AC216" s="52">
        <f t="shared" si="573"/>
        <v>384.2</v>
      </c>
    </row>
    <row r="217" spans="1:29">
      <c r="A217" s="94"/>
      <c r="B217" s="82" t="s">
        <v>125</v>
      </c>
      <c r="C217" s="49" t="s">
        <v>224</v>
      </c>
      <c r="D217" s="11">
        <v>108</v>
      </c>
      <c r="E217" s="11">
        <v>0</v>
      </c>
      <c r="F217" s="11">
        <v>0</v>
      </c>
      <c r="G217" s="11">
        <v>0</v>
      </c>
      <c r="H217" s="11">
        <v>0</v>
      </c>
      <c r="I217" s="50">
        <v>70</v>
      </c>
      <c r="J217" s="50">
        <v>20</v>
      </c>
      <c r="K217" s="50">
        <v>0</v>
      </c>
      <c r="L217" s="50">
        <v>0</v>
      </c>
      <c r="M217" s="50">
        <v>0</v>
      </c>
      <c r="N217" s="51">
        <f t="shared" si="559"/>
        <v>108</v>
      </c>
      <c r="O217" s="51">
        <f t="shared" si="560"/>
        <v>0</v>
      </c>
      <c r="P217" s="51">
        <f t="shared" si="561"/>
        <v>0</v>
      </c>
      <c r="Q217" s="51">
        <f t="shared" si="562"/>
        <v>0</v>
      </c>
      <c r="R217" s="51">
        <f t="shared" si="563"/>
        <v>0</v>
      </c>
      <c r="S217" s="51">
        <f t="shared" si="564"/>
        <v>291.60000000000002</v>
      </c>
      <c r="T217" s="51">
        <f t="shared" si="565"/>
        <v>0</v>
      </c>
      <c r="U217" s="51">
        <f t="shared" si="566"/>
        <v>0</v>
      </c>
      <c r="V217" s="51">
        <f t="shared" si="567"/>
        <v>0</v>
      </c>
      <c r="W217" s="51">
        <f t="shared" si="568"/>
        <v>0</v>
      </c>
      <c r="X217" s="51">
        <f t="shared" si="569"/>
        <v>399.6</v>
      </c>
      <c r="Y217" s="51">
        <f t="shared" si="570"/>
        <v>0</v>
      </c>
      <c r="Z217" s="51">
        <f t="shared" si="571"/>
        <v>0</v>
      </c>
      <c r="AA217" s="51">
        <f t="shared" si="572"/>
        <v>0</v>
      </c>
      <c r="AB217" s="51">
        <f t="shared" ref="AB217" si="577">R217+W217</f>
        <v>0</v>
      </c>
      <c r="AC217" s="52">
        <f t="shared" si="573"/>
        <v>399.6</v>
      </c>
    </row>
    <row r="218" spans="1:29">
      <c r="A218" s="94"/>
      <c r="B218" s="82" t="s">
        <v>296</v>
      </c>
      <c r="C218" s="49" t="s">
        <v>224</v>
      </c>
      <c r="D218" s="11">
        <v>90</v>
      </c>
      <c r="E218" s="11">
        <v>0</v>
      </c>
      <c r="F218" s="11">
        <v>0</v>
      </c>
      <c r="G218" s="11">
        <v>100</v>
      </c>
      <c r="H218" s="11">
        <v>0</v>
      </c>
      <c r="I218" s="50">
        <v>40</v>
      </c>
      <c r="J218" s="50">
        <v>20</v>
      </c>
      <c r="K218" s="50">
        <v>0</v>
      </c>
      <c r="L218" s="50">
        <v>40</v>
      </c>
      <c r="M218" s="50">
        <v>0</v>
      </c>
      <c r="N218" s="51">
        <f t="shared" si="559"/>
        <v>90</v>
      </c>
      <c r="O218" s="51">
        <f t="shared" si="560"/>
        <v>0</v>
      </c>
      <c r="P218" s="51">
        <f t="shared" si="561"/>
        <v>0</v>
      </c>
      <c r="Q218" s="51">
        <f t="shared" si="562"/>
        <v>100</v>
      </c>
      <c r="R218" s="51">
        <f t="shared" si="563"/>
        <v>0</v>
      </c>
      <c r="S218" s="51">
        <f t="shared" si="564"/>
        <v>162</v>
      </c>
      <c r="T218" s="51">
        <f t="shared" si="565"/>
        <v>0</v>
      </c>
      <c r="U218" s="51">
        <f t="shared" si="566"/>
        <v>0</v>
      </c>
      <c r="V218" s="51">
        <f t="shared" si="567"/>
        <v>120</v>
      </c>
      <c r="W218" s="51">
        <f t="shared" si="568"/>
        <v>0</v>
      </c>
      <c r="X218" s="51">
        <f t="shared" ref="X218:X227" si="578">N218+S218</f>
        <v>252</v>
      </c>
      <c r="Y218" s="51">
        <f t="shared" ref="Y218:Y227" si="579">O218+T218</f>
        <v>0</v>
      </c>
      <c r="Z218" s="51">
        <f t="shared" ref="Z218:Z227" si="580">P218+U218</f>
        <v>0</v>
      </c>
      <c r="AA218" s="51">
        <f t="shared" ref="AA218:AA227" si="581">Q218+V218</f>
        <v>220</v>
      </c>
      <c r="AB218" s="51">
        <f t="shared" ref="AB218" si="582">R218+W218</f>
        <v>0</v>
      </c>
      <c r="AC218" s="52">
        <f t="shared" si="573"/>
        <v>472</v>
      </c>
    </row>
    <row r="219" spans="1:29">
      <c r="A219" s="94"/>
      <c r="B219" s="82" t="s">
        <v>845</v>
      </c>
      <c r="C219" s="49" t="s">
        <v>224</v>
      </c>
      <c r="D219" s="11">
        <v>100</v>
      </c>
      <c r="E219" s="11">
        <v>0</v>
      </c>
      <c r="F219" s="11">
        <v>0</v>
      </c>
      <c r="G219" s="11">
        <v>0</v>
      </c>
      <c r="H219" s="11">
        <v>0</v>
      </c>
      <c r="I219" s="50">
        <v>10</v>
      </c>
      <c r="J219" s="50">
        <v>10</v>
      </c>
      <c r="K219" s="50">
        <v>0</v>
      </c>
      <c r="L219" s="50">
        <v>0</v>
      </c>
      <c r="M219" s="50">
        <v>0</v>
      </c>
      <c r="N219" s="51">
        <f t="shared" ref="N219" si="583">D219*$D$3</f>
        <v>100</v>
      </c>
      <c r="O219" s="51">
        <f t="shared" si="560"/>
        <v>0</v>
      </c>
      <c r="P219" s="51">
        <f t="shared" si="561"/>
        <v>0</v>
      </c>
      <c r="Q219" s="51">
        <f t="shared" si="562"/>
        <v>0</v>
      </c>
      <c r="R219" s="51">
        <f t="shared" si="563"/>
        <v>0</v>
      </c>
      <c r="S219" s="51">
        <f t="shared" ref="S219" si="584">(N219/100)*(I219*$I$3)+(N219/100)*(J219*$J$3)</f>
        <v>60</v>
      </c>
      <c r="T219" s="51">
        <f t="shared" si="565"/>
        <v>0</v>
      </c>
      <c r="U219" s="51">
        <f t="shared" si="566"/>
        <v>0</v>
      </c>
      <c r="V219" s="51">
        <f t="shared" si="567"/>
        <v>0</v>
      </c>
      <c r="W219" s="51">
        <f t="shared" si="568"/>
        <v>0</v>
      </c>
      <c r="X219" s="51">
        <f t="shared" ref="X219" si="585">N219+S219</f>
        <v>160</v>
      </c>
      <c r="Y219" s="51">
        <f t="shared" ref="Y219" si="586">O219+T219</f>
        <v>0</v>
      </c>
      <c r="Z219" s="51">
        <f t="shared" ref="Z219" si="587">P219+U219</f>
        <v>0</v>
      </c>
      <c r="AA219" s="51">
        <f t="shared" ref="AA219" si="588">Q219+V219</f>
        <v>0</v>
      </c>
      <c r="AB219" s="51">
        <f t="shared" ref="AB219" si="589">R219+W219</f>
        <v>0</v>
      </c>
      <c r="AC219" s="52">
        <f t="shared" si="573"/>
        <v>160</v>
      </c>
    </row>
    <row r="220" spans="1:29">
      <c r="A220" s="94"/>
      <c r="B220" s="82" t="s">
        <v>854</v>
      </c>
      <c r="C220" s="49" t="s">
        <v>224</v>
      </c>
      <c r="D220" s="11">
        <v>100</v>
      </c>
      <c r="E220" s="11">
        <v>0</v>
      </c>
      <c r="F220" s="11">
        <v>0</v>
      </c>
      <c r="G220" s="11">
        <v>0</v>
      </c>
      <c r="H220" s="11">
        <v>0</v>
      </c>
      <c r="I220" s="50">
        <v>80</v>
      </c>
      <c r="J220" s="50">
        <v>20</v>
      </c>
      <c r="K220" s="50">
        <v>0</v>
      </c>
      <c r="L220" s="50">
        <v>0</v>
      </c>
      <c r="M220" s="50">
        <v>0</v>
      </c>
      <c r="N220" s="51">
        <f t="shared" ref="N220:N228" si="590">D220*$D$3</f>
        <v>100</v>
      </c>
      <c r="O220" s="51">
        <f t="shared" si="560"/>
        <v>0</v>
      </c>
      <c r="P220" s="51">
        <f t="shared" si="561"/>
        <v>0</v>
      </c>
      <c r="Q220" s="51">
        <f t="shared" si="562"/>
        <v>0</v>
      </c>
      <c r="R220" s="51">
        <f t="shared" si="563"/>
        <v>0</v>
      </c>
      <c r="S220" s="51">
        <f t="shared" ref="S220:S228" si="591">(N220/100)*(I220*$I$3)+(N220/100)*(J220*$J$3)</f>
        <v>300</v>
      </c>
      <c r="T220" s="51">
        <f t="shared" si="565"/>
        <v>0</v>
      </c>
      <c r="U220" s="51">
        <f t="shared" si="566"/>
        <v>0</v>
      </c>
      <c r="V220" s="51">
        <f t="shared" si="567"/>
        <v>0</v>
      </c>
      <c r="W220" s="51">
        <f t="shared" si="568"/>
        <v>0</v>
      </c>
      <c r="X220" s="51">
        <f t="shared" ref="X220" si="592">N220+S220</f>
        <v>400</v>
      </c>
      <c r="Y220" s="51">
        <f t="shared" ref="Y220" si="593">O220+T220</f>
        <v>0</v>
      </c>
      <c r="Z220" s="51">
        <f t="shared" ref="Z220" si="594">P220+U220</f>
        <v>0</v>
      </c>
      <c r="AA220" s="51">
        <f t="shared" ref="AA220" si="595">Q220+V220</f>
        <v>0</v>
      </c>
      <c r="AB220" s="51">
        <f t="shared" ref="AB220" si="596">R220+W220</f>
        <v>0</v>
      </c>
      <c r="AC220" s="52">
        <f t="shared" si="573"/>
        <v>400</v>
      </c>
    </row>
    <row r="221" spans="1:29">
      <c r="A221" s="94"/>
      <c r="B221" s="82" t="s">
        <v>855</v>
      </c>
      <c r="C221" s="49" t="s">
        <v>224</v>
      </c>
      <c r="D221" s="11">
        <v>98</v>
      </c>
      <c r="E221" s="11">
        <v>0</v>
      </c>
      <c r="F221" s="11">
        <v>0</v>
      </c>
      <c r="G221" s="11">
        <v>0</v>
      </c>
      <c r="H221" s="11">
        <v>0</v>
      </c>
      <c r="I221" s="50">
        <v>60</v>
      </c>
      <c r="J221" s="50">
        <v>45</v>
      </c>
      <c r="K221" s="50">
        <v>0</v>
      </c>
      <c r="L221" s="50">
        <v>0</v>
      </c>
      <c r="M221" s="50">
        <v>0</v>
      </c>
      <c r="N221" s="51">
        <f t="shared" si="590"/>
        <v>98</v>
      </c>
      <c r="O221" s="51">
        <f t="shared" si="560"/>
        <v>0</v>
      </c>
      <c r="P221" s="51">
        <f t="shared" si="561"/>
        <v>0</v>
      </c>
      <c r="Q221" s="51">
        <f t="shared" si="562"/>
        <v>0</v>
      </c>
      <c r="R221" s="51">
        <f t="shared" si="563"/>
        <v>0</v>
      </c>
      <c r="S221" s="51">
        <f t="shared" si="591"/>
        <v>308.70000000000005</v>
      </c>
      <c r="T221" s="51">
        <f t="shared" si="565"/>
        <v>0</v>
      </c>
      <c r="U221" s="51">
        <f t="shared" si="566"/>
        <v>0</v>
      </c>
      <c r="V221" s="51">
        <f t="shared" si="567"/>
        <v>0</v>
      </c>
      <c r="W221" s="51">
        <f t="shared" si="568"/>
        <v>0</v>
      </c>
      <c r="X221" s="51">
        <f t="shared" ref="X221" si="597">N221+S221</f>
        <v>406.70000000000005</v>
      </c>
      <c r="Y221" s="51">
        <f t="shared" ref="Y221" si="598">O221+T221</f>
        <v>0</v>
      </c>
      <c r="Z221" s="51">
        <f t="shared" ref="Z221" si="599">P221+U221</f>
        <v>0</v>
      </c>
      <c r="AA221" s="51">
        <f t="shared" ref="AA221" si="600">Q221+V221</f>
        <v>0</v>
      </c>
      <c r="AB221" s="51">
        <f t="shared" ref="AB221" si="601">R221+W221</f>
        <v>0</v>
      </c>
      <c r="AC221" s="52">
        <f t="shared" si="573"/>
        <v>406.7</v>
      </c>
    </row>
    <row r="222" spans="1:29">
      <c r="A222" s="94"/>
      <c r="B222" s="82" t="s">
        <v>856</v>
      </c>
      <c r="C222" s="49" t="s">
        <v>224</v>
      </c>
      <c r="D222" s="11">
        <v>98</v>
      </c>
      <c r="E222" s="11">
        <v>0</v>
      </c>
      <c r="F222" s="11">
        <v>0</v>
      </c>
      <c r="G222" s="11">
        <v>0</v>
      </c>
      <c r="H222" s="11">
        <v>0</v>
      </c>
      <c r="I222" s="50">
        <v>20</v>
      </c>
      <c r="J222" s="50">
        <v>80</v>
      </c>
      <c r="K222" s="50">
        <v>0</v>
      </c>
      <c r="L222" s="50">
        <v>0</v>
      </c>
      <c r="M222" s="50">
        <v>0</v>
      </c>
      <c r="N222" s="51">
        <f t="shared" si="590"/>
        <v>98</v>
      </c>
      <c r="O222" s="51">
        <f t="shared" si="560"/>
        <v>0</v>
      </c>
      <c r="P222" s="51">
        <f t="shared" si="561"/>
        <v>0</v>
      </c>
      <c r="Q222" s="51">
        <f t="shared" si="562"/>
        <v>0</v>
      </c>
      <c r="R222" s="51">
        <f t="shared" si="563"/>
        <v>0</v>
      </c>
      <c r="S222" s="51">
        <f t="shared" si="591"/>
        <v>294</v>
      </c>
      <c r="T222" s="51">
        <f t="shared" si="565"/>
        <v>0</v>
      </c>
      <c r="U222" s="51">
        <f t="shared" si="566"/>
        <v>0</v>
      </c>
      <c r="V222" s="51">
        <f t="shared" si="567"/>
        <v>0</v>
      </c>
      <c r="W222" s="51">
        <f t="shared" si="568"/>
        <v>0</v>
      </c>
      <c r="X222" s="51">
        <f t="shared" ref="X222" si="602">N222+S222</f>
        <v>392</v>
      </c>
      <c r="Y222" s="51">
        <f t="shared" ref="Y222" si="603">O222+T222</f>
        <v>0</v>
      </c>
      <c r="Z222" s="51">
        <f t="shared" ref="Z222" si="604">P222+U222</f>
        <v>0</v>
      </c>
      <c r="AA222" s="51">
        <f t="shared" ref="AA222" si="605">Q222+V222</f>
        <v>0</v>
      </c>
      <c r="AB222" s="51">
        <f t="shared" ref="AB222" si="606">R222+W222</f>
        <v>0</v>
      </c>
      <c r="AC222" s="52">
        <f t="shared" si="573"/>
        <v>392</v>
      </c>
    </row>
    <row r="223" spans="1:29">
      <c r="A223" s="94"/>
      <c r="B223" s="82" t="s">
        <v>126</v>
      </c>
      <c r="C223" s="49" t="s">
        <v>222</v>
      </c>
      <c r="D223" s="11">
        <v>96</v>
      </c>
      <c r="E223" s="11">
        <v>0</v>
      </c>
      <c r="F223" s="11">
        <v>100</v>
      </c>
      <c r="G223" s="11">
        <v>0</v>
      </c>
      <c r="H223" s="11">
        <v>0</v>
      </c>
      <c r="I223" s="50">
        <v>60</v>
      </c>
      <c r="J223" s="50">
        <v>30</v>
      </c>
      <c r="K223" s="50">
        <v>0</v>
      </c>
      <c r="L223" s="50">
        <v>0</v>
      </c>
      <c r="M223" s="50">
        <v>0</v>
      </c>
      <c r="N223" s="51">
        <f t="shared" si="590"/>
        <v>96</v>
      </c>
      <c r="O223" s="51">
        <f t="shared" si="560"/>
        <v>0</v>
      </c>
      <c r="P223" s="51">
        <f t="shared" si="561"/>
        <v>100</v>
      </c>
      <c r="Q223" s="51">
        <f t="shared" si="562"/>
        <v>0</v>
      </c>
      <c r="R223" s="51">
        <f t="shared" si="563"/>
        <v>0</v>
      </c>
      <c r="S223" s="51">
        <f t="shared" si="591"/>
        <v>259.2</v>
      </c>
      <c r="T223" s="51">
        <f t="shared" si="565"/>
        <v>0</v>
      </c>
      <c r="U223" s="51">
        <f t="shared" si="566"/>
        <v>0</v>
      </c>
      <c r="V223" s="51">
        <f t="shared" si="567"/>
        <v>0</v>
      </c>
      <c r="W223" s="51">
        <f t="shared" si="568"/>
        <v>0</v>
      </c>
      <c r="X223" s="51">
        <f t="shared" si="578"/>
        <v>355.2</v>
      </c>
      <c r="Y223" s="51">
        <f t="shared" si="579"/>
        <v>0</v>
      </c>
      <c r="Z223" s="51">
        <f t="shared" si="580"/>
        <v>100</v>
      </c>
      <c r="AA223" s="51">
        <f t="shared" si="581"/>
        <v>0</v>
      </c>
      <c r="AB223" s="51">
        <f t="shared" ref="AB223:AB228" si="607">R223+W223</f>
        <v>0</v>
      </c>
      <c r="AC223" s="52">
        <f t="shared" si="573"/>
        <v>455.2</v>
      </c>
    </row>
    <row r="224" spans="1:29">
      <c r="A224" s="94"/>
      <c r="B224" s="82" t="s">
        <v>127</v>
      </c>
      <c r="C224" s="49" t="s">
        <v>223</v>
      </c>
      <c r="D224" s="11">
        <v>110</v>
      </c>
      <c r="E224" s="11">
        <v>0</v>
      </c>
      <c r="F224" s="11">
        <v>0</v>
      </c>
      <c r="G224" s="11">
        <v>0</v>
      </c>
      <c r="H224" s="11">
        <v>0</v>
      </c>
      <c r="I224" s="50">
        <v>80</v>
      </c>
      <c r="J224" s="50">
        <v>20</v>
      </c>
      <c r="K224" s="50">
        <v>0</v>
      </c>
      <c r="L224" s="50">
        <v>0</v>
      </c>
      <c r="M224" s="50">
        <v>0</v>
      </c>
      <c r="N224" s="51">
        <f t="shared" si="590"/>
        <v>110</v>
      </c>
      <c r="O224" s="51">
        <f t="shared" si="560"/>
        <v>0</v>
      </c>
      <c r="P224" s="51">
        <f t="shared" si="561"/>
        <v>0</v>
      </c>
      <c r="Q224" s="51">
        <f t="shared" si="562"/>
        <v>0</v>
      </c>
      <c r="R224" s="51">
        <f t="shared" si="563"/>
        <v>0</v>
      </c>
      <c r="S224" s="51">
        <f t="shared" si="591"/>
        <v>330</v>
      </c>
      <c r="T224" s="51">
        <f t="shared" si="565"/>
        <v>0</v>
      </c>
      <c r="U224" s="51">
        <f t="shared" si="566"/>
        <v>0</v>
      </c>
      <c r="V224" s="51">
        <f t="shared" si="567"/>
        <v>0</v>
      </c>
      <c r="W224" s="51">
        <f t="shared" si="568"/>
        <v>0</v>
      </c>
      <c r="X224" s="51">
        <f t="shared" si="578"/>
        <v>440</v>
      </c>
      <c r="Y224" s="51">
        <f t="shared" si="579"/>
        <v>0</v>
      </c>
      <c r="Z224" s="51">
        <f t="shared" si="580"/>
        <v>0</v>
      </c>
      <c r="AA224" s="51">
        <f t="shared" si="581"/>
        <v>0</v>
      </c>
      <c r="AB224" s="51">
        <f t="shared" si="607"/>
        <v>0</v>
      </c>
      <c r="AC224" s="52">
        <f t="shared" si="573"/>
        <v>440</v>
      </c>
    </row>
    <row r="225" spans="1:29">
      <c r="A225" s="94"/>
      <c r="B225" s="82" t="s">
        <v>630</v>
      </c>
      <c r="C225" s="49" t="s">
        <v>222</v>
      </c>
      <c r="D225" s="11">
        <v>94</v>
      </c>
      <c r="E225" s="11">
        <v>0</v>
      </c>
      <c r="F225" s="11">
        <v>0</v>
      </c>
      <c r="G225" s="11">
        <v>0</v>
      </c>
      <c r="H225" s="11">
        <v>100</v>
      </c>
      <c r="I225" s="50">
        <v>50</v>
      </c>
      <c r="J225" s="50">
        <v>25</v>
      </c>
      <c r="K225" s="50">
        <v>20</v>
      </c>
      <c r="L225" s="50">
        <v>20</v>
      </c>
      <c r="M225" s="50">
        <v>0</v>
      </c>
      <c r="N225" s="51">
        <f t="shared" si="590"/>
        <v>94</v>
      </c>
      <c r="O225" s="51">
        <f t="shared" si="560"/>
        <v>0</v>
      </c>
      <c r="P225" s="51">
        <f t="shared" si="561"/>
        <v>0</v>
      </c>
      <c r="Q225" s="51">
        <f t="shared" si="562"/>
        <v>0</v>
      </c>
      <c r="R225" s="51">
        <f t="shared" si="563"/>
        <v>100</v>
      </c>
      <c r="S225" s="51">
        <f t="shared" si="591"/>
        <v>211.5</v>
      </c>
      <c r="T225" s="51">
        <f t="shared" si="565"/>
        <v>0</v>
      </c>
      <c r="U225" s="51">
        <f t="shared" si="566"/>
        <v>0</v>
      </c>
      <c r="V225" s="51">
        <f t="shared" si="567"/>
        <v>0</v>
      </c>
      <c r="W225" s="51">
        <f t="shared" si="568"/>
        <v>120</v>
      </c>
      <c r="X225" s="51">
        <f t="shared" si="578"/>
        <v>305.5</v>
      </c>
      <c r="Y225" s="51">
        <f t="shared" si="579"/>
        <v>0</v>
      </c>
      <c r="Z225" s="51">
        <f t="shared" si="580"/>
        <v>0</v>
      </c>
      <c r="AA225" s="51">
        <f t="shared" si="581"/>
        <v>0</v>
      </c>
      <c r="AB225" s="51">
        <f t="shared" si="607"/>
        <v>220</v>
      </c>
      <c r="AC225" s="52">
        <f t="shared" si="573"/>
        <v>525.5</v>
      </c>
    </row>
    <row r="226" spans="1:29">
      <c r="A226" s="94"/>
      <c r="B226" s="82" t="s">
        <v>287</v>
      </c>
      <c r="C226" s="49" t="s">
        <v>222</v>
      </c>
      <c r="D226" s="11">
        <v>100</v>
      </c>
      <c r="E226" s="11">
        <v>0</v>
      </c>
      <c r="F226" s="11">
        <v>80</v>
      </c>
      <c r="G226" s="11">
        <v>0</v>
      </c>
      <c r="H226" s="11">
        <v>0</v>
      </c>
      <c r="I226" s="50">
        <v>50</v>
      </c>
      <c r="J226" s="50">
        <v>20</v>
      </c>
      <c r="K226" s="50">
        <v>20</v>
      </c>
      <c r="L226" s="50">
        <v>20</v>
      </c>
      <c r="M226" s="50">
        <v>0</v>
      </c>
      <c r="N226" s="51">
        <f t="shared" si="590"/>
        <v>100</v>
      </c>
      <c r="O226" s="51">
        <f t="shared" si="560"/>
        <v>0</v>
      </c>
      <c r="P226" s="51">
        <f t="shared" si="561"/>
        <v>80</v>
      </c>
      <c r="Q226" s="51">
        <f t="shared" si="562"/>
        <v>0</v>
      </c>
      <c r="R226" s="51">
        <f t="shared" si="563"/>
        <v>0</v>
      </c>
      <c r="S226" s="51">
        <f t="shared" si="591"/>
        <v>210</v>
      </c>
      <c r="T226" s="51">
        <f t="shared" si="565"/>
        <v>0</v>
      </c>
      <c r="U226" s="51">
        <f t="shared" si="566"/>
        <v>96</v>
      </c>
      <c r="V226" s="51">
        <f t="shared" si="567"/>
        <v>0</v>
      </c>
      <c r="W226" s="51">
        <f t="shared" si="568"/>
        <v>0</v>
      </c>
      <c r="X226" s="51">
        <f t="shared" si="578"/>
        <v>310</v>
      </c>
      <c r="Y226" s="51">
        <f t="shared" si="579"/>
        <v>0</v>
      </c>
      <c r="Z226" s="51">
        <f t="shared" si="580"/>
        <v>176</v>
      </c>
      <c r="AA226" s="51">
        <f t="shared" si="581"/>
        <v>0</v>
      </c>
      <c r="AB226" s="51">
        <f t="shared" si="607"/>
        <v>0</v>
      </c>
      <c r="AC226" s="52">
        <f t="shared" si="573"/>
        <v>486</v>
      </c>
    </row>
    <row r="227" spans="1:29">
      <c r="A227" s="94"/>
      <c r="B227" s="82" t="s">
        <v>508</v>
      </c>
      <c r="C227" s="49" t="s">
        <v>222</v>
      </c>
      <c r="D227" s="11">
        <v>110</v>
      </c>
      <c r="E227" s="11">
        <v>0</v>
      </c>
      <c r="F227" s="11">
        <v>0</v>
      </c>
      <c r="G227" s="11">
        <v>0</v>
      </c>
      <c r="H227" s="11">
        <v>0</v>
      </c>
      <c r="I227" s="50">
        <v>50</v>
      </c>
      <c r="J227" s="50">
        <v>50</v>
      </c>
      <c r="K227" s="50">
        <v>0</v>
      </c>
      <c r="L227" s="50">
        <v>0</v>
      </c>
      <c r="M227" s="50">
        <v>0</v>
      </c>
      <c r="N227" s="51">
        <f t="shared" si="590"/>
        <v>110</v>
      </c>
      <c r="O227" s="51">
        <f t="shared" si="560"/>
        <v>0</v>
      </c>
      <c r="P227" s="51">
        <f t="shared" si="561"/>
        <v>0</v>
      </c>
      <c r="Q227" s="51">
        <f t="shared" si="562"/>
        <v>0</v>
      </c>
      <c r="R227" s="51">
        <f t="shared" si="563"/>
        <v>0</v>
      </c>
      <c r="S227" s="51">
        <f t="shared" si="591"/>
        <v>330</v>
      </c>
      <c r="T227" s="51">
        <f t="shared" si="565"/>
        <v>0</v>
      </c>
      <c r="U227" s="51">
        <f t="shared" si="566"/>
        <v>0</v>
      </c>
      <c r="V227" s="51">
        <f t="shared" si="567"/>
        <v>0</v>
      </c>
      <c r="W227" s="51">
        <f t="shared" si="568"/>
        <v>0</v>
      </c>
      <c r="X227" s="51">
        <f t="shared" si="578"/>
        <v>440</v>
      </c>
      <c r="Y227" s="51">
        <f t="shared" si="579"/>
        <v>0</v>
      </c>
      <c r="Z227" s="51">
        <f t="shared" si="580"/>
        <v>0</v>
      </c>
      <c r="AA227" s="51">
        <f t="shared" si="581"/>
        <v>0</v>
      </c>
      <c r="AB227" s="51">
        <f t="shared" si="607"/>
        <v>0</v>
      </c>
      <c r="AC227" s="52">
        <f t="shared" si="573"/>
        <v>440</v>
      </c>
    </row>
    <row r="228" spans="1:29">
      <c r="A228" s="94"/>
      <c r="B228" s="82" t="s">
        <v>128</v>
      </c>
      <c r="C228" s="49" t="s">
        <v>222</v>
      </c>
      <c r="D228" s="11">
        <v>90</v>
      </c>
      <c r="E228" s="11">
        <v>100</v>
      </c>
      <c r="F228" s="11">
        <v>0</v>
      </c>
      <c r="G228" s="11">
        <v>0</v>
      </c>
      <c r="H228" s="11">
        <v>0</v>
      </c>
      <c r="I228" s="50">
        <v>30</v>
      </c>
      <c r="J228" s="50">
        <v>30</v>
      </c>
      <c r="K228" s="50">
        <v>50</v>
      </c>
      <c r="L228" s="50">
        <v>0</v>
      </c>
      <c r="M228" s="50">
        <v>0</v>
      </c>
      <c r="N228" s="51">
        <f t="shared" si="590"/>
        <v>90</v>
      </c>
      <c r="O228" s="51">
        <f t="shared" si="560"/>
        <v>100</v>
      </c>
      <c r="P228" s="51">
        <f t="shared" si="561"/>
        <v>0</v>
      </c>
      <c r="Q228" s="51">
        <f t="shared" si="562"/>
        <v>0</v>
      </c>
      <c r="R228" s="51">
        <f t="shared" si="563"/>
        <v>0</v>
      </c>
      <c r="S228" s="51">
        <f t="shared" si="591"/>
        <v>162</v>
      </c>
      <c r="T228" s="51">
        <f t="shared" si="565"/>
        <v>150</v>
      </c>
      <c r="U228" s="51">
        <f t="shared" si="566"/>
        <v>0</v>
      </c>
      <c r="V228" s="51">
        <f t="shared" si="567"/>
        <v>0</v>
      </c>
      <c r="W228" s="51">
        <f t="shared" si="568"/>
        <v>0</v>
      </c>
      <c r="X228" s="51">
        <f t="shared" ref="X228" si="608">N228+S228</f>
        <v>252</v>
      </c>
      <c r="Y228" s="51">
        <f t="shared" ref="Y228" si="609">O228+T228</f>
        <v>250</v>
      </c>
      <c r="Z228" s="51">
        <f t="shared" ref="Z228" si="610">P228+U228</f>
        <v>0</v>
      </c>
      <c r="AA228" s="51">
        <f t="shared" ref="AA228" si="611">Q228+V228</f>
        <v>0</v>
      </c>
      <c r="AB228" s="51">
        <f t="shared" si="607"/>
        <v>0</v>
      </c>
      <c r="AC228" s="52">
        <f t="shared" si="573"/>
        <v>502</v>
      </c>
    </row>
    <row r="229" spans="1:29">
      <c r="A229" s="95"/>
      <c r="B229" s="124" t="s">
        <v>403</v>
      </c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8">
        <v>400</v>
      </c>
    </row>
    <row r="230" spans="1:29">
      <c r="A230" s="94"/>
      <c r="B230" s="83" t="s">
        <v>129</v>
      </c>
      <c r="C230" s="21" t="s">
        <v>224</v>
      </c>
      <c r="D230" s="12">
        <v>122</v>
      </c>
      <c r="E230" s="12">
        <v>0</v>
      </c>
      <c r="F230" s="12">
        <v>0</v>
      </c>
      <c r="G230" s="12">
        <v>0</v>
      </c>
      <c r="H230" s="12">
        <v>0</v>
      </c>
      <c r="I230" s="13">
        <v>60</v>
      </c>
      <c r="J230" s="13">
        <v>10</v>
      </c>
      <c r="K230" s="13">
        <v>0</v>
      </c>
      <c r="L230" s="13">
        <v>0</v>
      </c>
      <c r="M230" s="13">
        <v>0</v>
      </c>
      <c r="N230" s="14">
        <f>D230*$D$3</f>
        <v>122</v>
      </c>
      <c r="O230" s="14">
        <f>E230*$E$3</f>
        <v>0</v>
      </c>
      <c r="P230" s="14">
        <f>F230*$F$3</f>
        <v>0</v>
      </c>
      <c r="Q230" s="14">
        <f>G230*$G$3</f>
        <v>0</v>
      </c>
      <c r="R230" s="14">
        <f>H230*$H$3</f>
        <v>0</v>
      </c>
      <c r="S230" s="14">
        <f>(N230/100)*(I230*$I$3)+(N230/100)*(J230*$J$3)</f>
        <v>256.2</v>
      </c>
      <c r="T230" s="14">
        <f>(O230/100)*(K230*$K$3)</f>
        <v>0</v>
      </c>
      <c r="U230" s="14">
        <f>(P230/100)*(K230*$K$3)+(P230/100)*(L230*$L$3)</f>
        <v>0</v>
      </c>
      <c r="V230" s="14">
        <f>(Q230/100)*(L230*$L$3)</f>
        <v>0</v>
      </c>
      <c r="W230" s="14">
        <f>(R230/100)*(K230*$K$3)+(R230/100)*(L230*$L$3)</f>
        <v>0</v>
      </c>
      <c r="X230" s="14">
        <f t="shared" ref="X230" si="612">N230+S230</f>
        <v>378.2</v>
      </c>
      <c r="Y230" s="14">
        <f t="shared" ref="Y230" si="613">O230+T230</f>
        <v>0</v>
      </c>
      <c r="Z230" s="14">
        <f t="shared" ref="Z230" si="614">P230+U230</f>
        <v>0</v>
      </c>
      <c r="AA230" s="14">
        <f t="shared" ref="AA230" si="615">Q230+V230</f>
        <v>0</v>
      </c>
      <c r="AB230" s="14">
        <f>R230+W230</f>
        <v>0</v>
      </c>
      <c r="AC230" s="15">
        <f>ROUND(X230+Y230+Z230+AA230+AB230,1)</f>
        <v>378.2</v>
      </c>
    </row>
    <row r="231" spans="1:29">
      <c r="A231" s="95"/>
      <c r="B231" s="124" t="s">
        <v>130</v>
      </c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8">
        <v>700</v>
      </c>
    </row>
    <row r="232" spans="1:29">
      <c r="A232" s="94"/>
      <c r="B232" s="83" t="s">
        <v>131</v>
      </c>
      <c r="C232" s="21" t="s">
        <v>224</v>
      </c>
      <c r="D232" s="12">
        <v>148</v>
      </c>
      <c r="E232" s="12">
        <v>0</v>
      </c>
      <c r="F232" s="12">
        <v>0</v>
      </c>
      <c r="G232" s="12">
        <v>0</v>
      </c>
      <c r="H232" s="12">
        <v>0</v>
      </c>
      <c r="I232" s="13">
        <v>80</v>
      </c>
      <c r="J232" s="13">
        <v>0</v>
      </c>
      <c r="K232" s="13">
        <v>0</v>
      </c>
      <c r="L232" s="13">
        <v>0</v>
      </c>
      <c r="M232" s="13">
        <v>0</v>
      </c>
      <c r="N232" s="14">
        <f t="shared" ref="N232:N259" si="616">D232*$D$3</f>
        <v>148</v>
      </c>
      <c r="O232" s="14">
        <f t="shared" ref="O232:O259" si="617">E232*$E$3</f>
        <v>0</v>
      </c>
      <c r="P232" s="14">
        <f t="shared" ref="P232:P259" si="618">F232*$F$3</f>
        <v>0</v>
      </c>
      <c r="Q232" s="14">
        <f t="shared" ref="Q232:Q259" si="619">G232*$G$3</f>
        <v>0</v>
      </c>
      <c r="R232" s="14">
        <f t="shared" ref="R232:R259" si="620">H232*$H$3</f>
        <v>0</v>
      </c>
      <c r="S232" s="14">
        <f t="shared" ref="S232:S238" si="621">(N232/100)*(I232*$I$3)+(N232/100)*(J232*$J$3)</f>
        <v>355.2</v>
      </c>
      <c r="T232" s="14">
        <f t="shared" ref="T232:T259" si="622">(O232/100)*(K232*$K$3)</f>
        <v>0</v>
      </c>
      <c r="U232" s="14">
        <f t="shared" ref="U232:U259" si="623">(P232/100)*(K232*$K$3)+(P232/100)*(L232*$L$3)</f>
        <v>0</v>
      </c>
      <c r="V232" s="14">
        <f t="shared" ref="V232:V259" si="624">(Q232/100)*(L232*$L$3)</f>
        <v>0</v>
      </c>
      <c r="W232" s="14">
        <f t="shared" ref="W232:W259" si="625">(R232/100)*(K232*$K$3)+(R232/100)*(L232*$L$3)</f>
        <v>0</v>
      </c>
      <c r="X232" s="14">
        <f t="shared" ref="X232:X236" si="626">N232+S232</f>
        <v>503.2</v>
      </c>
      <c r="Y232" s="14">
        <f t="shared" ref="Y232:Y236" si="627">O232+T232</f>
        <v>0</v>
      </c>
      <c r="Z232" s="14">
        <f t="shared" ref="Z232:Z236" si="628">P232+U232</f>
        <v>0</v>
      </c>
      <c r="AA232" s="14">
        <f t="shared" ref="AA232:AA236" si="629">Q232+V232</f>
        <v>0</v>
      </c>
      <c r="AB232" s="14">
        <f>R232+W232</f>
        <v>0</v>
      </c>
      <c r="AC232" s="15">
        <f t="shared" ref="AC232:AC259" si="630">ROUND(X232+Y232+Z232+AA232+AB232,1)</f>
        <v>503.2</v>
      </c>
    </row>
    <row r="233" spans="1:29">
      <c r="A233" s="94"/>
      <c r="B233" s="82" t="s">
        <v>132</v>
      </c>
      <c r="C233" s="49" t="s">
        <v>224</v>
      </c>
      <c r="D233" s="11">
        <v>150</v>
      </c>
      <c r="E233" s="11">
        <v>0</v>
      </c>
      <c r="F233" s="11">
        <v>0</v>
      </c>
      <c r="G233" s="11">
        <v>0</v>
      </c>
      <c r="H233" s="11">
        <v>0</v>
      </c>
      <c r="I233" s="50">
        <v>80</v>
      </c>
      <c r="J233" s="50">
        <v>0</v>
      </c>
      <c r="K233" s="50">
        <v>0</v>
      </c>
      <c r="L233" s="50">
        <v>0</v>
      </c>
      <c r="M233" s="50">
        <v>0</v>
      </c>
      <c r="N233" s="51">
        <f t="shared" si="616"/>
        <v>150</v>
      </c>
      <c r="O233" s="51">
        <f t="shared" si="617"/>
        <v>0</v>
      </c>
      <c r="P233" s="51">
        <f t="shared" si="618"/>
        <v>0</v>
      </c>
      <c r="Q233" s="51">
        <f t="shared" si="619"/>
        <v>0</v>
      </c>
      <c r="R233" s="51">
        <f t="shared" si="620"/>
        <v>0</v>
      </c>
      <c r="S233" s="51">
        <f t="shared" si="621"/>
        <v>360</v>
      </c>
      <c r="T233" s="51">
        <f t="shared" si="622"/>
        <v>0</v>
      </c>
      <c r="U233" s="51">
        <f t="shared" si="623"/>
        <v>0</v>
      </c>
      <c r="V233" s="51">
        <f t="shared" si="624"/>
        <v>0</v>
      </c>
      <c r="W233" s="51">
        <f t="shared" si="625"/>
        <v>0</v>
      </c>
      <c r="X233" s="51">
        <f t="shared" si="626"/>
        <v>510</v>
      </c>
      <c r="Y233" s="51">
        <f t="shared" si="627"/>
        <v>0</v>
      </c>
      <c r="Z233" s="51">
        <f t="shared" si="628"/>
        <v>0</v>
      </c>
      <c r="AA233" s="51">
        <f t="shared" si="629"/>
        <v>0</v>
      </c>
      <c r="AB233" s="51">
        <f t="shared" ref="AB233" si="631">R233+W233</f>
        <v>0</v>
      </c>
      <c r="AC233" s="52">
        <f t="shared" si="630"/>
        <v>510</v>
      </c>
    </row>
    <row r="234" spans="1:29">
      <c r="A234" s="94"/>
      <c r="B234" s="82" t="s">
        <v>133</v>
      </c>
      <c r="C234" s="49" t="s">
        <v>224</v>
      </c>
      <c r="D234" s="11">
        <v>160</v>
      </c>
      <c r="E234" s="11">
        <v>0</v>
      </c>
      <c r="F234" s="11">
        <v>0</v>
      </c>
      <c r="G234" s="11">
        <v>0</v>
      </c>
      <c r="H234" s="11">
        <v>0</v>
      </c>
      <c r="I234" s="50">
        <v>60</v>
      </c>
      <c r="J234" s="50">
        <v>10</v>
      </c>
      <c r="K234" s="50">
        <v>0</v>
      </c>
      <c r="L234" s="50">
        <v>0</v>
      </c>
      <c r="M234" s="50">
        <v>0</v>
      </c>
      <c r="N234" s="51">
        <f t="shared" si="616"/>
        <v>160</v>
      </c>
      <c r="O234" s="51">
        <f t="shared" si="617"/>
        <v>0</v>
      </c>
      <c r="P234" s="51">
        <f t="shared" si="618"/>
        <v>0</v>
      </c>
      <c r="Q234" s="51">
        <f t="shared" si="619"/>
        <v>0</v>
      </c>
      <c r="R234" s="51">
        <f t="shared" si="620"/>
        <v>0</v>
      </c>
      <c r="S234" s="51">
        <f t="shared" si="621"/>
        <v>336</v>
      </c>
      <c r="T234" s="51">
        <f t="shared" si="622"/>
        <v>0</v>
      </c>
      <c r="U234" s="51">
        <f t="shared" si="623"/>
        <v>0</v>
      </c>
      <c r="V234" s="51">
        <f t="shared" si="624"/>
        <v>0</v>
      </c>
      <c r="W234" s="51">
        <f t="shared" si="625"/>
        <v>0</v>
      </c>
      <c r="X234" s="51">
        <f t="shared" si="626"/>
        <v>496</v>
      </c>
      <c r="Y234" s="51">
        <f t="shared" si="627"/>
        <v>0</v>
      </c>
      <c r="Z234" s="51">
        <f t="shared" si="628"/>
        <v>0</v>
      </c>
      <c r="AA234" s="51">
        <f t="shared" si="629"/>
        <v>0</v>
      </c>
      <c r="AB234" s="51">
        <f t="shared" ref="AB234" si="632">R234+W234</f>
        <v>0</v>
      </c>
      <c r="AC234" s="52">
        <f t="shared" si="630"/>
        <v>496</v>
      </c>
    </row>
    <row r="235" spans="1:29">
      <c r="A235" s="94"/>
      <c r="B235" s="82" t="s">
        <v>134</v>
      </c>
      <c r="C235" s="49" t="s">
        <v>224</v>
      </c>
      <c r="D235" s="11">
        <v>155</v>
      </c>
      <c r="E235" s="11">
        <v>0</v>
      </c>
      <c r="F235" s="11">
        <v>0</v>
      </c>
      <c r="G235" s="11">
        <v>0</v>
      </c>
      <c r="H235" s="11">
        <v>0</v>
      </c>
      <c r="I235" s="50">
        <v>60</v>
      </c>
      <c r="J235" s="50">
        <v>10</v>
      </c>
      <c r="K235" s="50">
        <v>0</v>
      </c>
      <c r="L235" s="50">
        <v>0</v>
      </c>
      <c r="M235" s="50">
        <v>0</v>
      </c>
      <c r="N235" s="51">
        <f t="shared" si="616"/>
        <v>155</v>
      </c>
      <c r="O235" s="51">
        <f t="shared" si="617"/>
        <v>0</v>
      </c>
      <c r="P235" s="51">
        <f t="shared" si="618"/>
        <v>0</v>
      </c>
      <c r="Q235" s="51">
        <f t="shared" si="619"/>
        <v>0</v>
      </c>
      <c r="R235" s="51">
        <f t="shared" si="620"/>
        <v>0</v>
      </c>
      <c r="S235" s="51">
        <f t="shared" si="621"/>
        <v>325.5</v>
      </c>
      <c r="T235" s="51">
        <f t="shared" si="622"/>
        <v>0</v>
      </c>
      <c r="U235" s="51">
        <f t="shared" si="623"/>
        <v>0</v>
      </c>
      <c r="V235" s="51">
        <f t="shared" si="624"/>
        <v>0</v>
      </c>
      <c r="W235" s="51">
        <f t="shared" si="625"/>
        <v>0</v>
      </c>
      <c r="X235" s="51">
        <f t="shared" si="626"/>
        <v>480.5</v>
      </c>
      <c r="Y235" s="51">
        <f t="shared" si="627"/>
        <v>0</v>
      </c>
      <c r="Z235" s="51">
        <f t="shared" si="628"/>
        <v>0</v>
      </c>
      <c r="AA235" s="51">
        <f t="shared" si="629"/>
        <v>0</v>
      </c>
      <c r="AB235" s="51">
        <f t="shared" ref="AB235" si="633">R235+W235</f>
        <v>0</v>
      </c>
      <c r="AC235" s="52">
        <f t="shared" si="630"/>
        <v>480.5</v>
      </c>
    </row>
    <row r="236" spans="1:29">
      <c r="A236" s="94"/>
      <c r="B236" s="82" t="s">
        <v>135</v>
      </c>
      <c r="C236" s="49" t="s">
        <v>224</v>
      </c>
      <c r="D236" s="11">
        <v>172</v>
      </c>
      <c r="E236" s="11">
        <v>0</v>
      </c>
      <c r="F236" s="11">
        <v>0</v>
      </c>
      <c r="G236" s="11">
        <v>0</v>
      </c>
      <c r="H236" s="11">
        <v>0</v>
      </c>
      <c r="I236" s="50">
        <v>60</v>
      </c>
      <c r="J236" s="50">
        <v>0</v>
      </c>
      <c r="K236" s="50">
        <v>0</v>
      </c>
      <c r="L236" s="50">
        <v>0</v>
      </c>
      <c r="M236" s="50">
        <v>0</v>
      </c>
      <c r="N236" s="51">
        <f t="shared" si="616"/>
        <v>172</v>
      </c>
      <c r="O236" s="51">
        <f t="shared" si="617"/>
        <v>0</v>
      </c>
      <c r="P236" s="51">
        <f t="shared" si="618"/>
        <v>0</v>
      </c>
      <c r="Q236" s="51">
        <f t="shared" si="619"/>
        <v>0</v>
      </c>
      <c r="R236" s="51">
        <f t="shared" si="620"/>
        <v>0</v>
      </c>
      <c r="S236" s="51">
        <f t="shared" si="621"/>
        <v>309.60000000000002</v>
      </c>
      <c r="T236" s="51">
        <f t="shared" si="622"/>
        <v>0</v>
      </c>
      <c r="U236" s="51">
        <f t="shared" si="623"/>
        <v>0</v>
      </c>
      <c r="V236" s="51">
        <f t="shared" si="624"/>
        <v>0</v>
      </c>
      <c r="W236" s="51">
        <f t="shared" si="625"/>
        <v>0</v>
      </c>
      <c r="X236" s="51">
        <f t="shared" si="626"/>
        <v>481.6</v>
      </c>
      <c r="Y236" s="51">
        <f t="shared" si="627"/>
        <v>0</v>
      </c>
      <c r="Z236" s="51">
        <f t="shared" si="628"/>
        <v>0</v>
      </c>
      <c r="AA236" s="51">
        <f t="shared" si="629"/>
        <v>0</v>
      </c>
      <c r="AB236" s="51">
        <f t="shared" ref="AB236" si="634">R236+W236</f>
        <v>0</v>
      </c>
      <c r="AC236" s="52">
        <f t="shared" si="630"/>
        <v>481.6</v>
      </c>
    </row>
    <row r="237" spans="1:29">
      <c r="A237" s="94"/>
      <c r="B237" s="82" t="s">
        <v>136</v>
      </c>
      <c r="C237" s="49" t="s">
        <v>224</v>
      </c>
      <c r="D237" s="11">
        <v>140</v>
      </c>
      <c r="E237" s="11">
        <v>0</v>
      </c>
      <c r="F237" s="11">
        <v>0</v>
      </c>
      <c r="G237" s="11">
        <v>0</v>
      </c>
      <c r="H237" s="11">
        <v>0</v>
      </c>
      <c r="I237" s="50">
        <v>45</v>
      </c>
      <c r="J237" s="50">
        <v>45</v>
      </c>
      <c r="K237" s="50">
        <v>0</v>
      </c>
      <c r="L237" s="50">
        <v>0</v>
      </c>
      <c r="M237" s="50">
        <v>0</v>
      </c>
      <c r="N237" s="51">
        <f t="shared" si="616"/>
        <v>140</v>
      </c>
      <c r="O237" s="51">
        <f t="shared" si="617"/>
        <v>0</v>
      </c>
      <c r="P237" s="51">
        <f t="shared" si="618"/>
        <v>0</v>
      </c>
      <c r="Q237" s="51">
        <f t="shared" si="619"/>
        <v>0</v>
      </c>
      <c r="R237" s="51">
        <f t="shared" si="620"/>
        <v>0</v>
      </c>
      <c r="S237" s="51">
        <f t="shared" si="621"/>
        <v>378</v>
      </c>
      <c r="T237" s="51">
        <f t="shared" si="622"/>
        <v>0</v>
      </c>
      <c r="U237" s="51">
        <f t="shared" si="623"/>
        <v>0</v>
      </c>
      <c r="V237" s="51">
        <f t="shared" si="624"/>
        <v>0</v>
      </c>
      <c r="W237" s="51">
        <f t="shared" si="625"/>
        <v>0</v>
      </c>
      <c r="X237" s="51">
        <f t="shared" ref="X237:X248" si="635">N237+S237</f>
        <v>518</v>
      </c>
      <c r="Y237" s="51">
        <f t="shared" ref="Y237:Y248" si="636">O237+T237</f>
        <v>0</v>
      </c>
      <c r="Z237" s="51">
        <f t="shared" ref="Z237:Z248" si="637">P237+U237</f>
        <v>0</v>
      </c>
      <c r="AA237" s="51">
        <f t="shared" ref="AA237:AA248" si="638">Q237+V237</f>
        <v>0</v>
      </c>
      <c r="AB237" s="51">
        <f t="shared" ref="AB237" si="639">R237+W237</f>
        <v>0</v>
      </c>
      <c r="AC237" s="52">
        <f t="shared" si="630"/>
        <v>518</v>
      </c>
    </row>
    <row r="238" spans="1:29">
      <c r="A238" s="94"/>
      <c r="B238" s="82" t="s">
        <v>137</v>
      </c>
      <c r="C238" s="49" t="s">
        <v>222</v>
      </c>
      <c r="D238" s="11">
        <v>134</v>
      </c>
      <c r="E238" s="11">
        <v>0</v>
      </c>
      <c r="F238" s="11">
        <v>102</v>
      </c>
      <c r="G238" s="11">
        <v>0</v>
      </c>
      <c r="H238" s="11">
        <v>0</v>
      </c>
      <c r="I238" s="50">
        <v>40</v>
      </c>
      <c r="J238" s="50">
        <v>20</v>
      </c>
      <c r="K238" s="50">
        <v>20</v>
      </c>
      <c r="L238" s="50">
        <v>20</v>
      </c>
      <c r="M238" s="50">
        <v>0</v>
      </c>
      <c r="N238" s="51">
        <f t="shared" si="616"/>
        <v>134</v>
      </c>
      <c r="O238" s="51">
        <f t="shared" si="617"/>
        <v>0</v>
      </c>
      <c r="P238" s="51">
        <f t="shared" si="618"/>
        <v>102</v>
      </c>
      <c r="Q238" s="51">
        <f t="shared" si="619"/>
        <v>0</v>
      </c>
      <c r="R238" s="51">
        <f t="shared" si="620"/>
        <v>0</v>
      </c>
      <c r="S238" s="51">
        <f t="shared" si="621"/>
        <v>241.20000000000002</v>
      </c>
      <c r="T238" s="51">
        <f t="shared" si="622"/>
        <v>0</v>
      </c>
      <c r="U238" s="51">
        <f t="shared" si="623"/>
        <v>122.4</v>
      </c>
      <c r="V238" s="51">
        <f t="shared" si="624"/>
        <v>0</v>
      </c>
      <c r="W238" s="51">
        <f t="shared" si="625"/>
        <v>0</v>
      </c>
      <c r="X238" s="51">
        <f t="shared" si="635"/>
        <v>375.20000000000005</v>
      </c>
      <c r="Y238" s="51">
        <f t="shared" si="636"/>
        <v>0</v>
      </c>
      <c r="Z238" s="51">
        <f t="shared" si="637"/>
        <v>224.4</v>
      </c>
      <c r="AA238" s="51">
        <f t="shared" si="638"/>
        <v>0</v>
      </c>
      <c r="AB238" s="51">
        <f t="shared" ref="AB238" si="640">R238+W238</f>
        <v>0</v>
      </c>
      <c r="AC238" s="52">
        <f t="shared" si="630"/>
        <v>599.6</v>
      </c>
    </row>
    <row r="239" spans="1:29">
      <c r="A239" s="94"/>
      <c r="B239" s="82" t="s">
        <v>138</v>
      </c>
      <c r="C239" s="49" t="s">
        <v>222</v>
      </c>
      <c r="D239" s="11">
        <v>140</v>
      </c>
      <c r="E239" s="11">
        <v>0</v>
      </c>
      <c r="F239" s="11">
        <v>0</v>
      </c>
      <c r="G239" s="11">
        <v>0</v>
      </c>
      <c r="H239" s="11">
        <v>0</v>
      </c>
      <c r="I239" s="50">
        <v>40</v>
      </c>
      <c r="J239" s="50">
        <v>10</v>
      </c>
      <c r="K239" s="50">
        <v>0</v>
      </c>
      <c r="L239" s="50">
        <v>50</v>
      </c>
      <c r="M239" s="50">
        <v>0</v>
      </c>
      <c r="N239" s="51">
        <f t="shared" si="616"/>
        <v>140</v>
      </c>
      <c r="O239" s="51">
        <f t="shared" si="617"/>
        <v>0</v>
      </c>
      <c r="P239" s="51">
        <f t="shared" si="618"/>
        <v>0</v>
      </c>
      <c r="Q239" s="51">
        <f t="shared" si="619"/>
        <v>0</v>
      </c>
      <c r="R239" s="51">
        <f t="shared" si="620"/>
        <v>0</v>
      </c>
      <c r="S239" s="51">
        <f>(N239/100)*(I239*$I$3)+(N239/100)*(J239*$J$3)+(N239/100)*(L239*$L$3)</f>
        <v>420</v>
      </c>
      <c r="T239" s="51">
        <f t="shared" si="622"/>
        <v>0</v>
      </c>
      <c r="U239" s="51">
        <f t="shared" si="623"/>
        <v>0</v>
      </c>
      <c r="V239" s="51">
        <f t="shared" si="624"/>
        <v>0</v>
      </c>
      <c r="W239" s="51">
        <f t="shared" si="625"/>
        <v>0</v>
      </c>
      <c r="X239" s="51">
        <f t="shared" ref="X239" si="641">N239+S239</f>
        <v>560</v>
      </c>
      <c r="Y239" s="51">
        <f t="shared" ref="Y239" si="642">O239+T239</f>
        <v>0</v>
      </c>
      <c r="Z239" s="51">
        <f t="shared" ref="Z239" si="643">P239+U239</f>
        <v>0</v>
      </c>
      <c r="AA239" s="51">
        <f t="shared" ref="AA239" si="644">Q239+V239</f>
        <v>0</v>
      </c>
      <c r="AB239" s="51">
        <f t="shared" ref="AB239:AB259" si="645">R239+W239</f>
        <v>0</v>
      </c>
      <c r="AC239" s="52">
        <f t="shared" si="630"/>
        <v>560</v>
      </c>
    </row>
    <row r="240" spans="1:29">
      <c r="A240" s="94"/>
      <c r="B240" s="82" t="s">
        <v>139</v>
      </c>
      <c r="C240" s="49" t="s">
        <v>222</v>
      </c>
      <c r="D240" s="11">
        <v>160</v>
      </c>
      <c r="E240" s="11">
        <v>0</v>
      </c>
      <c r="F240" s="11">
        <v>0</v>
      </c>
      <c r="G240" s="11">
        <v>0</v>
      </c>
      <c r="H240" s="11">
        <v>0</v>
      </c>
      <c r="I240" s="50">
        <v>80</v>
      </c>
      <c r="J240" s="50">
        <v>0</v>
      </c>
      <c r="K240" s="50">
        <v>0</v>
      </c>
      <c r="L240" s="50">
        <v>0</v>
      </c>
      <c r="M240" s="50">
        <v>0</v>
      </c>
      <c r="N240" s="51">
        <f t="shared" si="616"/>
        <v>160</v>
      </c>
      <c r="O240" s="51">
        <f t="shared" si="617"/>
        <v>0</v>
      </c>
      <c r="P240" s="51">
        <f t="shared" si="618"/>
        <v>0</v>
      </c>
      <c r="Q240" s="51">
        <f t="shared" si="619"/>
        <v>0</v>
      </c>
      <c r="R240" s="51">
        <f t="shared" si="620"/>
        <v>0</v>
      </c>
      <c r="S240" s="51">
        <f t="shared" ref="S240:S248" si="646">(N240/100)*(I240*$I$3)+(N240/100)*(J240*$J$3)</f>
        <v>384</v>
      </c>
      <c r="T240" s="51">
        <f t="shared" si="622"/>
        <v>0</v>
      </c>
      <c r="U240" s="51">
        <f t="shared" si="623"/>
        <v>0</v>
      </c>
      <c r="V240" s="51">
        <f t="shared" si="624"/>
        <v>0</v>
      </c>
      <c r="W240" s="51">
        <f t="shared" si="625"/>
        <v>0</v>
      </c>
      <c r="X240" s="51">
        <f t="shared" si="635"/>
        <v>544</v>
      </c>
      <c r="Y240" s="51">
        <f t="shared" si="636"/>
        <v>0</v>
      </c>
      <c r="Z240" s="51">
        <f t="shared" si="637"/>
        <v>0</v>
      </c>
      <c r="AA240" s="51">
        <f t="shared" si="638"/>
        <v>0</v>
      </c>
      <c r="AB240" s="51">
        <f t="shared" si="645"/>
        <v>0</v>
      </c>
      <c r="AC240" s="52">
        <f t="shared" si="630"/>
        <v>544</v>
      </c>
    </row>
    <row r="241" spans="1:29">
      <c r="A241" s="94"/>
      <c r="B241" s="82" t="s">
        <v>140</v>
      </c>
      <c r="C241" s="49" t="s">
        <v>222</v>
      </c>
      <c r="D241" s="11">
        <v>154</v>
      </c>
      <c r="E241" s="11">
        <v>0</v>
      </c>
      <c r="F241" s="11">
        <v>0</v>
      </c>
      <c r="G241" s="11">
        <v>0</v>
      </c>
      <c r="H241" s="11">
        <v>0</v>
      </c>
      <c r="I241" s="50">
        <v>65</v>
      </c>
      <c r="J241" s="50">
        <v>20</v>
      </c>
      <c r="K241" s="50">
        <v>0</v>
      </c>
      <c r="L241" s="50">
        <v>0</v>
      </c>
      <c r="M241" s="50">
        <v>0</v>
      </c>
      <c r="N241" s="51">
        <f t="shared" si="616"/>
        <v>154</v>
      </c>
      <c r="O241" s="51">
        <f t="shared" si="617"/>
        <v>0</v>
      </c>
      <c r="P241" s="51">
        <f t="shared" si="618"/>
        <v>0</v>
      </c>
      <c r="Q241" s="51">
        <f t="shared" si="619"/>
        <v>0</v>
      </c>
      <c r="R241" s="51">
        <f t="shared" si="620"/>
        <v>0</v>
      </c>
      <c r="S241" s="51">
        <f t="shared" si="646"/>
        <v>392.70000000000005</v>
      </c>
      <c r="T241" s="51">
        <f t="shared" si="622"/>
        <v>0</v>
      </c>
      <c r="U241" s="51">
        <f t="shared" si="623"/>
        <v>0</v>
      </c>
      <c r="V241" s="51">
        <f t="shared" si="624"/>
        <v>0</v>
      </c>
      <c r="W241" s="51">
        <f t="shared" si="625"/>
        <v>0</v>
      </c>
      <c r="X241" s="51">
        <f t="shared" si="635"/>
        <v>546.70000000000005</v>
      </c>
      <c r="Y241" s="51">
        <f t="shared" si="636"/>
        <v>0</v>
      </c>
      <c r="Z241" s="51">
        <f t="shared" si="637"/>
        <v>0</v>
      </c>
      <c r="AA241" s="51">
        <f t="shared" si="638"/>
        <v>0</v>
      </c>
      <c r="AB241" s="51">
        <f t="shared" si="645"/>
        <v>0</v>
      </c>
      <c r="AC241" s="52">
        <f t="shared" si="630"/>
        <v>546.70000000000005</v>
      </c>
    </row>
    <row r="242" spans="1:29">
      <c r="A242" s="94"/>
      <c r="B242" s="82" t="s">
        <v>141</v>
      </c>
      <c r="C242" s="49" t="s">
        <v>222</v>
      </c>
      <c r="D242" s="11">
        <v>180</v>
      </c>
      <c r="E242" s="11">
        <v>0</v>
      </c>
      <c r="F242" s="11">
        <v>0</v>
      </c>
      <c r="G242" s="11">
        <v>0</v>
      </c>
      <c r="H242" s="11">
        <v>0</v>
      </c>
      <c r="I242" s="50">
        <v>65</v>
      </c>
      <c r="J242" s="50">
        <v>0</v>
      </c>
      <c r="K242" s="50">
        <v>0</v>
      </c>
      <c r="L242" s="50">
        <v>0</v>
      </c>
      <c r="M242" s="50">
        <v>0</v>
      </c>
      <c r="N242" s="51">
        <f t="shared" si="616"/>
        <v>180</v>
      </c>
      <c r="O242" s="51">
        <f t="shared" si="617"/>
        <v>0</v>
      </c>
      <c r="P242" s="51">
        <f t="shared" si="618"/>
        <v>0</v>
      </c>
      <c r="Q242" s="51">
        <f t="shared" si="619"/>
        <v>0</v>
      </c>
      <c r="R242" s="51">
        <f t="shared" si="620"/>
        <v>0</v>
      </c>
      <c r="S242" s="51">
        <f t="shared" si="646"/>
        <v>351</v>
      </c>
      <c r="T242" s="51">
        <f t="shared" si="622"/>
        <v>0</v>
      </c>
      <c r="U242" s="51">
        <f t="shared" si="623"/>
        <v>0</v>
      </c>
      <c r="V242" s="51">
        <f t="shared" si="624"/>
        <v>0</v>
      </c>
      <c r="W242" s="51">
        <f t="shared" si="625"/>
        <v>0</v>
      </c>
      <c r="X242" s="51">
        <f t="shared" si="635"/>
        <v>531</v>
      </c>
      <c r="Y242" s="51">
        <f t="shared" si="636"/>
        <v>0</v>
      </c>
      <c r="Z242" s="51">
        <f t="shared" si="637"/>
        <v>0</v>
      </c>
      <c r="AA242" s="51">
        <f t="shared" si="638"/>
        <v>0</v>
      </c>
      <c r="AB242" s="51">
        <f t="shared" si="645"/>
        <v>0</v>
      </c>
      <c r="AC242" s="52">
        <f t="shared" si="630"/>
        <v>531</v>
      </c>
    </row>
    <row r="243" spans="1:29">
      <c r="A243" s="94"/>
      <c r="B243" s="82" t="s">
        <v>142</v>
      </c>
      <c r="C243" s="49" t="s">
        <v>223</v>
      </c>
      <c r="D243" s="11">
        <v>150</v>
      </c>
      <c r="E243" s="11">
        <v>0</v>
      </c>
      <c r="F243" s="11">
        <v>0</v>
      </c>
      <c r="G243" s="11">
        <v>0</v>
      </c>
      <c r="H243" s="11">
        <v>0</v>
      </c>
      <c r="I243" s="50">
        <v>70</v>
      </c>
      <c r="J243" s="50">
        <v>20</v>
      </c>
      <c r="K243" s="50">
        <v>0</v>
      </c>
      <c r="L243" s="50">
        <v>0</v>
      </c>
      <c r="M243" s="50">
        <v>0</v>
      </c>
      <c r="N243" s="51">
        <f t="shared" si="616"/>
        <v>150</v>
      </c>
      <c r="O243" s="51">
        <f t="shared" si="617"/>
        <v>0</v>
      </c>
      <c r="P243" s="51">
        <f t="shared" si="618"/>
        <v>0</v>
      </c>
      <c r="Q243" s="51">
        <f t="shared" si="619"/>
        <v>0</v>
      </c>
      <c r="R243" s="51">
        <f t="shared" si="620"/>
        <v>0</v>
      </c>
      <c r="S243" s="51">
        <f t="shared" si="646"/>
        <v>405</v>
      </c>
      <c r="T243" s="51">
        <f t="shared" si="622"/>
        <v>0</v>
      </c>
      <c r="U243" s="51">
        <f t="shared" si="623"/>
        <v>0</v>
      </c>
      <c r="V243" s="51">
        <f t="shared" si="624"/>
        <v>0</v>
      </c>
      <c r="W243" s="51">
        <f t="shared" si="625"/>
        <v>0</v>
      </c>
      <c r="X243" s="51">
        <f t="shared" si="635"/>
        <v>555</v>
      </c>
      <c r="Y243" s="51">
        <f t="shared" si="636"/>
        <v>0</v>
      </c>
      <c r="Z243" s="51">
        <f t="shared" si="637"/>
        <v>0</v>
      </c>
      <c r="AA243" s="51">
        <f t="shared" si="638"/>
        <v>0</v>
      </c>
      <c r="AB243" s="51">
        <f t="shared" si="645"/>
        <v>0</v>
      </c>
      <c r="AC243" s="52">
        <f t="shared" si="630"/>
        <v>555</v>
      </c>
    </row>
    <row r="244" spans="1:29">
      <c r="A244" s="94"/>
      <c r="B244" s="82" t="s">
        <v>143</v>
      </c>
      <c r="C244" s="49" t="s">
        <v>223</v>
      </c>
      <c r="D244" s="11">
        <v>140</v>
      </c>
      <c r="E244" s="11">
        <v>0</v>
      </c>
      <c r="F244" s="11">
        <v>110</v>
      </c>
      <c r="G244" s="11">
        <v>0</v>
      </c>
      <c r="H244" s="11">
        <v>0</v>
      </c>
      <c r="I244" s="50">
        <v>40</v>
      </c>
      <c r="J244" s="50">
        <v>10</v>
      </c>
      <c r="K244" s="50">
        <v>25</v>
      </c>
      <c r="L244" s="50">
        <v>25</v>
      </c>
      <c r="M244" s="50">
        <v>0</v>
      </c>
      <c r="N244" s="51">
        <f t="shared" si="616"/>
        <v>140</v>
      </c>
      <c r="O244" s="51">
        <f t="shared" si="617"/>
        <v>0</v>
      </c>
      <c r="P244" s="51">
        <f t="shared" si="618"/>
        <v>110</v>
      </c>
      <c r="Q244" s="51">
        <f t="shared" si="619"/>
        <v>0</v>
      </c>
      <c r="R244" s="51">
        <f t="shared" si="620"/>
        <v>0</v>
      </c>
      <c r="S244" s="51">
        <f t="shared" si="646"/>
        <v>210</v>
      </c>
      <c r="T244" s="51">
        <f t="shared" si="622"/>
        <v>0</v>
      </c>
      <c r="U244" s="51">
        <f t="shared" si="623"/>
        <v>165</v>
      </c>
      <c r="V244" s="51">
        <f t="shared" si="624"/>
        <v>0</v>
      </c>
      <c r="W244" s="51">
        <f t="shared" si="625"/>
        <v>0</v>
      </c>
      <c r="X244" s="51">
        <f t="shared" si="635"/>
        <v>350</v>
      </c>
      <c r="Y244" s="51">
        <f t="shared" si="636"/>
        <v>0</v>
      </c>
      <c r="Z244" s="51">
        <f t="shared" si="637"/>
        <v>275</v>
      </c>
      <c r="AA244" s="51">
        <f t="shared" si="638"/>
        <v>0</v>
      </c>
      <c r="AB244" s="51">
        <f t="shared" si="645"/>
        <v>0</v>
      </c>
      <c r="AC244" s="52">
        <f t="shared" si="630"/>
        <v>625</v>
      </c>
    </row>
    <row r="245" spans="1:29">
      <c r="A245" s="94"/>
      <c r="B245" s="82" t="s">
        <v>303</v>
      </c>
      <c r="C245" s="49" t="s">
        <v>223</v>
      </c>
      <c r="D245" s="11">
        <v>210</v>
      </c>
      <c r="E245" s="11">
        <v>0</v>
      </c>
      <c r="F245" s="11">
        <v>0</v>
      </c>
      <c r="G245" s="11">
        <v>0</v>
      </c>
      <c r="H245" s="11">
        <v>0</v>
      </c>
      <c r="I245" s="50">
        <v>50</v>
      </c>
      <c r="J245" s="50">
        <v>0</v>
      </c>
      <c r="K245" s="50">
        <v>0</v>
      </c>
      <c r="L245" s="50">
        <v>0</v>
      </c>
      <c r="M245" s="50">
        <v>0</v>
      </c>
      <c r="N245" s="51">
        <f t="shared" si="616"/>
        <v>210</v>
      </c>
      <c r="O245" s="51">
        <f t="shared" si="617"/>
        <v>0</v>
      </c>
      <c r="P245" s="51">
        <f t="shared" si="618"/>
        <v>0</v>
      </c>
      <c r="Q245" s="51">
        <f t="shared" si="619"/>
        <v>0</v>
      </c>
      <c r="R245" s="51">
        <f t="shared" si="620"/>
        <v>0</v>
      </c>
      <c r="S245" s="51">
        <f t="shared" si="646"/>
        <v>315</v>
      </c>
      <c r="T245" s="51">
        <f t="shared" si="622"/>
        <v>0</v>
      </c>
      <c r="U245" s="51">
        <f t="shared" si="623"/>
        <v>0</v>
      </c>
      <c r="V245" s="51">
        <f t="shared" si="624"/>
        <v>0</v>
      </c>
      <c r="W245" s="51">
        <f t="shared" si="625"/>
        <v>0</v>
      </c>
      <c r="X245" s="51">
        <f t="shared" si="635"/>
        <v>525</v>
      </c>
      <c r="Y245" s="51">
        <f t="shared" si="636"/>
        <v>0</v>
      </c>
      <c r="Z245" s="51">
        <f t="shared" si="637"/>
        <v>0</v>
      </c>
      <c r="AA245" s="51">
        <f t="shared" si="638"/>
        <v>0</v>
      </c>
      <c r="AB245" s="51">
        <f t="shared" si="645"/>
        <v>0</v>
      </c>
      <c r="AC245" s="52">
        <f t="shared" si="630"/>
        <v>525</v>
      </c>
    </row>
    <row r="246" spans="1:29">
      <c r="A246" s="94"/>
      <c r="B246" s="82" t="s">
        <v>145</v>
      </c>
      <c r="C246" s="49" t="s">
        <v>223</v>
      </c>
      <c r="D246" s="11">
        <v>140</v>
      </c>
      <c r="E246" s="11">
        <v>0</v>
      </c>
      <c r="F246" s="11">
        <v>0</v>
      </c>
      <c r="G246" s="11">
        <v>0</v>
      </c>
      <c r="H246" s="11">
        <v>0</v>
      </c>
      <c r="I246" s="50">
        <v>80</v>
      </c>
      <c r="J246" s="50">
        <v>20</v>
      </c>
      <c r="K246" s="50">
        <v>0</v>
      </c>
      <c r="L246" s="50">
        <v>0</v>
      </c>
      <c r="M246" s="50">
        <v>0</v>
      </c>
      <c r="N246" s="51">
        <f t="shared" si="616"/>
        <v>140</v>
      </c>
      <c r="O246" s="51">
        <f t="shared" si="617"/>
        <v>0</v>
      </c>
      <c r="P246" s="51">
        <f t="shared" si="618"/>
        <v>0</v>
      </c>
      <c r="Q246" s="51">
        <f t="shared" si="619"/>
        <v>0</v>
      </c>
      <c r="R246" s="51">
        <f t="shared" si="620"/>
        <v>0</v>
      </c>
      <c r="S246" s="51">
        <f t="shared" si="646"/>
        <v>420</v>
      </c>
      <c r="T246" s="51">
        <f t="shared" si="622"/>
        <v>0</v>
      </c>
      <c r="U246" s="51">
        <f t="shared" si="623"/>
        <v>0</v>
      </c>
      <c r="V246" s="51">
        <f t="shared" si="624"/>
        <v>0</v>
      </c>
      <c r="W246" s="51">
        <f t="shared" si="625"/>
        <v>0</v>
      </c>
      <c r="X246" s="51">
        <f t="shared" si="635"/>
        <v>560</v>
      </c>
      <c r="Y246" s="51">
        <f t="shared" si="636"/>
        <v>0</v>
      </c>
      <c r="Z246" s="51">
        <f t="shared" si="637"/>
        <v>0</v>
      </c>
      <c r="AA246" s="51">
        <f t="shared" si="638"/>
        <v>0</v>
      </c>
      <c r="AB246" s="51">
        <f t="shared" si="645"/>
        <v>0</v>
      </c>
      <c r="AC246" s="52">
        <f t="shared" si="630"/>
        <v>560</v>
      </c>
    </row>
    <row r="247" spans="1:29">
      <c r="A247" s="94"/>
      <c r="B247" s="82" t="s">
        <v>283</v>
      </c>
      <c r="C247" s="49" t="s">
        <v>222</v>
      </c>
      <c r="D247" s="11">
        <v>146</v>
      </c>
      <c r="E247" s="11">
        <v>0</v>
      </c>
      <c r="F247" s="11">
        <v>0</v>
      </c>
      <c r="G247" s="11">
        <v>0</v>
      </c>
      <c r="H247" s="11">
        <v>0</v>
      </c>
      <c r="I247" s="50">
        <v>60</v>
      </c>
      <c r="J247" s="50">
        <v>35</v>
      </c>
      <c r="K247" s="50">
        <v>0</v>
      </c>
      <c r="L247" s="50">
        <v>0</v>
      </c>
      <c r="M247" s="50">
        <v>0</v>
      </c>
      <c r="N247" s="51">
        <f t="shared" si="616"/>
        <v>146</v>
      </c>
      <c r="O247" s="51">
        <f t="shared" si="617"/>
        <v>0</v>
      </c>
      <c r="P247" s="51">
        <f t="shared" si="618"/>
        <v>0</v>
      </c>
      <c r="Q247" s="51">
        <f t="shared" si="619"/>
        <v>0</v>
      </c>
      <c r="R247" s="51">
        <f t="shared" si="620"/>
        <v>0</v>
      </c>
      <c r="S247" s="51">
        <f t="shared" si="646"/>
        <v>416.1</v>
      </c>
      <c r="T247" s="51">
        <f t="shared" si="622"/>
        <v>0</v>
      </c>
      <c r="U247" s="51">
        <f t="shared" si="623"/>
        <v>0</v>
      </c>
      <c r="V247" s="51">
        <f t="shared" si="624"/>
        <v>0</v>
      </c>
      <c r="W247" s="51">
        <f t="shared" si="625"/>
        <v>0</v>
      </c>
      <c r="X247" s="51">
        <f t="shared" si="635"/>
        <v>562.1</v>
      </c>
      <c r="Y247" s="51">
        <f t="shared" si="636"/>
        <v>0</v>
      </c>
      <c r="Z247" s="51">
        <f t="shared" si="637"/>
        <v>0</v>
      </c>
      <c r="AA247" s="51">
        <f t="shared" si="638"/>
        <v>0</v>
      </c>
      <c r="AB247" s="51">
        <f t="shared" si="645"/>
        <v>0</v>
      </c>
      <c r="AC247" s="52">
        <f t="shared" si="630"/>
        <v>562.1</v>
      </c>
    </row>
    <row r="248" spans="1:29">
      <c r="A248" s="94"/>
      <c r="B248" s="82" t="s">
        <v>284</v>
      </c>
      <c r="C248" s="49" t="s">
        <v>222</v>
      </c>
      <c r="D248" s="11">
        <v>145</v>
      </c>
      <c r="E248" s="11">
        <v>0</v>
      </c>
      <c r="F248" s="11">
        <v>0</v>
      </c>
      <c r="G248" s="11">
        <v>0</v>
      </c>
      <c r="H248" s="11">
        <v>0</v>
      </c>
      <c r="I248" s="50">
        <v>70</v>
      </c>
      <c r="J248" s="50">
        <v>25</v>
      </c>
      <c r="K248" s="50">
        <v>0</v>
      </c>
      <c r="L248" s="50">
        <v>0</v>
      </c>
      <c r="M248" s="50">
        <v>0</v>
      </c>
      <c r="N248" s="51">
        <f t="shared" si="616"/>
        <v>145</v>
      </c>
      <c r="O248" s="51">
        <f t="shared" si="617"/>
        <v>0</v>
      </c>
      <c r="P248" s="51">
        <f t="shared" si="618"/>
        <v>0</v>
      </c>
      <c r="Q248" s="51">
        <f t="shared" si="619"/>
        <v>0</v>
      </c>
      <c r="R248" s="51">
        <f t="shared" si="620"/>
        <v>0</v>
      </c>
      <c r="S248" s="51">
        <f t="shared" si="646"/>
        <v>413.25</v>
      </c>
      <c r="T248" s="51">
        <f t="shared" si="622"/>
        <v>0</v>
      </c>
      <c r="U248" s="51">
        <f t="shared" si="623"/>
        <v>0</v>
      </c>
      <c r="V248" s="51">
        <f t="shared" si="624"/>
        <v>0</v>
      </c>
      <c r="W248" s="51">
        <f t="shared" si="625"/>
        <v>0</v>
      </c>
      <c r="X248" s="51">
        <f t="shared" si="635"/>
        <v>558.25</v>
      </c>
      <c r="Y248" s="51">
        <f t="shared" si="636"/>
        <v>0</v>
      </c>
      <c r="Z248" s="51">
        <f t="shared" si="637"/>
        <v>0</v>
      </c>
      <c r="AA248" s="51">
        <f t="shared" si="638"/>
        <v>0</v>
      </c>
      <c r="AB248" s="51">
        <f t="shared" si="645"/>
        <v>0</v>
      </c>
      <c r="AC248" s="52">
        <f t="shared" si="630"/>
        <v>558.29999999999995</v>
      </c>
    </row>
    <row r="249" spans="1:29">
      <c r="A249" s="94"/>
      <c r="B249" s="82" t="s">
        <v>291</v>
      </c>
      <c r="C249" s="49" t="s">
        <v>222</v>
      </c>
      <c r="D249" s="11">
        <v>142</v>
      </c>
      <c r="E249" s="11">
        <v>0</v>
      </c>
      <c r="F249" s="11">
        <v>0</v>
      </c>
      <c r="G249" s="11">
        <v>0</v>
      </c>
      <c r="H249" s="11">
        <v>0</v>
      </c>
      <c r="I249" s="50">
        <v>20</v>
      </c>
      <c r="J249" s="50">
        <v>40</v>
      </c>
      <c r="K249" s="50">
        <v>0</v>
      </c>
      <c r="L249" s="50">
        <v>40</v>
      </c>
      <c r="M249" s="50">
        <v>0</v>
      </c>
      <c r="N249" s="51">
        <f t="shared" si="616"/>
        <v>142</v>
      </c>
      <c r="O249" s="51">
        <f t="shared" si="617"/>
        <v>0</v>
      </c>
      <c r="P249" s="51">
        <f t="shared" si="618"/>
        <v>0</v>
      </c>
      <c r="Q249" s="51">
        <f t="shared" si="619"/>
        <v>0</v>
      </c>
      <c r="R249" s="51">
        <f t="shared" si="620"/>
        <v>0</v>
      </c>
      <c r="S249" s="51">
        <f>(N249/100)*(I249*$I$3)+(N249/100)*(J249*$J$3)+(N249/100)*(L249*$L$3)</f>
        <v>425.99999999999994</v>
      </c>
      <c r="T249" s="51">
        <f t="shared" si="622"/>
        <v>0</v>
      </c>
      <c r="U249" s="51">
        <f t="shared" si="623"/>
        <v>0</v>
      </c>
      <c r="V249" s="51">
        <f t="shared" si="624"/>
        <v>0</v>
      </c>
      <c r="W249" s="51">
        <f t="shared" si="625"/>
        <v>0</v>
      </c>
      <c r="X249" s="51">
        <f t="shared" ref="X249:X251" si="647">N249+S249</f>
        <v>568</v>
      </c>
      <c r="Y249" s="51">
        <f t="shared" ref="Y249:Y251" si="648">O249+T249</f>
        <v>0</v>
      </c>
      <c r="Z249" s="51">
        <f t="shared" ref="Z249:Z251" si="649">P249+U249</f>
        <v>0</v>
      </c>
      <c r="AA249" s="51">
        <f t="shared" ref="AA249:AA251" si="650">Q249+V249</f>
        <v>0</v>
      </c>
      <c r="AB249" s="51">
        <f t="shared" si="645"/>
        <v>0</v>
      </c>
      <c r="AC249" s="52">
        <f t="shared" si="630"/>
        <v>568</v>
      </c>
    </row>
    <row r="250" spans="1:29">
      <c r="A250" s="94"/>
      <c r="B250" s="82" t="s">
        <v>293</v>
      </c>
      <c r="C250" s="49" t="s">
        <v>222</v>
      </c>
      <c r="D250" s="11">
        <v>148</v>
      </c>
      <c r="E250" s="11">
        <v>0</v>
      </c>
      <c r="F250" s="11">
        <v>0</v>
      </c>
      <c r="G250" s="11">
        <v>0</v>
      </c>
      <c r="H250" s="11">
        <v>0</v>
      </c>
      <c r="I250" s="50">
        <v>40</v>
      </c>
      <c r="J250" s="50">
        <v>15</v>
      </c>
      <c r="K250" s="50">
        <v>0</v>
      </c>
      <c r="L250" s="50">
        <v>40</v>
      </c>
      <c r="M250" s="50">
        <v>0</v>
      </c>
      <c r="N250" s="51">
        <f t="shared" si="616"/>
        <v>148</v>
      </c>
      <c r="O250" s="51">
        <f t="shared" si="617"/>
        <v>0</v>
      </c>
      <c r="P250" s="51">
        <f t="shared" si="618"/>
        <v>0</v>
      </c>
      <c r="Q250" s="51">
        <f t="shared" si="619"/>
        <v>0</v>
      </c>
      <c r="R250" s="51">
        <f t="shared" si="620"/>
        <v>0</v>
      </c>
      <c r="S250" s="51">
        <f>(N250/100)*(I250*$I$3)+(N250/100)*(J250*$J$3)+(N250/100)*(L250*$L$3)</f>
        <v>421.79999999999995</v>
      </c>
      <c r="T250" s="51">
        <f t="shared" si="622"/>
        <v>0</v>
      </c>
      <c r="U250" s="51">
        <f t="shared" si="623"/>
        <v>0</v>
      </c>
      <c r="V250" s="51">
        <f t="shared" si="624"/>
        <v>0</v>
      </c>
      <c r="W250" s="51">
        <f t="shared" si="625"/>
        <v>0</v>
      </c>
      <c r="X250" s="51">
        <f t="shared" si="647"/>
        <v>569.79999999999995</v>
      </c>
      <c r="Y250" s="51">
        <f t="shared" si="648"/>
        <v>0</v>
      </c>
      <c r="Z250" s="51">
        <f t="shared" si="649"/>
        <v>0</v>
      </c>
      <c r="AA250" s="51">
        <f t="shared" si="650"/>
        <v>0</v>
      </c>
      <c r="AB250" s="51">
        <f t="shared" si="645"/>
        <v>0</v>
      </c>
      <c r="AC250" s="52">
        <f t="shared" si="630"/>
        <v>569.79999999999995</v>
      </c>
    </row>
    <row r="251" spans="1:29">
      <c r="A251" s="94"/>
      <c r="B251" s="82" t="s">
        <v>514</v>
      </c>
      <c r="C251" s="49" t="s">
        <v>223</v>
      </c>
      <c r="D251" s="11">
        <v>160</v>
      </c>
      <c r="E251" s="11">
        <v>0</v>
      </c>
      <c r="F251" s="11">
        <v>0</v>
      </c>
      <c r="G251" s="11">
        <v>0</v>
      </c>
      <c r="H251" s="11">
        <v>0</v>
      </c>
      <c r="I251" s="50">
        <v>60</v>
      </c>
      <c r="J251" s="50">
        <v>20</v>
      </c>
      <c r="K251" s="50">
        <v>0</v>
      </c>
      <c r="L251" s="50">
        <v>0</v>
      </c>
      <c r="M251" s="50">
        <v>0</v>
      </c>
      <c r="N251" s="51">
        <f t="shared" si="616"/>
        <v>160</v>
      </c>
      <c r="O251" s="51">
        <f t="shared" si="617"/>
        <v>0</v>
      </c>
      <c r="P251" s="51">
        <f t="shared" si="618"/>
        <v>0</v>
      </c>
      <c r="Q251" s="51">
        <f t="shared" si="619"/>
        <v>0</v>
      </c>
      <c r="R251" s="51">
        <f t="shared" si="620"/>
        <v>0</v>
      </c>
      <c r="S251" s="51">
        <f>(N251/100)*(I251*$I$3)+(N251/100)*(J251*$J$3)</f>
        <v>384</v>
      </c>
      <c r="T251" s="51">
        <f t="shared" si="622"/>
        <v>0</v>
      </c>
      <c r="U251" s="51">
        <f t="shared" si="623"/>
        <v>0</v>
      </c>
      <c r="V251" s="51">
        <f t="shared" si="624"/>
        <v>0</v>
      </c>
      <c r="W251" s="51">
        <f t="shared" si="625"/>
        <v>0</v>
      </c>
      <c r="X251" s="51">
        <f t="shared" si="647"/>
        <v>544</v>
      </c>
      <c r="Y251" s="51">
        <f t="shared" si="648"/>
        <v>0</v>
      </c>
      <c r="Z251" s="51">
        <f t="shared" si="649"/>
        <v>0</v>
      </c>
      <c r="AA251" s="51">
        <f t="shared" si="650"/>
        <v>0</v>
      </c>
      <c r="AB251" s="51">
        <f t="shared" si="645"/>
        <v>0</v>
      </c>
      <c r="AC251" s="52">
        <f t="shared" si="630"/>
        <v>544</v>
      </c>
    </row>
    <row r="252" spans="1:29" ht="14.25" customHeight="1">
      <c r="A252" s="94"/>
      <c r="B252" s="82" t="s">
        <v>520</v>
      </c>
      <c r="C252" s="49" t="s">
        <v>223</v>
      </c>
      <c r="D252" s="11">
        <v>180</v>
      </c>
      <c r="E252" s="11">
        <v>0</v>
      </c>
      <c r="F252" s="11">
        <v>0</v>
      </c>
      <c r="G252" s="11">
        <v>0</v>
      </c>
      <c r="H252" s="11">
        <v>0</v>
      </c>
      <c r="I252" s="50">
        <v>65</v>
      </c>
      <c r="J252" s="50">
        <v>0</v>
      </c>
      <c r="K252" s="50">
        <v>0</v>
      </c>
      <c r="L252" s="50">
        <v>0</v>
      </c>
      <c r="M252" s="50">
        <v>0</v>
      </c>
      <c r="N252" s="51">
        <f t="shared" si="616"/>
        <v>180</v>
      </c>
      <c r="O252" s="51">
        <f t="shared" si="617"/>
        <v>0</v>
      </c>
      <c r="P252" s="51">
        <f t="shared" si="618"/>
        <v>0</v>
      </c>
      <c r="Q252" s="51">
        <f t="shared" si="619"/>
        <v>0</v>
      </c>
      <c r="R252" s="51">
        <f t="shared" si="620"/>
        <v>0</v>
      </c>
      <c r="S252" s="51">
        <f>(N252/100)*(I252*$I$3)+(N252/100)*(J252*$J$3)</f>
        <v>351</v>
      </c>
      <c r="T252" s="51">
        <f t="shared" si="622"/>
        <v>0</v>
      </c>
      <c r="U252" s="51">
        <f t="shared" si="623"/>
        <v>0</v>
      </c>
      <c r="V252" s="51">
        <f t="shared" si="624"/>
        <v>0</v>
      </c>
      <c r="W252" s="51">
        <f t="shared" si="625"/>
        <v>0</v>
      </c>
      <c r="X252" s="51">
        <f t="shared" ref="X252:X253" si="651">N252+S252</f>
        <v>531</v>
      </c>
      <c r="Y252" s="51">
        <f t="shared" ref="Y252:Y253" si="652">O252+T252</f>
        <v>0</v>
      </c>
      <c r="Z252" s="51">
        <f t="shared" ref="Z252:Z253" si="653">P252+U252</f>
        <v>0</v>
      </c>
      <c r="AA252" s="51">
        <f t="shared" ref="AA252:AA253" si="654">Q252+V252</f>
        <v>0</v>
      </c>
      <c r="AB252" s="51">
        <f t="shared" si="645"/>
        <v>0</v>
      </c>
      <c r="AC252" s="52">
        <f t="shared" si="630"/>
        <v>531</v>
      </c>
    </row>
    <row r="253" spans="1:29">
      <c r="A253" s="94"/>
      <c r="B253" s="82" t="s">
        <v>534</v>
      </c>
      <c r="C253" s="49" t="s">
        <v>222</v>
      </c>
      <c r="D253" s="11">
        <v>140</v>
      </c>
      <c r="E253" s="11">
        <v>0</v>
      </c>
      <c r="F253" s="11">
        <v>0</v>
      </c>
      <c r="G253" s="11">
        <v>0</v>
      </c>
      <c r="H253" s="11">
        <v>0</v>
      </c>
      <c r="I253" s="50">
        <v>50</v>
      </c>
      <c r="J253" s="50">
        <v>10</v>
      </c>
      <c r="K253" s="50">
        <v>0</v>
      </c>
      <c r="L253" s="50">
        <v>40</v>
      </c>
      <c r="M253" s="50">
        <v>0</v>
      </c>
      <c r="N253" s="51">
        <f t="shared" si="616"/>
        <v>140</v>
      </c>
      <c r="O253" s="51">
        <f t="shared" si="617"/>
        <v>0</v>
      </c>
      <c r="P253" s="51">
        <f t="shared" si="618"/>
        <v>0</v>
      </c>
      <c r="Q253" s="51">
        <f t="shared" si="619"/>
        <v>0</v>
      </c>
      <c r="R253" s="51">
        <f t="shared" si="620"/>
        <v>0</v>
      </c>
      <c r="S253" s="51">
        <f>(N253/100)*(I253*$I$3)+(N253/100)*(J253*$J$3)+(N253/100)*(L253*$L$3)</f>
        <v>420</v>
      </c>
      <c r="T253" s="51">
        <f t="shared" si="622"/>
        <v>0</v>
      </c>
      <c r="U253" s="51">
        <f t="shared" si="623"/>
        <v>0</v>
      </c>
      <c r="V253" s="51">
        <f t="shared" si="624"/>
        <v>0</v>
      </c>
      <c r="W253" s="51">
        <f t="shared" si="625"/>
        <v>0</v>
      </c>
      <c r="X253" s="51">
        <f t="shared" si="651"/>
        <v>560</v>
      </c>
      <c r="Y253" s="51">
        <f t="shared" si="652"/>
        <v>0</v>
      </c>
      <c r="Z253" s="51">
        <f t="shared" si="653"/>
        <v>0</v>
      </c>
      <c r="AA253" s="51">
        <f t="shared" si="654"/>
        <v>0</v>
      </c>
      <c r="AB253" s="51">
        <f t="shared" si="645"/>
        <v>0</v>
      </c>
      <c r="AC253" s="52">
        <f t="shared" si="630"/>
        <v>560</v>
      </c>
    </row>
    <row r="254" spans="1:29">
      <c r="A254" s="94"/>
      <c r="B254" s="82" t="s">
        <v>144</v>
      </c>
      <c r="C254" s="49" t="s">
        <v>321</v>
      </c>
      <c r="D254" s="11">
        <v>185</v>
      </c>
      <c r="E254" s="11">
        <v>0</v>
      </c>
      <c r="F254" s="11">
        <v>0</v>
      </c>
      <c r="G254" s="11">
        <v>0</v>
      </c>
      <c r="H254" s="11">
        <v>0</v>
      </c>
      <c r="I254" s="50">
        <v>60</v>
      </c>
      <c r="J254" s="50">
        <v>0</v>
      </c>
      <c r="K254" s="50">
        <v>0</v>
      </c>
      <c r="L254" s="50">
        <v>0</v>
      </c>
      <c r="M254" s="50">
        <v>0</v>
      </c>
      <c r="N254" s="51">
        <f t="shared" si="616"/>
        <v>185</v>
      </c>
      <c r="O254" s="51">
        <f t="shared" si="617"/>
        <v>0</v>
      </c>
      <c r="P254" s="51">
        <f t="shared" si="618"/>
        <v>0</v>
      </c>
      <c r="Q254" s="51">
        <f t="shared" si="619"/>
        <v>0</v>
      </c>
      <c r="R254" s="51">
        <f t="shared" si="620"/>
        <v>0</v>
      </c>
      <c r="S254" s="51">
        <f>(N254/100)*(I254*$I$3)+(N254/100)*(J254*$J$3)</f>
        <v>333</v>
      </c>
      <c r="T254" s="51">
        <f t="shared" si="622"/>
        <v>0</v>
      </c>
      <c r="U254" s="51">
        <f t="shared" si="623"/>
        <v>0</v>
      </c>
      <c r="V254" s="51">
        <f t="shared" si="624"/>
        <v>0</v>
      </c>
      <c r="W254" s="51">
        <f t="shared" si="625"/>
        <v>0</v>
      </c>
      <c r="X254" s="51">
        <f t="shared" ref="X254" si="655">N254+S254</f>
        <v>518</v>
      </c>
      <c r="Y254" s="51">
        <f t="shared" ref="Y254" si="656">O254+T254</f>
        <v>0</v>
      </c>
      <c r="Z254" s="51">
        <f t="shared" ref="Z254" si="657">P254+U254</f>
        <v>0</v>
      </c>
      <c r="AA254" s="51">
        <f t="shared" ref="AA254" si="658">Q254+V254</f>
        <v>0</v>
      </c>
      <c r="AB254" s="51">
        <f t="shared" si="645"/>
        <v>0</v>
      </c>
      <c r="AC254" s="52">
        <f t="shared" si="630"/>
        <v>518</v>
      </c>
    </row>
    <row r="255" spans="1:29">
      <c r="A255" s="94"/>
      <c r="B255" s="82" t="s">
        <v>313</v>
      </c>
      <c r="C255" s="49" t="s">
        <v>222</v>
      </c>
      <c r="D255" s="11">
        <v>136</v>
      </c>
      <c r="E255" s="11">
        <v>0</v>
      </c>
      <c r="F255" s="11">
        <v>0</v>
      </c>
      <c r="G255" s="11">
        <v>0</v>
      </c>
      <c r="H255" s="11">
        <v>0</v>
      </c>
      <c r="I255" s="50">
        <v>30</v>
      </c>
      <c r="J255" s="50">
        <v>25</v>
      </c>
      <c r="K255" s="50">
        <v>50</v>
      </c>
      <c r="L255" s="50">
        <v>0</v>
      </c>
      <c r="M255" s="50">
        <v>0</v>
      </c>
      <c r="N255" s="51">
        <f t="shared" si="616"/>
        <v>136</v>
      </c>
      <c r="O255" s="51">
        <f t="shared" si="617"/>
        <v>0</v>
      </c>
      <c r="P255" s="51">
        <f t="shared" si="618"/>
        <v>0</v>
      </c>
      <c r="Q255" s="51">
        <f t="shared" si="619"/>
        <v>0</v>
      </c>
      <c r="R255" s="51">
        <f t="shared" si="620"/>
        <v>0</v>
      </c>
      <c r="S255" s="51">
        <f>(N255/100)*(I255*$I$3)+(N255/100)*(J255*$J$3)+(N255/100)*(K255*$L$3)</f>
        <v>428.40000000000009</v>
      </c>
      <c r="T255" s="51">
        <f t="shared" si="622"/>
        <v>0</v>
      </c>
      <c r="U255" s="51">
        <f t="shared" si="623"/>
        <v>0</v>
      </c>
      <c r="V255" s="51">
        <f t="shared" si="624"/>
        <v>0</v>
      </c>
      <c r="W255" s="51">
        <f t="shared" si="625"/>
        <v>0</v>
      </c>
      <c r="X255" s="51">
        <f t="shared" ref="X255:X256" si="659">N255+S255</f>
        <v>564.40000000000009</v>
      </c>
      <c r="Y255" s="51">
        <f t="shared" ref="Y255:Y256" si="660">O255+T255</f>
        <v>0</v>
      </c>
      <c r="Z255" s="51">
        <f t="shared" ref="Z255:Z256" si="661">P255+U255</f>
        <v>0</v>
      </c>
      <c r="AA255" s="51">
        <f t="shared" ref="AA255:AA256" si="662">Q255+V255</f>
        <v>0</v>
      </c>
      <c r="AB255" s="51">
        <f t="shared" si="645"/>
        <v>0</v>
      </c>
      <c r="AC255" s="52">
        <f t="shared" si="630"/>
        <v>564.4</v>
      </c>
    </row>
    <row r="256" spans="1:29">
      <c r="A256" s="94"/>
      <c r="B256" s="82" t="s">
        <v>850</v>
      </c>
      <c r="C256" s="49" t="s">
        <v>223</v>
      </c>
      <c r="D256" s="11">
        <v>150</v>
      </c>
      <c r="E256" s="11">
        <v>0</v>
      </c>
      <c r="F256" s="11">
        <v>0</v>
      </c>
      <c r="G256" s="11">
        <v>0</v>
      </c>
      <c r="H256" s="11">
        <v>0</v>
      </c>
      <c r="I256" s="50">
        <v>60</v>
      </c>
      <c r="J256" s="50">
        <v>30</v>
      </c>
      <c r="K256" s="50">
        <v>0</v>
      </c>
      <c r="L256" s="50">
        <v>0</v>
      </c>
      <c r="M256" s="50">
        <v>0</v>
      </c>
      <c r="N256" s="51">
        <f t="shared" si="616"/>
        <v>150</v>
      </c>
      <c r="O256" s="51">
        <f t="shared" si="617"/>
        <v>0</v>
      </c>
      <c r="P256" s="51">
        <f t="shared" si="618"/>
        <v>0</v>
      </c>
      <c r="Q256" s="51">
        <f t="shared" si="619"/>
        <v>0</v>
      </c>
      <c r="R256" s="51">
        <f t="shared" si="620"/>
        <v>0</v>
      </c>
      <c r="S256" s="51">
        <f>(N256/100)*(I256*$I$3)+(N256/100)*(J256*$J$3)</f>
        <v>405</v>
      </c>
      <c r="T256" s="51">
        <f t="shared" si="622"/>
        <v>0</v>
      </c>
      <c r="U256" s="51">
        <f t="shared" si="623"/>
        <v>0</v>
      </c>
      <c r="V256" s="51">
        <f t="shared" si="624"/>
        <v>0</v>
      </c>
      <c r="W256" s="51">
        <f t="shared" si="625"/>
        <v>0</v>
      </c>
      <c r="X256" s="51">
        <f t="shared" si="659"/>
        <v>555</v>
      </c>
      <c r="Y256" s="51">
        <f t="shared" si="660"/>
        <v>0</v>
      </c>
      <c r="Z256" s="51">
        <f t="shared" si="661"/>
        <v>0</v>
      </c>
      <c r="AA256" s="51">
        <f t="shared" si="662"/>
        <v>0</v>
      </c>
      <c r="AB256" s="51">
        <f t="shared" si="645"/>
        <v>0</v>
      </c>
      <c r="AC256" s="52">
        <f t="shared" si="630"/>
        <v>555</v>
      </c>
    </row>
    <row r="257" spans="1:29">
      <c r="A257" s="94"/>
      <c r="B257" s="82" t="s">
        <v>851</v>
      </c>
      <c r="C257" s="49" t="s">
        <v>222</v>
      </c>
      <c r="D257" s="11">
        <v>162</v>
      </c>
      <c r="E257" s="11">
        <v>0</v>
      </c>
      <c r="F257" s="11">
        <v>0</v>
      </c>
      <c r="G257" s="11">
        <v>0</v>
      </c>
      <c r="H257" s="11">
        <v>0</v>
      </c>
      <c r="I257" s="50">
        <v>70</v>
      </c>
      <c r="J257" s="50">
        <v>10</v>
      </c>
      <c r="K257" s="50">
        <v>0</v>
      </c>
      <c r="L257" s="50">
        <v>0</v>
      </c>
      <c r="M257" s="50">
        <v>0</v>
      </c>
      <c r="N257" s="51">
        <f t="shared" si="616"/>
        <v>162</v>
      </c>
      <c r="O257" s="51">
        <f t="shared" si="617"/>
        <v>0</v>
      </c>
      <c r="P257" s="51">
        <f t="shared" si="618"/>
        <v>0</v>
      </c>
      <c r="Q257" s="51">
        <f t="shared" si="619"/>
        <v>0</v>
      </c>
      <c r="R257" s="51">
        <f t="shared" si="620"/>
        <v>0</v>
      </c>
      <c r="S257" s="51">
        <f>(N257/100)*(I257*$I$3)+(N257/100)*(J257*$J$3)</f>
        <v>388.80000000000007</v>
      </c>
      <c r="T257" s="51">
        <f t="shared" si="622"/>
        <v>0</v>
      </c>
      <c r="U257" s="51">
        <f t="shared" si="623"/>
        <v>0</v>
      </c>
      <c r="V257" s="51">
        <f t="shared" si="624"/>
        <v>0</v>
      </c>
      <c r="W257" s="51">
        <f t="shared" si="625"/>
        <v>0</v>
      </c>
      <c r="X257" s="51">
        <f t="shared" ref="X257" si="663">N257+S257</f>
        <v>550.80000000000007</v>
      </c>
      <c r="Y257" s="51">
        <f t="shared" ref="Y257" si="664">O257+T257</f>
        <v>0</v>
      </c>
      <c r="Z257" s="51">
        <f t="shared" ref="Z257" si="665">P257+U257</f>
        <v>0</v>
      </c>
      <c r="AA257" s="51">
        <f t="shared" ref="AA257" si="666">Q257+V257</f>
        <v>0</v>
      </c>
      <c r="AB257" s="51">
        <f t="shared" si="645"/>
        <v>0</v>
      </c>
      <c r="AC257" s="52">
        <f t="shared" si="630"/>
        <v>550.79999999999995</v>
      </c>
    </row>
    <row r="258" spans="1:29">
      <c r="A258" s="94"/>
      <c r="B258" s="82" t="s">
        <v>852</v>
      </c>
      <c r="C258" s="49" t="s">
        <v>222</v>
      </c>
      <c r="D258" s="11">
        <v>170</v>
      </c>
      <c r="E258" s="11">
        <v>0</v>
      </c>
      <c r="F258" s="11">
        <v>0</v>
      </c>
      <c r="G258" s="11">
        <v>0</v>
      </c>
      <c r="H258" s="11">
        <v>0</v>
      </c>
      <c r="I258" s="50">
        <v>70</v>
      </c>
      <c r="J258" s="50">
        <v>0</v>
      </c>
      <c r="K258" s="50">
        <v>0</v>
      </c>
      <c r="L258" s="50">
        <v>0</v>
      </c>
      <c r="M258" s="50">
        <v>0</v>
      </c>
      <c r="N258" s="51">
        <f t="shared" si="616"/>
        <v>170</v>
      </c>
      <c r="O258" s="51">
        <f t="shared" si="617"/>
        <v>0</v>
      </c>
      <c r="P258" s="51">
        <f t="shared" si="618"/>
        <v>0</v>
      </c>
      <c r="Q258" s="51">
        <f t="shared" si="619"/>
        <v>0</v>
      </c>
      <c r="R258" s="51">
        <f t="shared" si="620"/>
        <v>0</v>
      </c>
      <c r="S258" s="51">
        <f>(N258/100)*(I258*$I$3)+(N258/100)*(J258*$J$3)</f>
        <v>357</v>
      </c>
      <c r="T258" s="51">
        <f t="shared" si="622"/>
        <v>0</v>
      </c>
      <c r="U258" s="51">
        <f t="shared" si="623"/>
        <v>0</v>
      </c>
      <c r="V258" s="51">
        <f t="shared" si="624"/>
        <v>0</v>
      </c>
      <c r="W258" s="51">
        <f t="shared" si="625"/>
        <v>0</v>
      </c>
      <c r="X258" s="51">
        <f t="shared" ref="X258" si="667">N258+S258</f>
        <v>527</v>
      </c>
      <c r="Y258" s="51">
        <f t="shared" ref="Y258" si="668">O258+T258</f>
        <v>0</v>
      </c>
      <c r="Z258" s="51">
        <f t="shared" ref="Z258" si="669">P258+U258</f>
        <v>0</v>
      </c>
      <c r="AA258" s="51">
        <f t="shared" ref="AA258" si="670">Q258+V258</f>
        <v>0</v>
      </c>
      <c r="AB258" s="51">
        <f t="shared" si="645"/>
        <v>0</v>
      </c>
      <c r="AC258" s="52">
        <f t="shared" si="630"/>
        <v>527</v>
      </c>
    </row>
    <row r="259" spans="1:29">
      <c r="A259" s="94"/>
      <c r="B259" s="82" t="s">
        <v>853</v>
      </c>
      <c r="C259" s="49" t="s">
        <v>222</v>
      </c>
      <c r="D259" s="11">
        <v>152</v>
      </c>
      <c r="E259" s="11">
        <v>0</v>
      </c>
      <c r="F259" s="11">
        <v>0</v>
      </c>
      <c r="G259" s="11">
        <v>0</v>
      </c>
      <c r="H259" s="11">
        <v>85</v>
      </c>
      <c r="I259" s="50">
        <v>60</v>
      </c>
      <c r="J259" s="50">
        <v>0</v>
      </c>
      <c r="K259" s="50">
        <v>15</v>
      </c>
      <c r="L259" s="50">
        <v>15</v>
      </c>
      <c r="M259" s="50">
        <v>0</v>
      </c>
      <c r="N259" s="51">
        <f t="shared" si="616"/>
        <v>152</v>
      </c>
      <c r="O259" s="51">
        <f t="shared" si="617"/>
        <v>0</v>
      </c>
      <c r="P259" s="51">
        <f t="shared" si="618"/>
        <v>0</v>
      </c>
      <c r="Q259" s="51">
        <f t="shared" si="619"/>
        <v>0</v>
      </c>
      <c r="R259" s="51">
        <f t="shared" si="620"/>
        <v>85</v>
      </c>
      <c r="S259" s="51">
        <f>(N259/100)*(I259*$I$3)+(N259/100)*(J259*$J$3)</f>
        <v>273.60000000000002</v>
      </c>
      <c r="T259" s="51">
        <f t="shared" si="622"/>
        <v>0</v>
      </c>
      <c r="U259" s="51">
        <f t="shared" si="623"/>
        <v>0</v>
      </c>
      <c r="V259" s="51">
        <f t="shared" si="624"/>
        <v>0</v>
      </c>
      <c r="W259" s="51">
        <f t="shared" si="625"/>
        <v>76.5</v>
      </c>
      <c r="X259" s="51">
        <f t="shared" ref="X259" si="671">N259+S259</f>
        <v>425.6</v>
      </c>
      <c r="Y259" s="51">
        <f t="shared" ref="Y259" si="672">O259+T259</f>
        <v>0</v>
      </c>
      <c r="Z259" s="51">
        <f t="shared" ref="Z259" si="673">P259+U259</f>
        <v>0</v>
      </c>
      <c r="AA259" s="51">
        <f t="shared" ref="AA259" si="674">Q259+V259</f>
        <v>0</v>
      </c>
      <c r="AB259" s="51">
        <f t="shared" si="645"/>
        <v>161.5</v>
      </c>
      <c r="AC259" s="52">
        <f t="shared" si="630"/>
        <v>587.1</v>
      </c>
    </row>
    <row r="260" spans="1:29">
      <c r="A260" s="95"/>
      <c r="B260" s="124" t="s">
        <v>146</v>
      </c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8">
        <v>400</v>
      </c>
    </row>
    <row r="261" spans="1:29">
      <c r="A261" s="94"/>
      <c r="B261" s="83" t="s">
        <v>213</v>
      </c>
      <c r="C261" s="21" t="s">
        <v>224</v>
      </c>
      <c r="D261" s="12">
        <v>110</v>
      </c>
      <c r="E261" s="12">
        <v>0</v>
      </c>
      <c r="F261" s="12">
        <v>0</v>
      </c>
      <c r="G261" s="12">
        <v>0</v>
      </c>
      <c r="H261" s="12">
        <v>0</v>
      </c>
      <c r="I261" s="13">
        <v>30</v>
      </c>
      <c r="J261" s="13">
        <v>55</v>
      </c>
      <c r="K261" s="13">
        <v>0</v>
      </c>
      <c r="L261" s="13">
        <v>0</v>
      </c>
      <c r="M261" s="13">
        <v>0</v>
      </c>
      <c r="N261" s="14">
        <f t="shared" ref="N261:N283" si="675">D261*$D$3</f>
        <v>110</v>
      </c>
      <c r="O261" s="14">
        <f t="shared" ref="O261:O283" si="676">E261*$E$3</f>
        <v>0</v>
      </c>
      <c r="P261" s="14">
        <f t="shared" ref="P261:P283" si="677">F261*$F$3</f>
        <v>0</v>
      </c>
      <c r="Q261" s="14">
        <f t="shared" ref="Q261:Q283" si="678">G261*$G$3</f>
        <v>0</v>
      </c>
      <c r="R261" s="14">
        <f t="shared" ref="R261:R283" si="679">H261*$H$3</f>
        <v>0</v>
      </c>
      <c r="S261" s="14">
        <f t="shared" ref="S261:S267" si="680">(N261/100)*(I261*$I$3)+(N261/100)*(J261*$J$3)</f>
        <v>280.50000000000006</v>
      </c>
      <c r="T261" s="14">
        <f t="shared" ref="T261:T283" si="681">(O261/100)*(K261*$K$3)</f>
        <v>0</v>
      </c>
      <c r="U261" s="14">
        <f t="shared" ref="U261:U283" si="682">(P261/100)*(K261*$K$3)+(P261/100)*(L261*$L$3)</f>
        <v>0</v>
      </c>
      <c r="V261" s="14">
        <f t="shared" ref="V261:V283" si="683">(Q261/100)*(L261*$L$3)</f>
        <v>0</v>
      </c>
      <c r="W261" s="14">
        <f t="shared" ref="W261:W283" si="684">(R261/100)*(K261*$K$3)+(R261/100)*(L261*$L$3)</f>
        <v>0</v>
      </c>
      <c r="X261" s="14">
        <f t="shared" ref="X261:X265" si="685">N261+S261</f>
        <v>390.50000000000006</v>
      </c>
      <c r="Y261" s="14">
        <f t="shared" ref="Y261:Y265" si="686">O261+T261</f>
        <v>0</v>
      </c>
      <c r="Z261" s="14">
        <f t="shared" ref="Z261:Z265" si="687">P261+U261</f>
        <v>0</v>
      </c>
      <c r="AA261" s="14">
        <f t="shared" ref="AA261:AA265" si="688">Q261+V261</f>
        <v>0</v>
      </c>
      <c r="AB261" s="14">
        <f>R261+W261</f>
        <v>0</v>
      </c>
      <c r="AC261" s="15">
        <f t="shared" ref="AC261:AC267" si="689">ROUND(X261+Y261+Z261+AA261+AB261,1)</f>
        <v>390.5</v>
      </c>
    </row>
    <row r="262" spans="1:29">
      <c r="A262" s="94"/>
      <c r="B262" s="82" t="s">
        <v>147</v>
      </c>
      <c r="C262" s="49" t="s">
        <v>224</v>
      </c>
      <c r="D262" s="11">
        <v>100</v>
      </c>
      <c r="E262" s="11">
        <v>0</v>
      </c>
      <c r="F262" s="11">
        <v>0</v>
      </c>
      <c r="G262" s="11">
        <v>0</v>
      </c>
      <c r="H262" s="11">
        <v>0</v>
      </c>
      <c r="I262" s="50">
        <v>30</v>
      </c>
      <c r="J262" s="50">
        <v>70</v>
      </c>
      <c r="K262" s="50">
        <v>0</v>
      </c>
      <c r="L262" s="50">
        <v>0</v>
      </c>
      <c r="M262" s="50">
        <v>0</v>
      </c>
      <c r="N262" s="51">
        <f t="shared" si="675"/>
        <v>100</v>
      </c>
      <c r="O262" s="51">
        <f t="shared" si="676"/>
        <v>0</v>
      </c>
      <c r="P262" s="51">
        <f t="shared" si="677"/>
        <v>0</v>
      </c>
      <c r="Q262" s="51">
        <f t="shared" si="678"/>
        <v>0</v>
      </c>
      <c r="R262" s="51">
        <f t="shared" si="679"/>
        <v>0</v>
      </c>
      <c r="S262" s="51">
        <f t="shared" si="680"/>
        <v>300</v>
      </c>
      <c r="T262" s="51">
        <f t="shared" si="681"/>
        <v>0</v>
      </c>
      <c r="U262" s="51">
        <f t="shared" si="682"/>
        <v>0</v>
      </c>
      <c r="V262" s="51">
        <f t="shared" si="683"/>
        <v>0</v>
      </c>
      <c r="W262" s="51">
        <f t="shared" si="684"/>
        <v>0</v>
      </c>
      <c r="X262" s="51">
        <f t="shared" si="685"/>
        <v>400</v>
      </c>
      <c r="Y262" s="51">
        <f t="shared" si="686"/>
        <v>0</v>
      </c>
      <c r="Z262" s="51">
        <f t="shared" si="687"/>
        <v>0</v>
      </c>
      <c r="AA262" s="51">
        <f t="shared" si="688"/>
        <v>0</v>
      </c>
      <c r="AB262" s="51">
        <f t="shared" ref="AB262" si="690">R262+W262</f>
        <v>0</v>
      </c>
      <c r="AC262" s="52">
        <f t="shared" si="689"/>
        <v>400</v>
      </c>
    </row>
    <row r="263" spans="1:29">
      <c r="A263" s="94"/>
      <c r="B263" s="82" t="s">
        <v>148</v>
      </c>
      <c r="C263" s="49" t="s">
        <v>224</v>
      </c>
      <c r="D263" s="11">
        <v>102</v>
      </c>
      <c r="E263" s="11">
        <v>0</v>
      </c>
      <c r="F263" s="11">
        <v>0</v>
      </c>
      <c r="G263" s="11">
        <v>0</v>
      </c>
      <c r="H263" s="11">
        <v>0</v>
      </c>
      <c r="I263" s="50">
        <v>50</v>
      </c>
      <c r="J263" s="50">
        <v>50</v>
      </c>
      <c r="K263" s="50">
        <v>0</v>
      </c>
      <c r="L263" s="50">
        <v>0</v>
      </c>
      <c r="M263" s="50">
        <v>0</v>
      </c>
      <c r="N263" s="51">
        <f t="shared" si="675"/>
        <v>102</v>
      </c>
      <c r="O263" s="51">
        <f t="shared" si="676"/>
        <v>0</v>
      </c>
      <c r="P263" s="51">
        <f t="shared" si="677"/>
        <v>0</v>
      </c>
      <c r="Q263" s="51">
        <f t="shared" si="678"/>
        <v>0</v>
      </c>
      <c r="R263" s="51">
        <f t="shared" si="679"/>
        <v>0</v>
      </c>
      <c r="S263" s="51">
        <f t="shared" si="680"/>
        <v>306</v>
      </c>
      <c r="T263" s="51">
        <f t="shared" si="681"/>
        <v>0</v>
      </c>
      <c r="U263" s="51">
        <f t="shared" si="682"/>
        <v>0</v>
      </c>
      <c r="V263" s="51">
        <f t="shared" si="683"/>
        <v>0</v>
      </c>
      <c r="W263" s="51">
        <f t="shared" si="684"/>
        <v>0</v>
      </c>
      <c r="X263" s="51">
        <f t="shared" si="685"/>
        <v>408</v>
      </c>
      <c r="Y263" s="51">
        <f t="shared" si="686"/>
        <v>0</v>
      </c>
      <c r="Z263" s="51">
        <f t="shared" si="687"/>
        <v>0</v>
      </c>
      <c r="AA263" s="51">
        <f t="shared" si="688"/>
        <v>0</v>
      </c>
      <c r="AB263" s="51">
        <f t="shared" ref="AB263" si="691">R263+W263</f>
        <v>0</v>
      </c>
      <c r="AC263" s="52">
        <f t="shared" si="689"/>
        <v>408</v>
      </c>
    </row>
    <row r="264" spans="1:29">
      <c r="A264" s="94"/>
      <c r="B264" s="82" t="s">
        <v>302</v>
      </c>
      <c r="C264" s="49" t="s">
        <v>224</v>
      </c>
      <c r="D264" s="11">
        <v>104</v>
      </c>
      <c r="E264" s="11">
        <v>0</v>
      </c>
      <c r="F264" s="11">
        <v>0</v>
      </c>
      <c r="G264" s="11">
        <v>0</v>
      </c>
      <c r="H264" s="11">
        <v>0</v>
      </c>
      <c r="I264" s="50">
        <v>40</v>
      </c>
      <c r="J264" s="50">
        <v>50</v>
      </c>
      <c r="K264" s="50">
        <v>0</v>
      </c>
      <c r="L264" s="50">
        <v>0</v>
      </c>
      <c r="M264" s="50">
        <v>0</v>
      </c>
      <c r="N264" s="51">
        <f t="shared" si="675"/>
        <v>104</v>
      </c>
      <c r="O264" s="51">
        <f t="shared" si="676"/>
        <v>0</v>
      </c>
      <c r="P264" s="51">
        <f t="shared" si="677"/>
        <v>0</v>
      </c>
      <c r="Q264" s="51">
        <f t="shared" si="678"/>
        <v>0</v>
      </c>
      <c r="R264" s="51">
        <f t="shared" si="679"/>
        <v>0</v>
      </c>
      <c r="S264" s="51">
        <f t="shared" si="680"/>
        <v>280.8</v>
      </c>
      <c r="T264" s="51">
        <f t="shared" si="681"/>
        <v>0</v>
      </c>
      <c r="U264" s="51">
        <f t="shared" si="682"/>
        <v>0</v>
      </c>
      <c r="V264" s="51">
        <f t="shared" si="683"/>
        <v>0</v>
      </c>
      <c r="W264" s="51">
        <f t="shared" si="684"/>
        <v>0</v>
      </c>
      <c r="X264" s="51">
        <f t="shared" si="685"/>
        <v>384.8</v>
      </c>
      <c r="Y264" s="51">
        <f t="shared" si="686"/>
        <v>0</v>
      </c>
      <c r="Z264" s="51">
        <f t="shared" si="687"/>
        <v>0</v>
      </c>
      <c r="AA264" s="51">
        <f t="shared" si="688"/>
        <v>0</v>
      </c>
      <c r="AB264" s="51">
        <f t="shared" ref="AB264" si="692">R264+W264</f>
        <v>0</v>
      </c>
      <c r="AC264" s="52">
        <f t="shared" si="689"/>
        <v>384.8</v>
      </c>
    </row>
    <row r="265" spans="1:29">
      <c r="A265" s="94"/>
      <c r="B265" s="82" t="s">
        <v>325</v>
      </c>
      <c r="C265" s="49" t="s">
        <v>224</v>
      </c>
      <c r="D265" s="11">
        <v>104</v>
      </c>
      <c r="E265" s="11">
        <v>0</v>
      </c>
      <c r="F265" s="11">
        <v>0</v>
      </c>
      <c r="G265" s="11">
        <v>0</v>
      </c>
      <c r="H265" s="11">
        <v>0</v>
      </c>
      <c r="I265" s="50">
        <v>70</v>
      </c>
      <c r="J265" s="50">
        <v>30</v>
      </c>
      <c r="K265" s="50">
        <v>0</v>
      </c>
      <c r="L265" s="50">
        <v>0</v>
      </c>
      <c r="M265" s="50">
        <v>0</v>
      </c>
      <c r="N265" s="51">
        <f t="shared" si="675"/>
        <v>104</v>
      </c>
      <c r="O265" s="51">
        <f t="shared" si="676"/>
        <v>0</v>
      </c>
      <c r="P265" s="51">
        <f t="shared" si="677"/>
        <v>0</v>
      </c>
      <c r="Q265" s="51">
        <f t="shared" si="678"/>
        <v>0</v>
      </c>
      <c r="R265" s="51">
        <f t="shared" si="679"/>
        <v>0</v>
      </c>
      <c r="S265" s="51">
        <f t="shared" si="680"/>
        <v>312</v>
      </c>
      <c r="T265" s="51">
        <f t="shared" si="681"/>
        <v>0</v>
      </c>
      <c r="U265" s="51">
        <f t="shared" si="682"/>
        <v>0</v>
      </c>
      <c r="V265" s="51">
        <f t="shared" si="683"/>
        <v>0</v>
      </c>
      <c r="W265" s="51">
        <f t="shared" si="684"/>
        <v>0</v>
      </c>
      <c r="X265" s="51">
        <f t="shared" si="685"/>
        <v>416</v>
      </c>
      <c r="Y265" s="51">
        <f t="shared" si="686"/>
        <v>0</v>
      </c>
      <c r="Z265" s="51">
        <f t="shared" si="687"/>
        <v>0</v>
      </c>
      <c r="AA265" s="51">
        <f t="shared" si="688"/>
        <v>0</v>
      </c>
      <c r="AB265" s="51">
        <f t="shared" ref="AB265" si="693">R265+W265</f>
        <v>0</v>
      </c>
      <c r="AC265" s="52">
        <f t="shared" si="689"/>
        <v>416</v>
      </c>
    </row>
    <row r="266" spans="1:29">
      <c r="A266" s="94"/>
      <c r="B266" s="82" t="s">
        <v>150</v>
      </c>
      <c r="C266" s="49" t="s">
        <v>224</v>
      </c>
      <c r="D266" s="11">
        <v>102</v>
      </c>
      <c r="E266" s="11">
        <v>0</v>
      </c>
      <c r="F266" s="11">
        <v>0</v>
      </c>
      <c r="G266" s="11">
        <v>0</v>
      </c>
      <c r="H266" s="11">
        <v>0</v>
      </c>
      <c r="I266" s="50">
        <v>50</v>
      </c>
      <c r="J266" s="50">
        <v>50</v>
      </c>
      <c r="K266" s="50">
        <v>0</v>
      </c>
      <c r="L266" s="50">
        <v>0</v>
      </c>
      <c r="M266" s="50">
        <v>0</v>
      </c>
      <c r="N266" s="51">
        <f t="shared" si="675"/>
        <v>102</v>
      </c>
      <c r="O266" s="51">
        <f t="shared" si="676"/>
        <v>0</v>
      </c>
      <c r="P266" s="51">
        <f t="shared" si="677"/>
        <v>0</v>
      </c>
      <c r="Q266" s="51">
        <f t="shared" si="678"/>
        <v>0</v>
      </c>
      <c r="R266" s="51">
        <f t="shared" si="679"/>
        <v>0</v>
      </c>
      <c r="S266" s="51">
        <f t="shared" si="680"/>
        <v>306</v>
      </c>
      <c r="T266" s="51">
        <f t="shared" si="681"/>
        <v>0</v>
      </c>
      <c r="U266" s="51">
        <f t="shared" si="682"/>
        <v>0</v>
      </c>
      <c r="V266" s="51">
        <f t="shared" si="683"/>
        <v>0</v>
      </c>
      <c r="W266" s="51">
        <f t="shared" si="684"/>
        <v>0</v>
      </c>
      <c r="X266" s="51">
        <f t="shared" ref="X266" si="694">N266+S266</f>
        <v>408</v>
      </c>
      <c r="Y266" s="51">
        <f t="shared" ref="Y266" si="695">O266+T266</f>
        <v>0</v>
      </c>
      <c r="Z266" s="51">
        <f t="shared" ref="Z266" si="696">P266+U266</f>
        <v>0</v>
      </c>
      <c r="AA266" s="51">
        <f t="shared" ref="AA266" si="697">Q266+V266</f>
        <v>0</v>
      </c>
      <c r="AB266" s="51">
        <f t="shared" ref="AB266" si="698">R266+W266</f>
        <v>0</v>
      </c>
      <c r="AC266" s="52">
        <f t="shared" si="689"/>
        <v>408</v>
      </c>
    </row>
    <row r="267" spans="1:29">
      <c r="A267" s="94"/>
      <c r="B267" s="82" t="s">
        <v>863</v>
      </c>
      <c r="C267" s="49" t="s">
        <v>224</v>
      </c>
      <c r="D267" s="11">
        <v>98</v>
      </c>
      <c r="E267" s="11">
        <v>0</v>
      </c>
      <c r="F267" s="11">
        <v>80</v>
      </c>
      <c r="G267" s="11">
        <v>0</v>
      </c>
      <c r="H267" s="11">
        <v>0</v>
      </c>
      <c r="I267" s="50">
        <v>30</v>
      </c>
      <c r="J267" s="50">
        <v>60</v>
      </c>
      <c r="K267" s="50">
        <v>0</v>
      </c>
      <c r="L267" s="50">
        <v>0</v>
      </c>
      <c r="M267" s="50">
        <v>0</v>
      </c>
      <c r="N267" s="51">
        <f t="shared" si="675"/>
        <v>98</v>
      </c>
      <c r="O267" s="51">
        <f t="shared" si="676"/>
        <v>0</v>
      </c>
      <c r="P267" s="51">
        <f t="shared" si="677"/>
        <v>80</v>
      </c>
      <c r="Q267" s="51">
        <f t="shared" si="678"/>
        <v>0</v>
      </c>
      <c r="R267" s="51">
        <f t="shared" si="679"/>
        <v>0</v>
      </c>
      <c r="S267" s="51">
        <f t="shared" si="680"/>
        <v>264.60000000000002</v>
      </c>
      <c r="T267" s="51">
        <f t="shared" si="681"/>
        <v>0</v>
      </c>
      <c r="U267" s="51">
        <f t="shared" si="682"/>
        <v>0</v>
      </c>
      <c r="V267" s="51">
        <f t="shared" si="683"/>
        <v>0</v>
      </c>
      <c r="W267" s="51">
        <f t="shared" si="684"/>
        <v>0</v>
      </c>
      <c r="X267" s="51">
        <f t="shared" ref="X267:X271" si="699">N267+S267</f>
        <v>362.6</v>
      </c>
      <c r="Y267" s="51">
        <f t="shared" ref="Y267:Y271" si="700">O267+T267</f>
        <v>0</v>
      </c>
      <c r="Z267" s="51">
        <f t="shared" ref="Z267:Z271" si="701">P267+U267</f>
        <v>80</v>
      </c>
      <c r="AA267" s="51">
        <f t="shared" ref="AA267:AA271" si="702">Q267+V267</f>
        <v>0</v>
      </c>
      <c r="AB267" s="51">
        <f t="shared" ref="AB267:AB268" si="703">R267+W267</f>
        <v>0</v>
      </c>
      <c r="AC267" s="52">
        <f t="shared" si="689"/>
        <v>442.6</v>
      </c>
    </row>
    <row r="268" spans="1:29">
      <c r="A268" s="94"/>
      <c r="B268" s="82" t="s">
        <v>149</v>
      </c>
      <c r="C268" s="49" t="s">
        <v>222</v>
      </c>
      <c r="D268" s="11">
        <v>96</v>
      </c>
      <c r="E268" s="11">
        <v>0</v>
      </c>
      <c r="F268" s="11">
        <v>0</v>
      </c>
      <c r="G268" s="11">
        <v>0</v>
      </c>
      <c r="H268" s="11">
        <v>0</v>
      </c>
      <c r="I268" s="50">
        <v>20</v>
      </c>
      <c r="J268" s="50">
        <v>40</v>
      </c>
      <c r="K268" s="50">
        <v>0</v>
      </c>
      <c r="L268" s="50">
        <v>70</v>
      </c>
      <c r="M268" s="50">
        <v>0</v>
      </c>
      <c r="N268" s="51">
        <f t="shared" si="675"/>
        <v>96</v>
      </c>
      <c r="O268" s="51">
        <f t="shared" si="676"/>
        <v>0</v>
      </c>
      <c r="P268" s="51">
        <f t="shared" si="677"/>
        <v>0</v>
      </c>
      <c r="Q268" s="51">
        <f t="shared" si="678"/>
        <v>0</v>
      </c>
      <c r="R268" s="51">
        <f t="shared" si="679"/>
        <v>0</v>
      </c>
      <c r="S268" s="51">
        <f>(N268/100)*(I268*$I$3)+(N268/100)*(J268*$J$3)+(N268/100)*(L268*$L$3)</f>
        <v>374.4</v>
      </c>
      <c r="T268" s="51">
        <f t="shared" si="681"/>
        <v>0</v>
      </c>
      <c r="U268" s="51">
        <f t="shared" si="682"/>
        <v>0</v>
      </c>
      <c r="V268" s="51">
        <f t="shared" si="683"/>
        <v>0</v>
      </c>
      <c r="W268" s="51">
        <f t="shared" si="684"/>
        <v>0</v>
      </c>
      <c r="X268" s="51">
        <f t="shared" si="699"/>
        <v>470.4</v>
      </c>
      <c r="Y268" s="51">
        <f t="shared" si="700"/>
        <v>0</v>
      </c>
      <c r="Z268" s="51">
        <f t="shared" si="701"/>
        <v>0</v>
      </c>
      <c r="AA268" s="51">
        <f t="shared" si="702"/>
        <v>0</v>
      </c>
      <c r="AB268" s="51">
        <f t="shared" si="703"/>
        <v>0</v>
      </c>
      <c r="AC268" s="52">
        <f t="shared" ref="AC268" si="704">ROUND(X268+Y268+Z268+AA268+AB268,1)</f>
        <v>470.4</v>
      </c>
    </row>
    <row r="269" spans="1:29">
      <c r="A269" s="94"/>
      <c r="B269" s="82" t="s">
        <v>151</v>
      </c>
      <c r="C269" s="49" t="s">
        <v>222</v>
      </c>
      <c r="D269" s="11">
        <v>108</v>
      </c>
      <c r="E269" s="11">
        <v>0</v>
      </c>
      <c r="F269" s="11">
        <v>95</v>
      </c>
      <c r="G269" s="11">
        <v>0</v>
      </c>
      <c r="H269" s="11">
        <v>0</v>
      </c>
      <c r="I269" s="50">
        <v>40</v>
      </c>
      <c r="J269" s="50">
        <v>20</v>
      </c>
      <c r="K269" s="50">
        <v>20</v>
      </c>
      <c r="L269" s="50">
        <v>20</v>
      </c>
      <c r="M269" s="50">
        <v>0</v>
      </c>
      <c r="N269" s="51">
        <f t="shared" si="675"/>
        <v>108</v>
      </c>
      <c r="O269" s="51">
        <f t="shared" si="676"/>
        <v>0</v>
      </c>
      <c r="P269" s="51">
        <f t="shared" si="677"/>
        <v>95</v>
      </c>
      <c r="Q269" s="51">
        <f t="shared" si="678"/>
        <v>0</v>
      </c>
      <c r="R269" s="51">
        <f t="shared" si="679"/>
        <v>0</v>
      </c>
      <c r="S269" s="51">
        <f t="shared" ref="S269:S274" si="705">(N269/100)*(I269*$I$3)+(N269/100)*(J269*$J$3)</f>
        <v>194.40000000000003</v>
      </c>
      <c r="T269" s="51">
        <f t="shared" si="681"/>
        <v>0</v>
      </c>
      <c r="U269" s="51">
        <f t="shared" si="682"/>
        <v>114</v>
      </c>
      <c r="V269" s="51">
        <f t="shared" si="683"/>
        <v>0</v>
      </c>
      <c r="W269" s="51">
        <f t="shared" si="684"/>
        <v>0</v>
      </c>
      <c r="X269" s="51">
        <f>N269+S269</f>
        <v>302.40000000000003</v>
      </c>
      <c r="Y269" s="51">
        <f>O269+T269</f>
        <v>0</v>
      </c>
      <c r="Z269" s="51">
        <f>P269+U269</f>
        <v>209</v>
      </c>
      <c r="AA269" s="51">
        <f>Q269+V269</f>
        <v>0</v>
      </c>
      <c r="AB269" s="51">
        <f>R269+W269</f>
        <v>0</v>
      </c>
      <c r="AC269" s="52">
        <f t="shared" ref="AC269:AC283" si="706">ROUND(X269+Y269+Z269+AA269+AB269,1)</f>
        <v>511.4</v>
      </c>
    </row>
    <row r="270" spans="1:29">
      <c r="A270" s="94"/>
      <c r="B270" s="82" t="s">
        <v>152</v>
      </c>
      <c r="C270" s="49" t="s">
        <v>222</v>
      </c>
      <c r="D270" s="11">
        <v>102</v>
      </c>
      <c r="E270" s="11">
        <v>90</v>
      </c>
      <c r="F270" s="11">
        <v>0</v>
      </c>
      <c r="G270" s="11">
        <v>0</v>
      </c>
      <c r="H270" s="11">
        <v>0</v>
      </c>
      <c r="I270" s="50">
        <v>20</v>
      </c>
      <c r="J270" s="50">
        <v>30</v>
      </c>
      <c r="K270" s="50">
        <v>50</v>
      </c>
      <c r="L270" s="50">
        <v>0</v>
      </c>
      <c r="M270" s="50">
        <v>0</v>
      </c>
      <c r="N270" s="51">
        <f t="shared" si="675"/>
        <v>102</v>
      </c>
      <c r="O270" s="51">
        <f t="shared" si="676"/>
        <v>90</v>
      </c>
      <c r="P270" s="51">
        <f t="shared" si="677"/>
        <v>0</v>
      </c>
      <c r="Q270" s="51">
        <f t="shared" si="678"/>
        <v>0</v>
      </c>
      <c r="R270" s="51">
        <f t="shared" si="679"/>
        <v>0</v>
      </c>
      <c r="S270" s="51">
        <f t="shared" si="705"/>
        <v>153</v>
      </c>
      <c r="T270" s="51">
        <f t="shared" si="681"/>
        <v>135</v>
      </c>
      <c r="U270" s="51">
        <f t="shared" si="682"/>
        <v>0</v>
      </c>
      <c r="V270" s="51">
        <f t="shared" si="683"/>
        <v>0</v>
      </c>
      <c r="W270" s="51">
        <f t="shared" si="684"/>
        <v>0</v>
      </c>
      <c r="X270" s="51">
        <f t="shared" si="699"/>
        <v>255</v>
      </c>
      <c r="Y270" s="51">
        <f t="shared" si="700"/>
        <v>225</v>
      </c>
      <c r="Z270" s="51">
        <f t="shared" si="701"/>
        <v>0</v>
      </c>
      <c r="AA270" s="51">
        <f t="shared" si="702"/>
        <v>0</v>
      </c>
      <c r="AB270" s="51">
        <f>R270+W270</f>
        <v>0</v>
      </c>
      <c r="AC270" s="52">
        <f t="shared" si="706"/>
        <v>480</v>
      </c>
    </row>
    <row r="271" spans="1:29">
      <c r="A271" s="94"/>
      <c r="B271" s="82" t="s">
        <v>153</v>
      </c>
      <c r="C271" s="49" t="s">
        <v>223</v>
      </c>
      <c r="D271" s="11">
        <v>112</v>
      </c>
      <c r="E271" s="11">
        <v>0</v>
      </c>
      <c r="F271" s="11">
        <v>0</v>
      </c>
      <c r="G271" s="11">
        <v>98</v>
      </c>
      <c r="H271" s="11">
        <v>0</v>
      </c>
      <c r="I271" s="50">
        <v>10</v>
      </c>
      <c r="J271" s="50">
        <v>40</v>
      </c>
      <c r="K271" s="50">
        <v>0</v>
      </c>
      <c r="L271" s="50">
        <v>40</v>
      </c>
      <c r="M271" s="50">
        <v>0</v>
      </c>
      <c r="N271" s="51">
        <f t="shared" si="675"/>
        <v>112</v>
      </c>
      <c r="O271" s="51">
        <f t="shared" si="676"/>
        <v>0</v>
      </c>
      <c r="P271" s="51">
        <f t="shared" si="677"/>
        <v>0</v>
      </c>
      <c r="Q271" s="51">
        <f t="shared" si="678"/>
        <v>98</v>
      </c>
      <c r="R271" s="51">
        <f t="shared" si="679"/>
        <v>0</v>
      </c>
      <c r="S271" s="51">
        <f t="shared" si="705"/>
        <v>168</v>
      </c>
      <c r="T271" s="51">
        <f t="shared" si="681"/>
        <v>0</v>
      </c>
      <c r="U271" s="51">
        <f t="shared" si="682"/>
        <v>0</v>
      </c>
      <c r="V271" s="51">
        <f t="shared" si="683"/>
        <v>117.6</v>
      </c>
      <c r="W271" s="51">
        <f t="shared" si="684"/>
        <v>0</v>
      </c>
      <c r="X271" s="51">
        <f t="shared" si="699"/>
        <v>280</v>
      </c>
      <c r="Y271" s="51">
        <f t="shared" si="700"/>
        <v>0</v>
      </c>
      <c r="Z271" s="51">
        <f t="shared" si="701"/>
        <v>0</v>
      </c>
      <c r="AA271" s="51">
        <f t="shared" si="702"/>
        <v>215.6</v>
      </c>
      <c r="AB271" s="51">
        <f>R271+W271</f>
        <v>0</v>
      </c>
      <c r="AC271" s="52">
        <f t="shared" si="706"/>
        <v>495.6</v>
      </c>
    </row>
    <row r="272" spans="1:29">
      <c r="A272" s="94"/>
      <c r="B272" s="82" t="s">
        <v>156</v>
      </c>
      <c r="C272" s="49" t="s">
        <v>223</v>
      </c>
      <c r="D272" s="11">
        <v>110</v>
      </c>
      <c r="E272" s="11">
        <v>0</v>
      </c>
      <c r="F272" s="11">
        <v>0</v>
      </c>
      <c r="G272" s="11">
        <v>0</v>
      </c>
      <c r="H272" s="11">
        <v>0</v>
      </c>
      <c r="I272" s="50">
        <v>60</v>
      </c>
      <c r="J272" s="50">
        <v>40</v>
      </c>
      <c r="K272" s="50">
        <v>0</v>
      </c>
      <c r="L272" s="50">
        <v>0</v>
      </c>
      <c r="M272" s="50">
        <v>0</v>
      </c>
      <c r="N272" s="51">
        <f t="shared" si="675"/>
        <v>110</v>
      </c>
      <c r="O272" s="51">
        <f t="shared" si="676"/>
        <v>0</v>
      </c>
      <c r="P272" s="51">
        <f t="shared" si="677"/>
        <v>0</v>
      </c>
      <c r="Q272" s="51">
        <f t="shared" si="678"/>
        <v>0</v>
      </c>
      <c r="R272" s="51">
        <f t="shared" si="679"/>
        <v>0</v>
      </c>
      <c r="S272" s="51">
        <f t="shared" si="705"/>
        <v>330</v>
      </c>
      <c r="T272" s="51">
        <f t="shared" si="681"/>
        <v>0</v>
      </c>
      <c r="U272" s="51">
        <f t="shared" si="682"/>
        <v>0</v>
      </c>
      <c r="V272" s="51">
        <f t="shared" si="683"/>
        <v>0</v>
      </c>
      <c r="W272" s="51">
        <f t="shared" si="684"/>
        <v>0</v>
      </c>
      <c r="X272" s="51">
        <f t="shared" ref="X272:AB272" si="707">N272+S272</f>
        <v>440</v>
      </c>
      <c r="Y272" s="51">
        <f t="shared" si="707"/>
        <v>0</v>
      </c>
      <c r="Z272" s="51">
        <f t="shared" si="707"/>
        <v>0</v>
      </c>
      <c r="AA272" s="51">
        <f t="shared" si="707"/>
        <v>0</v>
      </c>
      <c r="AB272" s="51">
        <f t="shared" si="707"/>
        <v>0</v>
      </c>
      <c r="AC272" s="52">
        <f t="shared" si="706"/>
        <v>440</v>
      </c>
    </row>
    <row r="273" spans="1:29">
      <c r="A273" s="94"/>
      <c r="B273" s="82" t="s">
        <v>214</v>
      </c>
      <c r="C273" s="49" t="s">
        <v>223</v>
      </c>
      <c r="D273" s="11">
        <v>116</v>
      </c>
      <c r="E273" s="11">
        <v>0</v>
      </c>
      <c r="F273" s="11">
        <v>0</v>
      </c>
      <c r="G273" s="11">
        <v>85</v>
      </c>
      <c r="H273" s="11">
        <v>0</v>
      </c>
      <c r="I273" s="50">
        <v>10</v>
      </c>
      <c r="J273" s="50">
        <v>50</v>
      </c>
      <c r="K273" s="50">
        <v>0</v>
      </c>
      <c r="L273" s="50">
        <v>50</v>
      </c>
      <c r="M273" s="50">
        <v>0</v>
      </c>
      <c r="N273" s="51">
        <f t="shared" si="675"/>
        <v>116</v>
      </c>
      <c r="O273" s="51">
        <f t="shared" si="676"/>
        <v>0</v>
      </c>
      <c r="P273" s="51">
        <f t="shared" si="677"/>
        <v>0</v>
      </c>
      <c r="Q273" s="51">
        <f t="shared" si="678"/>
        <v>85</v>
      </c>
      <c r="R273" s="51">
        <f t="shared" si="679"/>
        <v>0</v>
      </c>
      <c r="S273" s="51">
        <f t="shared" si="705"/>
        <v>208.8</v>
      </c>
      <c r="T273" s="51">
        <f t="shared" si="681"/>
        <v>0</v>
      </c>
      <c r="U273" s="51">
        <f t="shared" si="682"/>
        <v>0</v>
      </c>
      <c r="V273" s="51">
        <f t="shared" si="683"/>
        <v>127.5</v>
      </c>
      <c r="W273" s="51">
        <f t="shared" si="684"/>
        <v>0</v>
      </c>
      <c r="X273" s="51">
        <f t="shared" ref="X273:AB273" si="708">N273+S273</f>
        <v>324.8</v>
      </c>
      <c r="Y273" s="51">
        <f t="shared" si="708"/>
        <v>0</v>
      </c>
      <c r="Z273" s="51">
        <f t="shared" si="708"/>
        <v>0</v>
      </c>
      <c r="AA273" s="51">
        <f t="shared" si="708"/>
        <v>212.5</v>
      </c>
      <c r="AB273" s="51">
        <f t="shared" si="708"/>
        <v>0</v>
      </c>
      <c r="AC273" s="52">
        <f t="shared" si="706"/>
        <v>537.29999999999995</v>
      </c>
    </row>
    <row r="274" spans="1:29">
      <c r="A274" s="94"/>
      <c r="B274" s="82" t="s">
        <v>162</v>
      </c>
      <c r="C274" s="49" t="s">
        <v>222</v>
      </c>
      <c r="D274" s="11">
        <v>108</v>
      </c>
      <c r="E274" s="11">
        <v>0</v>
      </c>
      <c r="F274" s="11">
        <v>0</v>
      </c>
      <c r="G274" s="11">
        <v>0</v>
      </c>
      <c r="H274" s="11">
        <v>0</v>
      </c>
      <c r="I274" s="50">
        <v>30</v>
      </c>
      <c r="J274" s="50">
        <v>70</v>
      </c>
      <c r="K274" s="50">
        <v>0</v>
      </c>
      <c r="L274" s="50">
        <v>0</v>
      </c>
      <c r="M274" s="50">
        <v>0</v>
      </c>
      <c r="N274" s="51">
        <f t="shared" si="675"/>
        <v>108</v>
      </c>
      <c r="O274" s="51">
        <f t="shared" si="676"/>
        <v>0</v>
      </c>
      <c r="P274" s="51">
        <f t="shared" si="677"/>
        <v>0</v>
      </c>
      <c r="Q274" s="51">
        <f t="shared" si="678"/>
        <v>0</v>
      </c>
      <c r="R274" s="51">
        <f t="shared" si="679"/>
        <v>0</v>
      </c>
      <c r="S274" s="51">
        <f t="shared" si="705"/>
        <v>324</v>
      </c>
      <c r="T274" s="51">
        <f t="shared" si="681"/>
        <v>0</v>
      </c>
      <c r="U274" s="51">
        <f t="shared" si="682"/>
        <v>0</v>
      </c>
      <c r="V274" s="51">
        <f t="shared" si="683"/>
        <v>0</v>
      </c>
      <c r="W274" s="51">
        <f t="shared" si="684"/>
        <v>0</v>
      </c>
      <c r="X274" s="51">
        <f t="shared" ref="X274" si="709">N274+S274</f>
        <v>432</v>
      </c>
      <c r="Y274" s="51">
        <f t="shared" ref="Y274" si="710">O274+T274</f>
        <v>0</v>
      </c>
      <c r="Z274" s="51">
        <f t="shared" ref="Z274" si="711">P274+U274</f>
        <v>0</v>
      </c>
      <c r="AA274" s="51">
        <f t="shared" ref="AA274" si="712">Q274+V274</f>
        <v>0</v>
      </c>
      <c r="AB274" s="51">
        <f>R274+W274</f>
        <v>0</v>
      </c>
      <c r="AC274" s="52">
        <f t="shared" si="706"/>
        <v>432</v>
      </c>
    </row>
    <row r="275" spans="1:29">
      <c r="A275" s="94"/>
      <c r="B275" s="82" t="s">
        <v>515</v>
      </c>
      <c r="C275" s="49" t="s">
        <v>222</v>
      </c>
      <c r="D275" s="11">
        <v>116</v>
      </c>
      <c r="E275" s="11">
        <v>0</v>
      </c>
      <c r="F275" s="11">
        <v>0</v>
      </c>
      <c r="G275" s="11">
        <v>0</v>
      </c>
      <c r="H275" s="11">
        <v>0</v>
      </c>
      <c r="I275" s="50">
        <v>10</v>
      </c>
      <c r="J275" s="50">
        <v>40</v>
      </c>
      <c r="K275" s="50">
        <v>50</v>
      </c>
      <c r="L275" s="50">
        <v>0</v>
      </c>
      <c r="M275" s="50">
        <v>0</v>
      </c>
      <c r="N275" s="51">
        <f t="shared" si="675"/>
        <v>116</v>
      </c>
      <c r="O275" s="51">
        <f t="shared" si="676"/>
        <v>0</v>
      </c>
      <c r="P275" s="51">
        <f t="shared" si="677"/>
        <v>0</v>
      </c>
      <c r="Q275" s="51">
        <f t="shared" si="678"/>
        <v>0</v>
      </c>
      <c r="R275" s="51">
        <f t="shared" si="679"/>
        <v>0</v>
      </c>
      <c r="S275" s="51">
        <f>(N275/100)*(I275*$I$3)+(N275/100)*(J275*$J$3)+(N275/100)*(K275*$L$3)</f>
        <v>348</v>
      </c>
      <c r="T275" s="51">
        <f t="shared" si="681"/>
        <v>0</v>
      </c>
      <c r="U275" s="51">
        <f t="shared" si="682"/>
        <v>0</v>
      </c>
      <c r="V275" s="51">
        <f t="shared" si="683"/>
        <v>0</v>
      </c>
      <c r="W275" s="51">
        <f t="shared" si="684"/>
        <v>0</v>
      </c>
      <c r="X275" s="51">
        <f t="shared" ref="X275:AB275" si="713">N275+S275</f>
        <v>464</v>
      </c>
      <c r="Y275" s="51">
        <f t="shared" si="713"/>
        <v>0</v>
      </c>
      <c r="Z275" s="51">
        <f t="shared" si="713"/>
        <v>0</v>
      </c>
      <c r="AA275" s="51">
        <f t="shared" si="713"/>
        <v>0</v>
      </c>
      <c r="AB275" s="51">
        <f t="shared" si="713"/>
        <v>0</v>
      </c>
      <c r="AC275" s="52">
        <f t="shared" si="706"/>
        <v>464</v>
      </c>
    </row>
    <row r="276" spans="1:29">
      <c r="A276" s="94"/>
      <c r="B276" s="82" t="s">
        <v>522</v>
      </c>
      <c r="C276" s="49" t="s">
        <v>223</v>
      </c>
      <c r="D276" s="11">
        <v>92</v>
      </c>
      <c r="E276" s="11">
        <v>0</v>
      </c>
      <c r="F276" s="11">
        <v>0</v>
      </c>
      <c r="G276" s="11">
        <v>142</v>
      </c>
      <c r="H276" s="11">
        <v>0</v>
      </c>
      <c r="I276" s="50">
        <v>20</v>
      </c>
      <c r="J276" s="50">
        <v>50</v>
      </c>
      <c r="K276" s="50">
        <v>0</v>
      </c>
      <c r="L276" s="50">
        <v>0</v>
      </c>
      <c r="M276" s="50">
        <v>0</v>
      </c>
      <c r="N276" s="51">
        <f t="shared" si="675"/>
        <v>92</v>
      </c>
      <c r="O276" s="51">
        <f t="shared" si="676"/>
        <v>0</v>
      </c>
      <c r="P276" s="51">
        <f t="shared" si="677"/>
        <v>0</v>
      </c>
      <c r="Q276" s="51">
        <f t="shared" si="678"/>
        <v>142</v>
      </c>
      <c r="R276" s="51">
        <f t="shared" si="679"/>
        <v>0</v>
      </c>
      <c r="S276" s="51">
        <f>(N276/100)*(I276*$I$3)+(N276/100)*(J276*$J$3)</f>
        <v>193.2</v>
      </c>
      <c r="T276" s="51">
        <f t="shared" si="681"/>
        <v>0</v>
      </c>
      <c r="U276" s="51">
        <f t="shared" si="682"/>
        <v>0</v>
      </c>
      <c r="V276" s="51">
        <f t="shared" si="683"/>
        <v>0</v>
      </c>
      <c r="W276" s="51">
        <f t="shared" si="684"/>
        <v>0</v>
      </c>
      <c r="X276" s="51">
        <f t="shared" ref="X276:X282" si="714">N276+S276</f>
        <v>285.2</v>
      </c>
      <c r="Y276" s="51">
        <f t="shared" ref="Y276:Y282" si="715">O276+T276</f>
        <v>0</v>
      </c>
      <c r="Z276" s="51">
        <f t="shared" ref="Z276:Z282" si="716">P276+U276</f>
        <v>0</v>
      </c>
      <c r="AA276" s="51">
        <f t="shared" ref="AA276:AA282" si="717">Q276+V276</f>
        <v>142</v>
      </c>
      <c r="AB276" s="51">
        <f t="shared" ref="AB276:AB283" si="718">R276+W276</f>
        <v>0</v>
      </c>
      <c r="AC276" s="52">
        <f t="shared" si="706"/>
        <v>427.2</v>
      </c>
    </row>
    <row r="277" spans="1:29">
      <c r="A277" s="94"/>
      <c r="B277" s="82" t="s">
        <v>538</v>
      </c>
      <c r="C277" s="49" t="s">
        <v>222</v>
      </c>
      <c r="D277" s="11">
        <v>125</v>
      </c>
      <c r="E277" s="11">
        <v>0</v>
      </c>
      <c r="F277" s="11">
        <v>0</v>
      </c>
      <c r="G277" s="11">
        <v>0</v>
      </c>
      <c r="H277" s="11">
        <v>0</v>
      </c>
      <c r="I277" s="50">
        <v>40</v>
      </c>
      <c r="J277" s="50">
        <v>40</v>
      </c>
      <c r="K277" s="50">
        <v>0</v>
      </c>
      <c r="L277" s="50">
        <v>0</v>
      </c>
      <c r="M277" s="50">
        <v>0</v>
      </c>
      <c r="N277" s="51">
        <f t="shared" si="675"/>
        <v>125</v>
      </c>
      <c r="O277" s="51">
        <f t="shared" si="676"/>
        <v>0</v>
      </c>
      <c r="P277" s="51">
        <f t="shared" si="677"/>
        <v>0</v>
      </c>
      <c r="Q277" s="51">
        <f t="shared" si="678"/>
        <v>0</v>
      </c>
      <c r="R277" s="51">
        <f t="shared" si="679"/>
        <v>0</v>
      </c>
      <c r="S277" s="51">
        <f>(N277/100)*(I277*$I$3)+(N277/100)*(J277*$J$3)</f>
        <v>300</v>
      </c>
      <c r="T277" s="51">
        <f t="shared" si="681"/>
        <v>0</v>
      </c>
      <c r="U277" s="51">
        <f t="shared" si="682"/>
        <v>0</v>
      </c>
      <c r="V277" s="51">
        <f t="shared" si="683"/>
        <v>0</v>
      </c>
      <c r="W277" s="51">
        <f t="shared" si="684"/>
        <v>0</v>
      </c>
      <c r="X277" s="51">
        <f t="shared" si="714"/>
        <v>425</v>
      </c>
      <c r="Y277" s="51">
        <f t="shared" si="715"/>
        <v>0</v>
      </c>
      <c r="Z277" s="51">
        <f t="shared" si="716"/>
        <v>0</v>
      </c>
      <c r="AA277" s="51">
        <f t="shared" si="717"/>
        <v>0</v>
      </c>
      <c r="AB277" s="51">
        <f t="shared" si="718"/>
        <v>0</v>
      </c>
      <c r="AC277" s="52">
        <f t="shared" si="706"/>
        <v>425</v>
      </c>
    </row>
    <row r="278" spans="1:29">
      <c r="A278" s="94"/>
      <c r="B278" s="82" t="s">
        <v>540</v>
      </c>
      <c r="C278" s="49" t="s">
        <v>222</v>
      </c>
      <c r="D278" s="11">
        <v>108</v>
      </c>
      <c r="E278" s="11">
        <v>0</v>
      </c>
      <c r="F278" s="11">
        <v>0</v>
      </c>
      <c r="G278" s="11">
        <v>100</v>
      </c>
      <c r="H278" s="11">
        <v>0</v>
      </c>
      <c r="I278" s="50">
        <v>20</v>
      </c>
      <c r="J278" s="50">
        <v>50</v>
      </c>
      <c r="K278" s="50">
        <v>0</v>
      </c>
      <c r="L278" s="50">
        <v>0</v>
      </c>
      <c r="M278" s="50">
        <v>0</v>
      </c>
      <c r="N278" s="51">
        <f t="shared" si="675"/>
        <v>108</v>
      </c>
      <c r="O278" s="51">
        <f t="shared" si="676"/>
        <v>0</v>
      </c>
      <c r="P278" s="51">
        <f t="shared" si="677"/>
        <v>0</v>
      </c>
      <c r="Q278" s="51">
        <f t="shared" si="678"/>
        <v>100</v>
      </c>
      <c r="R278" s="51">
        <f t="shared" si="679"/>
        <v>0</v>
      </c>
      <c r="S278" s="51">
        <f>(N278/100)*(I278*$I$3)+(N278/100)*(J278*$J$3)</f>
        <v>226.8</v>
      </c>
      <c r="T278" s="51">
        <f t="shared" si="681"/>
        <v>0</v>
      </c>
      <c r="U278" s="51">
        <f t="shared" si="682"/>
        <v>0</v>
      </c>
      <c r="V278" s="51">
        <f t="shared" si="683"/>
        <v>0</v>
      </c>
      <c r="W278" s="51">
        <f t="shared" si="684"/>
        <v>0</v>
      </c>
      <c r="X278" s="51">
        <f t="shared" si="714"/>
        <v>334.8</v>
      </c>
      <c r="Y278" s="51">
        <f t="shared" si="715"/>
        <v>0</v>
      </c>
      <c r="Z278" s="51">
        <f t="shared" si="716"/>
        <v>0</v>
      </c>
      <c r="AA278" s="51">
        <f t="shared" si="717"/>
        <v>100</v>
      </c>
      <c r="AB278" s="51">
        <f t="shared" si="718"/>
        <v>0</v>
      </c>
      <c r="AC278" s="52">
        <f t="shared" si="706"/>
        <v>434.8</v>
      </c>
    </row>
    <row r="279" spans="1:29">
      <c r="A279" s="94"/>
      <c r="B279" s="82" t="s">
        <v>564</v>
      </c>
      <c r="C279" s="49" t="s">
        <v>222</v>
      </c>
      <c r="D279" s="11">
        <v>115</v>
      </c>
      <c r="E279" s="11">
        <v>0</v>
      </c>
      <c r="F279" s="11">
        <v>0</v>
      </c>
      <c r="G279" s="11">
        <v>0</v>
      </c>
      <c r="H279" s="11">
        <v>0</v>
      </c>
      <c r="I279" s="50">
        <v>20</v>
      </c>
      <c r="J279" s="50">
        <v>20</v>
      </c>
      <c r="K279" s="50">
        <v>0</v>
      </c>
      <c r="L279" s="50">
        <v>50</v>
      </c>
      <c r="M279" s="50">
        <v>0</v>
      </c>
      <c r="N279" s="51">
        <f t="shared" si="675"/>
        <v>115</v>
      </c>
      <c r="O279" s="51">
        <f t="shared" si="676"/>
        <v>0</v>
      </c>
      <c r="P279" s="51">
        <f t="shared" si="677"/>
        <v>0</v>
      </c>
      <c r="Q279" s="51">
        <f t="shared" si="678"/>
        <v>0</v>
      </c>
      <c r="R279" s="51">
        <f t="shared" si="679"/>
        <v>0</v>
      </c>
      <c r="S279" s="51">
        <f>(N279/100)*(I279*$I$3)+(N279/100)*(J279*$J$3)+(N279/100)*(L279*$L$3)</f>
        <v>310.5</v>
      </c>
      <c r="T279" s="51">
        <f t="shared" si="681"/>
        <v>0</v>
      </c>
      <c r="U279" s="51">
        <f t="shared" si="682"/>
        <v>0</v>
      </c>
      <c r="V279" s="51">
        <f t="shared" si="683"/>
        <v>0</v>
      </c>
      <c r="W279" s="51">
        <f t="shared" si="684"/>
        <v>0</v>
      </c>
      <c r="X279" s="51">
        <f t="shared" si="714"/>
        <v>425.5</v>
      </c>
      <c r="Y279" s="51">
        <f t="shared" si="715"/>
        <v>0</v>
      </c>
      <c r="Z279" s="51">
        <f t="shared" si="716"/>
        <v>0</v>
      </c>
      <c r="AA279" s="51">
        <f t="shared" si="717"/>
        <v>0</v>
      </c>
      <c r="AB279" s="51">
        <f t="shared" si="718"/>
        <v>0</v>
      </c>
      <c r="AC279" s="52">
        <f t="shared" si="706"/>
        <v>425.5</v>
      </c>
    </row>
    <row r="280" spans="1:29">
      <c r="A280" s="94"/>
      <c r="B280" s="82" t="s">
        <v>154</v>
      </c>
      <c r="C280" s="49" t="s">
        <v>222</v>
      </c>
      <c r="D280" s="11">
        <v>98</v>
      </c>
      <c r="E280" s="11">
        <v>100</v>
      </c>
      <c r="F280" s="11">
        <v>0</v>
      </c>
      <c r="G280" s="11">
        <v>0</v>
      </c>
      <c r="H280" s="11">
        <v>0</v>
      </c>
      <c r="I280" s="50">
        <v>20</v>
      </c>
      <c r="J280" s="50">
        <v>45</v>
      </c>
      <c r="K280" s="50">
        <v>25</v>
      </c>
      <c r="L280" s="50">
        <v>25</v>
      </c>
      <c r="M280" s="50">
        <v>0</v>
      </c>
      <c r="N280" s="51">
        <f t="shared" si="675"/>
        <v>98</v>
      </c>
      <c r="O280" s="51">
        <f t="shared" si="676"/>
        <v>100</v>
      </c>
      <c r="P280" s="51">
        <f t="shared" si="677"/>
        <v>0</v>
      </c>
      <c r="Q280" s="51">
        <f t="shared" si="678"/>
        <v>0</v>
      </c>
      <c r="R280" s="51">
        <f t="shared" si="679"/>
        <v>0</v>
      </c>
      <c r="S280" s="51">
        <f>(N280/100)*(I280*$I$3)+(N280/100)*(J280*$J$3)</f>
        <v>191.10000000000002</v>
      </c>
      <c r="T280" s="51">
        <f t="shared" si="681"/>
        <v>75</v>
      </c>
      <c r="U280" s="51">
        <f t="shared" si="682"/>
        <v>0</v>
      </c>
      <c r="V280" s="51">
        <f t="shared" si="683"/>
        <v>0</v>
      </c>
      <c r="W280" s="51">
        <f t="shared" si="684"/>
        <v>0</v>
      </c>
      <c r="X280" s="51">
        <f t="shared" ref="X280:X281" si="719">N280+S280</f>
        <v>289.10000000000002</v>
      </c>
      <c r="Y280" s="51">
        <f t="shared" ref="Y280:Y281" si="720">O280+T280</f>
        <v>175</v>
      </c>
      <c r="Z280" s="51">
        <f t="shared" ref="Z280:Z281" si="721">P280+U280</f>
        <v>0</v>
      </c>
      <c r="AA280" s="51">
        <f t="shared" ref="AA280:AA281" si="722">Q280+V280</f>
        <v>0</v>
      </c>
      <c r="AB280" s="51">
        <f t="shared" si="718"/>
        <v>0</v>
      </c>
      <c r="AC280" s="52">
        <f t="shared" si="706"/>
        <v>464.1</v>
      </c>
    </row>
    <row r="281" spans="1:29">
      <c r="A281" s="94"/>
      <c r="B281" s="82" t="s">
        <v>155</v>
      </c>
      <c r="C281" s="49" t="s">
        <v>321</v>
      </c>
      <c r="D281" s="11">
        <v>130</v>
      </c>
      <c r="E281" s="11">
        <v>0</v>
      </c>
      <c r="F281" s="11">
        <v>0</v>
      </c>
      <c r="G281" s="11">
        <v>0</v>
      </c>
      <c r="H281" s="11">
        <v>0</v>
      </c>
      <c r="I281" s="50">
        <v>40</v>
      </c>
      <c r="J281" s="50">
        <v>40</v>
      </c>
      <c r="K281" s="50">
        <v>0</v>
      </c>
      <c r="L281" s="50">
        <v>0</v>
      </c>
      <c r="M281" s="50">
        <v>0</v>
      </c>
      <c r="N281" s="51">
        <f t="shared" si="675"/>
        <v>130</v>
      </c>
      <c r="O281" s="51">
        <f t="shared" si="676"/>
        <v>0</v>
      </c>
      <c r="P281" s="51">
        <f t="shared" si="677"/>
        <v>0</v>
      </c>
      <c r="Q281" s="51">
        <f t="shared" si="678"/>
        <v>0</v>
      </c>
      <c r="R281" s="51">
        <f t="shared" si="679"/>
        <v>0</v>
      </c>
      <c r="S281" s="51">
        <f>(N281/100)*(I281*$I$3)+(N281/100)*(J281*$J$3)</f>
        <v>312</v>
      </c>
      <c r="T281" s="51">
        <f t="shared" si="681"/>
        <v>0</v>
      </c>
      <c r="U281" s="51">
        <f t="shared" si="682"/>
        <v>0</v>
      </c>
      <c r="V281" s="51">
        <f t="shared" si="683"/>
        <v>0</v>
      </c>
      <c r="W281" s="51">
        <f t="shared" si="684"/>
        <v>0</v>
      </c>
      <c r="X281" s="51">
        <f t="shared" si="719"/>
        <v>442</v>
      </c>
      <c r="Y281" s="51">
        <f t="shared" si="720"/>
        <v>0</v>
      </c>
      <c r="Z281" s="51">
        <f t="shared" si="721"/>
        <v>0</v>
      </c>
      <c r="AA281" s="51">
        <f t="shared" si="722"/>
        <v>0</v>
      </c>
      <c r="AB281" s="51">
        <f t="shared" si="718"/>
        <v>0</v>
      </c>
      <c r="AC281" s="52">
        <f t="shared" si="706"/>
        <v>442</v>
      </c>
    </row>
    <row r="282" spans="1:29">
      <c r="A282" s="94"/>
      <c r="B282" s="82" t="s">
        <v>326</v>
      </c>
      <c r="C282" s="49" t="s">
        <v>222</v>
      </c>
      <c r="D282" s="11">
        <v>106</v>
      </c>
      <c r="E282" s="11">
        <v>0</v>
      </c>
      <c r="F282" s="11">
        <v>150</v>
      </c>
      <c r="G282" s="11">
        <v>0</v>
      </c>
      <c r="H282" s="11">
        <v>0</v>
      </c>
      <c r="I282" s="50">
        <v>25</v>
      </c>
      <c r="J282" s="50">
        <v>25</v>
      </c>
      <c r="K282" s="50">
        <v>0</v>
      </c>
      <c r="L282" s="50">
        <v>0</v>
      </c>
      <c r="M282" s="50">
        <v>0</v>
      </c>
      <c r="N282" s="51">
        <f t="shared" si="675"/>
        <v>106</v>
      </c>
      <c r="O282" s="51">
        <f t="shared" si="676"/>
        <v>0</v>
      </c>
      <c r="P282" s="51">
        <f t="shared" si="677"/>
        <v>150</v>
      </c>
      <c r="Q282" s="51">
        <f t="shared" si="678"/>
        <v>0</v>
      </c>
      <c r="R282" s="51">
        <f t="shared" si="679"/>
        <v>0</v>
      </c>
      <c r="S282" s="51">
        <f>(N282/100)*(I282*$I$3)+(N282/100)*(J282*$J$3)</f>
        <v>159</v>
      </c>
      <c r="T282" s="51">
        <f t="shared" si="681"/>
        <v>0</v>
      </c>
      <c r="U282" s="51">
        <f t="shared" si="682"/>
        <v>0</v>
      </c>
      <c r="V282" s="51">
        <f t="shared" si="683"/>
        <v>0</v>
      </c>
      <c r="W282" s="51">
        <f t="shared" si="684"/>
        <v>0</v>
      </c>
      <c r="X282" s="51">
        <f t="shared" si="714"/>
        <v>265</v>
      </c>
      <c r="Y282" s="51">
        <f t="shared" si="715"/>
        <v>0</v>
      </c>
      <c r="Z282" s="51">
        <f t="shared" si="716"/>
        <v>150</v>
      </c>
      <c r="AA282" s="51">
        <f t="shared" si="717"/>
        <v>0</v>
      </c>
      <c r="AB282" s="51">
        <f t="shared" si="718"/>
        <v>0</v>
      </c>
      <c r="AC282" s="52">
        <f t="shared" si="706"/>
        <v>415</v>
      </c>
    </row>
    <row r="283" spans="1:29">
      <c r="A283" s="94"/>
      <c r="B283" s="82" t="s">
        <v>865</v>
      </c>
      <c r="C283" s="49" t="s">
        <v>222</v>
      </c>
      <c r="D283" s="11">
        <v>60</v>
      </c>
      <c r="E283" s="11">
        <v>80</v>
      </c>
      <c r="F283" s="11">
        <v>0</v>
      </c>
      <c r="G283" s="11">
        <v>0</v>
      </c>
      <c r="H283" s="11">
        <v>80</v>
      </c>
      <c r="I283" s="50">
        <v>10</v>
      </c>
      <c r="J283" s="50">
        <v>20</v>
      </c>
      <c r="K283" s="50">
        <v>25</v>
      </c>
      <c r="L283" s="50">
        <v>25</v>
      </c>
      <c r="M283" s="50">
        <v>0</v>
      </c>
      <c r="N283" s="51">
        <f t="shared" si="675"/>
        <v>60</v>
      </c>
      <c r="O283" s="51">
        <f t="shared" si="676"/>
        <v>80</v>
      </c>
      <c r="P283" s="51">
        <f t="shared" si="677"/>
        <v>0</v>
      </c>
      <c r="Q283" s="51">
        <f t="shared" si="678"/>
        <v>0</v>
      </c>
      <c r="R283" s="51">
        <f t="shared" si="679"/>
        <v>80</v>
      </c>
      <c r="S283" s="51">
        <f>(N283/100)*(I283*$I$3)+(N283/100)*(J283*$J$3)</f>
        <v>54</v>
      </c>
      <c r="T283" s="51">
        <f t="shared" si="681"/>
        <v>60</v>
      </c>
      <c r="U283" s="51">
        <f t="shared" si="682"/>
        <v>0</v>
      </c>
      <c r="V283" s="51">
        <f t="shared" si="683"/>
        <v>0</v>
      </c>
      <c r="W283" s="51">
        <f t="shared" si="684"/>
        <v>120</v>
      </c>
      <c r="X283" s="51">
        <f t="shared" ref="X283" si="723">N283+S283</f>
        <v>114</v>
      </c>
      <c r="Y283" s="51">
        <f t="shared" ref="Y283" si="724">O283+T283</f>
        <v>140</v>
      </c>
      <c r="Z283" s="51">
        <f t="shared" ref="Z283" si="725">P283+U283</f>
        <v>0</v>
      </c>
      <c r="AA283" s="51">
        <f t="shared" ref="AA283" si="726">Q283+V283</f>
        <v>0</v>
      </c>
      <c r="AB283" s="51">
        <f t="shared" si="718"/>
        <v>200</v>
      </c>
      <c r="AC283" s="52">
        <f t="shared" si="706"/>
        <v>454</v>
      </c>
    </row>
    <row r="284" spans="1:29">
      <c r="A284" s="95"/>
      <c r="B284" s="124" t="s">
        <v>405</v>
      </c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8">
        <v>300</v>
      </c>
    </row>
    <row r="285" spans="1:29">
      <c r="A285" s="94"/>
      <c r="B285" s="83" t="s">
        <v>209</v>
      </c>
      <c r="C285" s="21" t="s">
        <v>224</v>
      </c>
      <c r="D285" s="12">
        <v>114</v>
      </c>
      <c r="E285" s="12">
        <v>0</v>
      </c>
      <c r="F285" s="12">
        <v>0</v>
      </c>
      <c r="G285" s="12">
        <v>0</v>
      </c>
      <c r="H285" s="12">
        <v>0</v>
      </c>
      <c r="I285" s="13">
        <v>60</v>
      </c>
      <c r="J285" s="13">
        <v>20</v>
      </c>
      <c r="K285" s="13">
        <v>0</v>
      </c>
      <c r="L285" s="13">
        <v>0</v>
      </c>
      <c r="M285" s="13">
        <v>0</v>
      </c>
      <c r="N285" s="14">
        <f>D285*$D$3</f>
        <v>114</v>
      </c>
      <c r="O285" s="14">
        <f>E285*$E$3</f>
        <v>0</v>
      </c>
      <c r="P285" s="14">
        <f>F285*$F$3</f>
        <v>0</v>
      </c>
      <c r="Q285" s="14">
        <f>G285*$G$3</f>
        <v>0</v>
      </c>
      <c r="R285" s="14">
        <f>H285*$H$3</f>
        <v>0</v>
      </c>
      <c r="S285" s="14">
        <f>(N285/100)*(I285*$I$3)+(N285/100)*(J285*$J$3)</f>
        <v>273.59999999999997</v>
      </c>
      <c r="T285" s="14">
        <f>(O285/100)*(K285*$K$3)</f>
        <v>0</v>
      </c>
      <c r="U285" s="14">
        <f>(P285/100)*(K285*$K$3)+(P285/100)*(L285*$L$3)</f>
        <v>0</v>
      </c>
      <c r="V285" s="14">
        <f>(Q285/100)*(L285*$L$3)</f>
        <v>0</v>
      </c>
      <c r="W285" s="14">
        <f>(R285/100)*(K285*$K$3)+(R285/100)*(L285*$L$3)</f>
        <v>0</v>
      </c>
      <c r="X285" s="14">
        <f t="shared" ref="X285:AB285" si="727">N285+S285</f>
        <v>387.59999999999997</v>
      </c>
      <c r="Y285" s="14">
        <f t="shared" si="727"/>
        <v>0</v>
      </c>
      <c r="Z285" s="14">
        <f t="shared" si="727"/>
        <v>0</v>
      </c>
      <c r="AA285" s="14">
        <f t="shared" si="727"/>
        <v>0</v>
      </c>
      <c r="AB285" s="14">
        <f t="shared" si="727"/>
        <v>0</v>
      </c>
      <c r="AC285" s="15">
        <f>ROUND(X285+Y285+Z285+AA285+AB285,1)</f>
        <v>387.6</v>
      </c>
    </row>
    <row r="286" spans="1:29">
      <c r="A286" s="94"/>
      <c r="B286" s="82" t="s">
        <v>294</v>
      </c>
      <c r="C286" s="49" t="s">
        <v>224</v>
      </c>
      <c r="D286" s="11">
        <v>0</v>
      </c>
      <c r="E286" s="11">
        <v>0</v>
      </c>
      <c r="F286" s="11">
        <v>0</v>
      </c>
      <c r="G286" s="11">
        <v>0</v>
      </c>
      <c r="H286" s="11">
        <v>118</v>
      </c>
      <c r="I286" s="50">
        <v>0</v>
      </c>
      <c r="J286" s="50">
        <v>0</v>
      </c>
      <c r="K286" s="50">
        <v>40</v>
      </c>
      <c r="L286" s="50">
        <v>40</v>
      </c>
      <c r="M286" s="50">
        <v>0</v>
      </c>
      <c r="N286" s="51">
        <f>D286*$D$3</f>
        <v>0</v>
      </c>
      <c r="O286" s="51">
        <f>E286*$E$3</f>
        <v>0</v>
      </c>
      <c r="P286" s="51">
        <f>F286*$F$3</f>
        <v>0</v>
      </c>
      <c r="Q286" s="51">
        <f>G286*$G$3</f>
        <v>0</v>
      </c>
      <c r="R286" s="51">
        <f>H286*$H$3</f>
        <v>118</v>
      </c>
      <c r="S286" s="51">
        <f>(N286/100)*(I286*$I$3)+(N286/100)*(J286*$J$3)</f>
        <v>0</v>
      </c>
      <c r="T286" s="51">
        <f>(O286/100)*(K286*$K$3)</f>
        <v>0</v>
      </c>
      <c r="U286" s="51">
        <f>(P286/100)*(K286*$K$3)+(P286/100)*(L286*$L$3)</f>
        <v>0</v>
      </c>
      <c r="V286" s="51">
        <f>(Q286/100)*(L286*$L$3)</f>
        <v>0</v>
      </c>
      <c r="W286" s="51">
        <f>(R286/100)*(K286*$K$3)+(R286/100)*(L286*$L$3)</f>
        <v>283.2</v>
      </c>
      <c r="X286" s="51">
        <f t="shared" ref="X286" si="728">N286+S286</f>
        <v>0</v>
      </c>
      <c r="Y286" s="51">
        <f t="shared" ref="Y286" si="729">O286+T286</f>
        <v>0</v>
      </c>
      <c r="Z286" s="51">
        <f t="shared" ref="Z286" si="730">P286+U286</f>
        <v>0</v>
      </c>
      <c r="AA286" s="51">
        <f t="shared" ref="AA286" si="731">Q286+V286</f>
        <v>0</v>
      </c>
      <c r="AB286" s="51">
        <f t="shared" ref="AB286:AB288" si="732">R286+W286</f>
        <v>401.2</v>
      </c>
      <c r="AC286" s="52">
        <f>ROUND(X286+Y286+Z286+AA286+AB286,1)</f>
        <v>401.2</v>
      </c>
    </row>
    <row r="287" spans="1:29">
      <c r="A287" s="95"/>
      <c r="B287" s="124" t="s">
        <v>404</v>
      </c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8">
        <v>400</v>
      </c>
    </row>
    <row r="288" spans="1:29">
      <c r="A288" s="94"/>
      <c r="B288" s="83" t="s">
        <v>157</v>
      </c>
      <c r="C288" s="21" t="s">
        <v>224</v>
      </c>
      <c r="D288" s="12">
        <v>108</v>
      </c>
      <c r="E288" s="12">
        <v>0</v>
      </c>
      <c r="F288" s="12">
        <v>0</v>
      </c>
      <c r="G288" s="12">
        <v>0</v>
      </c>
      <c r="H288" s="12">
        <v>0</v>
      </c>
      <c r="I288" s="13">
        <v>30</v>
      </c>
      <c r="J288" s="13">
        <v>60</v>
      </c>
      <c r="K288" s="13">
        <v>0</v>
      </c>
      <c r="L288" s="13">
        <v>0</v>
      </c>
      <c r="M288" s="13">
        <v>0</v>
      </c>
      <c r="N288" s="14">
        <f t="shared" ref="N288:N297" si="733">D288*$D$3</f>
        <v>108</v>
      </c>
      <c r="O288" s="14">
        <f t="shared" ref="O288:O297" si="734">E288*$E$3</f>
        <v>0</v>
      </c>
      <c r="P288" s="14">
        <f t="shared" ref="P288:P297" si="735">F288*$F$3</f>
        <v>0</v>
      </c>
      <c r="Q288" s="14">
        <f t="shared" ref="Q288:Q297" si="736">G288*$G$3</f>
        <v>0</v>
      </c>
      <c r="R288" s="14">
        <f t="shared" ref="R288:R297" si="737">H288*$H$3</f>
        <v>0</v>
      </c>
      <c r="S288" s="14">
        <f t="shared" ref="S288:S297" si="738">(N288/100)*(I288*$I$3)+(N288/100)*(J288*$J$3)</f>
        <v>291.60000000000002</v>
      </c>
      <c r="T288" s="14">
        <f t="shared" ref="T288:T297" si="739">(O288/100)*(K288*$K$3)</f>
        <v>0</v>
      </c>
      <c r="U288" s="14">
        <f t="shared" ref="U288:U297" si="740">(P288/100)*(K288*$K$3)+(P288/100)*(L288*$L$3)</f>
        <v>0</v>
      </c>
      <c r="V288" s="14">
        <f t="shared" ref="V288:V297" si="741">(Q288/100)*(L288*$L$3)</f>
        <v>0</v>
      </c>
      <c r="W288" s="14">
        <f t="shared" ref="W288:W297" si="742">(R288/100)*(K288*$K$3)+(R288/100)*(L288*$L$3)</f>
        <v>0</v>
      </c>
      <c r="X288" s="14">
        <f t="shared" ref="X288:X294" si="743">N288+S288</f>
        <v>399.6</v>
      </c>
      <c r="Y288" s="14">
        <f t="shared" ref="Y288:Y294" si="744">O288+T288</f>
        <v>0</v>
      </c>
      <c r="Z288" s="14">
        <f t="shared" ref="Z288:Z294" si="745">P288+U288</f>
        <v>0</v>
      </c>
      <c r="AA288" s="14">
        <f t="shared" ref="AA288:AA294" si="746">Q288+V288</f>
        <v>0</v>
      </c>
      <c r="AB288" s="14">
        <f t="shared" si="732"/>
        <v>0</v>
      </c>
      <c r="AC288" s="15">
        <f t="shared" ref="AC288:AC297" si="747">ROUND(X288+Y288+Z288+AA288+AB288,1)</f>
        <v>399.6</v>
      </c>
    </row>
    <row r="289" spans="1:29">
      <c r="A289" s="94"/>
      <c r="B289" s="82" t="s">
        <v>158</v>
      </c>
      <c r="C289" s="49" t="s">
        <v>224</v>
      </c>
      <c r="D289" s="11">
        <v>126</v>
      </c>
      <c r="E289" s="11">
        <v>0</v>
      </c>
      <c r="F289" s="11">
        <v>0</v>
      </c>
      <c r="G289" s="11">
        <v>0</v>
      </c>
      <c r="H289" s="11">
        <v>0</v>
      </c>
      <c r="I289" s="50">
        <v>60</v>
      </c>
      <c r="J289" s="50">
        <v>10</v>
      </c>
      <c r="K289" s="50">
        <v>0</v>
      </c>
      <c r="L289" s="50">
        <v>0</v>
      </c>
      <c r="M289" s="50">
        <v>0</v>
      </c>
      <c r="N289" s="51">
        <f t="shared" si="733"/>
        <v>126</v>
      </c>
      <c r="O289" s="51">
        <f t="shared" si="734"/>
        <v>0</v>
      </c>
      <c r="P289" s="51">
        <f t="shared" si="735"/>
        <v>0</v>
      </c>
      <c r="Q289" s="51">
        <f t="shared" si="736"/>
        <v>0</v>
      </c>
      <c r="R289" s="51">
        <f t="shared" si="737"/>
        <v>0</v>
      </c>
      <c r="S289" s="51">
        <f t="shared" si="738"/>
        <v>264.60000000000002</v>
      </c>
      <c r="T289" s="51">
        <f t="shared" si="739"/>
        <v>0</v>
      </c>
      <c r="U289" s="51">
        <f t="shared" si="740"/>
        <v>0</v>
      </c>
      <c r="V289" s="51">
        <f t="shared" si="741"/>
        <v>0</v>
      </c>
      <c r="W289" s="51">
        <f t="shared" si="742"/>
        <v>0</v>
      </c>
      <c r="X289" s="51">
        <f t="shared" si="743"/>
        <v>390.6</v>
      </c>
      <c r="Y289" s="51">
        <f t="shared" si="744"/>
        <v>0</v>
      </c>
      <c r="Z289" s="51">
        <f t="shared" si="745"/>
        <v>0</v>
      </c>
      <c r="AA289" s="51">
        <f t="shared" si="746"/>
        <v>0</v>
      </c>
      <c r="AB289" s="51">
        <f t="shared" ref="AB289" si="748">R289+W289</f>
        <v>0</v>
      </c>
      <c r="AC289" s="52">
        <f t="shared" si="747"/>
        <v>390.6</v>
      </c>
    </row>
    <row r="290" spans="1:29">
      <c r="A290" s="94"/>
      <c r="B290" s="82" t="s">
        <v>159</v>
      </c>
      <c r="C290" s="49" t="s">
        <v>224</v>
      </c>
      <c r="D290" s="11">
        <v>104</v>
      </c>
      <c r="E290" s="11">
        <v>0</v>
      </c>
      <c r="F290" s="11">
        <v>0</v>
      </c>
      <c r="G290" s="11">
        <v>0</v>
      </c>
      <c r="H290" s="11">
        <v>0</v>
      </c>
      <c r="I290" s="50">
        <v>40</v>
      </c>
      <c r="J290" s="50">
        <v>60</v>
      </c>
      <c r="K290" s="50">
        <v>0</v>
      </c>
      <c r="L290" s="50">
        <v>0</v>
      </c>
      <c r="M290" s="50">
        <v>0</v>
      </c>
      <c r="N290" s="51">
        <f t="shared" si="733"/>
        <v>104</v>
      </c>
      <c r="O290" s="51">
        <f t="shared" si="734"/>
        <v>0</v>
      </c>
      <c r="P290" s="51">
        <f t="shared" si="735"/>
        <v>0</v>
      </c>
      <c r="Q290" s="51">
        <f t="shared" si="736"/>
        <v>0</v>
      </c>
      <c r="R290" s="51">
        <f t="shared" si="737"/>
        <v>0</v>
      </c>
      <c r="S290" s="51">
        <f t="shared" si="738"/>
        <v>312</v>
      </c>
      <c r="T290" s="51">
        <f t="shared" si="739"/>
        <v>0</v>
      </c>
      <c r="U290" s="51">
        <f t="shared" si="740"/>
        <v>0</v>
      </c>
      <c r="V290" s="51">
        <f t="shared" si="741"/>
        <v>0</v>
      </c>
      <c r="W290" s="51">
        <f t="shared" si="742"/>
        <v>0</v>
      </c>
      <c r="X290" s="51">
        <f t="shared" si="743"/>
        <v>416</v>
      </c>
      <c r="Y290" s="51">
        <f t="shared" si="744"/>
        <v>0</v>
      </c>
      <c r="Z290" s="51">
        <f t="shared" si="745"/>
        <v>0</v>
      </c>
      <c r="AA290" s="51">
        <f t="shared" si="746"/>
        <v>0</v>
      </c>
      <c r="AB290" s="51">
        <f t="shared" ref="AB290" si="749">R290+W290</f>
        <v>0</v>
      </c>
      <c r="AC290" s="52">
        <f t="shared" si="747"/>
        <v>416</v>
      </c>
    </row>
    <row r="291" spans="1:29">
      <c r="A291" s="94"/>
      <c r="B291" s="82" t="s">
        <v>160</v>
      </c>
      <c r="C291" s="49" t="s">
        <v>224</v>
      </c>
      <c r="D291" s="11">
        <v>114</v>
      </c>
      <c r="E291" s="11">
        <v>0</v>
      </c>
      <c r="F291" s="11">
        <v>0</v>
      </c>
      <c r="G291" s="11">
        <v>0</v>
      </c>
      <c r="H291" s="11">
        <v>0</v>
      </c>
      <c r="I291" s="50">
        <v>40</v>
      </c>
      <c r="J291" s="50">
        <v>40</v>
      </c>
      <c r="K291" s="50">
        <v>0</v>
      </c>
      <c r="L291" s="50">
        <v>0</v>
      </c>
      <c r="M291" s="50">
        <v>0</v>
      </c>
      <c r="N291" s="51">
        <f t="shared" si="733"/>
        <v>114</v>
      </c>
      <c r="O291" s="51">
        <f t="shared" si="734"/>
        <v>0</v>
      </c>
      <c r="P291" s="51">
        <f t="shared" si="735"/>
        <v>0</v>
      </c>
      <c r="Q291" s="51">
        <f t="shared" si="736"/>
        <v>0</v>
      </c>
      <c r="R291" s="51">
        <f t="shared" si="737"/>
        <v>0</v>
      </c>
      <c r="S291" s="51">
        <f t="shared" si="738"/>
        <v>273.59999999999997</v>
      </c>
      <c r="T291" s="51">
        <f t="shared" si="739"/>
        <v>0</v>
      </c>
      <c r="U291" s="51">
        <f t="shared" si="740"/>
        <v>0</v>
      </c>
      <c r="V291" s="51">
        <f t="shared" si="741"/>
        <v>0</v>
      </c>
      <c r="W291" s="51">
        <f t="shared" si="742"/>
        <v>0</v>
      </c>
      <c r="X291" s="51">
        <f t="shared" si="743"/>
        <v>387.59999999999997</v>
      </c>
      <c r="Y291" s="51">
        <f t="shared" si="744"/>
        <v>0</v>
      </c>
      <c r="Z291" s="51">
        <f t="shared" si="745"/>
        <v>0</v>
      </c>
      <c r="AA291" s="51">
        <f t="shared" si="746"/>
        <v>0</v>
      </c>
      <c r="AB291" s="51">
        <f t="shared" ref="AB291" si="750">R291+W291</f>
        <v>0</v>
      </c>
      <c r="AC291" s="52">
        <f t="shared" si="747"/>
        <v>387.6</v>
      </c>
    </row>
    <row r="292" spans="1:29">
      <c r="A292" s="94"/>
      <c r="B292" s="121" t="s">
        <v>864</v>
      </c>
      <c r="C292" s="49" t="s">
        <v>224</v>
      </c>
      <c r="D292" s="11">
        <v>120</v>
      </c>
      <c r="E292" s="11">
        <v>0</v>
      </c>
      <c r="F292" s="11">
        <v>0</v>
      </c>
      <c r="G292" s="11">
        <v>0</v>
      </c>
      <c r="H292" s="11">
        <v>0</v>
      </c>
      <c r="I292" s="50">
        <v>80</v>
      </c>
      <c r="J292" s="50">
        <v>0</v>
      </c>
      <c r="K292" s="50">
        <v>0</v>
      </c>
      <c r="L292" s="50">
        <v>0</v>
      </c>
      <c r="M292" s="50">
        <v>0</v>
      </c>
      <c r="N292" s="51">
        <f t="shared" si="733"/>
        <v>120</v>
      </c>
      <c r="O292" s="51">
        <f t="shared" si="734"/>
        <v>0</v>
      </c>
      <c r="P292" s="51">
        <f t="shared" si="735"/>
        <v>0</v>
      </c>
      <c r="Q292" s="51">
        <f t="shared" si="736"/>
        <v>0</v>
      </c>
      <c r="R292" s="51">
        <f t="shared" si="737"/>
        <v>0</v>
      </c>
      <c r="S292" s="51">
        <f t="shared" si="738"/>
        <v>288</v>
      </c>
      <c r="T292" s="51">
        <f t="shared" si="739"/>
        <v>0</v>
      </c>
      <c r="U292" s="51">
        <f t="shared" si="740"/>
        <v>0</v>
      </c>
      <c r="V292" s="51">
        <f t="shared" si="741"/>
        <v>0</v>
      </c>
      <c r="W292" s="51">
        <f t="shared" si="742"/>
        <v>0</v>
      </c>
      <c r="X292" s="51">
        <f t="shared" ref="X292" si="751">N292+S292</f>
        <v>408</v>
      </c>
      <c r="Y292" s="51">
        <f t="shared" ref="Y292" si="752">O292+T292</f>
        <v>0</v>
      </c>
      <c r="Z292" s="51">
        <f t="shared" ref="Z292" si="753">P292+U292</f>
        <v>0</v>
      </c>
      <c r="AA292" s="51">
        <f t="shared" ref="AA292" si="754">Q292+V292</f>
        <v>0</v>
      </c>
      <c r="AB292" s="51">
        <f t="shared" ref="AB292:AB293" si="755">R292+W292</f>
        <v>0</v>
      </c>
      <c r="AC292" s="52">
        <f t="shared" si="747"/>
        <v>408</v>
      </c>
    </row>
    <row r="293" spans="1:29">
      <c r="A293" s="94"/>
      <c r="B293" s="82" t="s">
        <v>161</v>
      </c>
      <c r="C293" s="49" t="s">
        <v>222</v>
      </c>
      <c r="D293" s="11">
        <v>98</v>
      </c>
      <c r="E293" s="11">
        <v>0</v>
      </c>
      <c r="F293" s="11">
        <v>80</v>
      </c>
      <c r="G293" s="11">
        <v>0</v>
      </c>
      <c r="H293" s="11">
        <v>0</v>
      </c>
      <c r="I293" s="50">
        <v>50</v>
      </c>
      <c r="J293" s="50">
        <v>30</v>
      </c>
      <c r="K293" s="50">
        <v>10</v>
      </c>
      <c r="L293" s="50">
        <v>10</v>
      </c>
      <c r="M293" s="50">
        <v>0</v>
      </c>
      <c r="N293" s="51">
        <f t="shared" si="733"/>
        <v>98</v>
      </c>
      <c r="O293" s="51">
        <f t="shared" si="734"/>
        <v>0</v>
      </c>
      <c r="P293" s="51">
        <f t="shared" si="735"/>
        <v>80</v>
      </c>
      <c r="Q293" s="51">
        <f t="shared" si="736"/>
        <v>0</v>
      </c>
      <c r="R293" s="51">
        <f t="shared" si="737"/>
        <v>0</v>
      </c>
      <c r="S293" s="51">
        <f t="shared" si="738"/>
        <v>235.2</v>
      </c>
      <c r="T293" s="51">
        <f t="shared" si="739"/>
        <v>0</v>
      </c>
      <c r="U293" s="51">
        <f t="shared" si="740"/>
        <v>48</v>
      </c>
      <c r="V293" s="51">
        <f t="shared" si="741"/>
        <v>0</v>
      </c>
      <c r="W293" s="51">
        <f t="shared" si="742"/>
        <v>0</v>
      </c>
      <c r="X293" s="51">
        <f t="shared" ref="X293" si="756">N293+S293</f>
        <v>333.2</v>
      </c>
      <c r="Y293" s="51">
        <f t="shared" ref="Y293" si="757">O293+T293</f>
        <v>0</v>
      </c>
      <c r="Z293" s="51">
        <f t="shared" ref="Z293" si="758">P293+U293</f>
        <v>128</v>
      </c>
      <c r="AA293" s="51">
        <f t="shared" ref="AA293" si="759">Q293+V293</f>
        <v>0</v>
      </c>
      <c r="AB293" s="51">
        <f t="shared" si="755"/>
        <v>0</v>
      </c>
      <c r="AC293" s="52">
        <f t="shared" si="747"/>
        <v>461.2</v>
      </c>
    </row>
    <row r="294" spans="1:29">
      <c r="A294" s="94"/>
      <c r="B294" s="82" t="s">
        <v>553</v>
      </c>
      <c r="C294" s="49" t="s">
        <v>222</v>
      </c>
      <c r="D294" s="11">
        <v>110</v>
      </c>
      <c r="E294" s="11">
        <v>0</v>
      </c>
      <c r="F294" s="11">
        <v>0</v>
      </c>
      <c r="G294" s="11">
        <v>0</v>
      </c>
      <c r="H294" s="11">
        <v>0</v>
      </c>
      <c r="I294" s="50">
        <v>50</v>
      </c>
      <c r="J294" s="50">
        <v>50</v>
      </c>
      <c r="K294" s="50">
        <v>0</v>
      </c>
      <c r="L294" s="50">
        <v>0</v>
      </c>
      <c r="M294" s="50">
        <v>0</v>
      </c>
      <c r="N294" s="51">
        <f t="shared" si="733"/>
        <v>110</v>
      </c>
      <c r="O294" s="51">
        <f t="shared" si="734"/>
        <v>0</v>
      </c>
      <c r="P294" s="51">
        <f t="shared" si="735"/>
        <v>0</v>
      </c>
      <c r="Q294" s="51">
        <f t="shared" si="736"/>
        <v>0</v>
      </c>
      <c r="R294" s="51">
        <f t="shared" si="737"/>
        <v>0</v>
      </c>
      <c r="S294" s="51">
        <f t="shared" si="738"/>
        <v>330</v>
      </c>
      <c r="T294" s="51">
        <f t="shared" si="739"/>
        <v>0</v>
      </c>
      <c r="U294" s="51">
        <f t="shared" si="740"/>
        <v>0</v>
      </c>
      <c r="V294" s="51">
        <f t="shared" si="741"/>
        <v>0</v>
      </c>
      <c r="W294" s="51">
        <f t="shared" si="742"/>
        <v>0</v>
      </c>
      <c r="X294" s="51">
        <f t="shared" si="743"/>
        <v>440</v>
      </c>
      <c r="Y294" s="51">
        <f t="shared" si="744"/>
        <v>0</v>
      </c>
      <c r="Z294" s="51">
        <f t="shared" si="745"/>
        <v>0</v>
      </c>
      <c r="AA294" s="51">
        <f t="shared" si="746"/>
        <v>0</v>
      </c>
      <c r="AB294" s="51">
        <f>R294+W294</f>
        <v>0</v>
      </c>
      <c r="AC294" s="52">
        <f t="shared" si="747"/>
        <v>440</v>
      </c>
    </row>
    <row r="295" spans="1:29">
      <c r="A295" s="94"/>
      <c r="B295" s="82" t="s">
        <v>557</v>
      </c>
      <c r="C295" s="49" t="s">
        <v>223</v>
      </c>
      <c r="D295" s="11">
        <v>0</v>
      </c>
      <c r="E295" s="11">
        <v>140</v>
      </c>
      <c r="F295" s="11">
        <v>0</v>
      </c>
      <c r="G295" s="11">
        <v>0</v>
      </c>
      <c r="H295" s="11">
        <v>0</v>
      </c>
      <c r="I295" s="50">
        <v>0</v>
      </c>
      <c r="J295" s="50">
        <v>0</v>
      </c>
      <c r="K295" s="50">
        <v>70</v>
      </c>
      <c r="L295" s="50">
        <v>0</v>
      </c>
      <c r="M295" s="50">
        <v>0</v>
      </c>
      <c r="N295" s="51">
        <f t="shared" si="733"/>
        <v>0</v>
      </c>
      <c r="O295" s="51">
        <f t="shared" si="734"/>
        <v>140</v>
      </c>
      <c r="P295" s="51">
        <f t="shared" si="735"/>
        <v>0</v>
      </c>
      <c r="Q295" s="51">
        <f t="shared" si="736"/>
        <v>0</v>
      </c>
      <c r="R295" s="51">
        <f t="shared" si="737"/>
        <v>0</v>
      </c>
      <c r="S295" s="51">
        <f t="shared" si="738"/>
        <v>0</v>
      </c>
      <c r="T295" s="51">
        <f t="shared" si="739"/>
        <v>294</v>
      </c>
      <c r="U295" s="51">
        <f t="shared" si="740"/>
        <v>0</v>
      </c>
      <c r="V295" s="51">
        <f t="shared" si="741"/>
        <v>0</v>
      </c>
      <c r="W295" s="51">
        <f t="shared" si="742"/>
        <v>0</v>
      </c>
      <c r="X295" s="51">
        <f t="shared" ref="X295" si="760">N295+S295</f>
        <v>0</v>
      </c>
      <c r="Y295" s="51">
        <f t="shared" ref="Y295" si="761">O295+T295</f>
        <v>434</v>
      </c>
      <c r="Z295" s="51">
        <f t="shared" ref="Z295" si="762">P295+U295</f>
        <v>0</v>
      </c>
      <c r="AA295" s="51">
        <f t="shared" ref="AA295" si="763">Q295+V295</f>
        <v>0</v>
      </c>
      <c r="AB295" s="51">
        <f>R295+W295</f>
        <v>0</v>
      </c>
      <c r="AC295" s="52">
        <f t="shared" si="747"/>
        <v>434</v>
      </c>
    </row>
    <row r="296" spans="1:29">
      <c r="A296" s="94"/>
      <c r="B296" s="82" t="s">
        <v>550</v>
      </c>
      <c r="C296" s="49" t="s">
        <v>222</v>
      </c>
      <c r="D296" s="11">
        <v>66</v>
      </c>
      <c r="E296" s="11">
        <v>66</v>
      </c>
      <c r="F296" s="11">
        <v>66</v>
      </c>
      <c r="G296" s="11">
        <v>66</v>
      </c>
      <c r="H296" s="11">
        <v>66</v>
      </c>
      <c r="I296" s="50">
        <v>0</v>
      </c>
      <c r="J296" s="50">
        <v>0</v>
      </c>
      <c r="K296" s="50">
        <v>0</v>
      </c>
      <c r="L296" s="50">
        <v>0</v>
      </c>
      <c r="M296" s="50">
        <v>0</v>
      </c>
      <c r="N296" s="51">
        <f t="shared" si="733"/>
        <v>66</v>
      </c>
      <c r="O296" s="51">
        <f t="shared" si="734"/>
        <v>66</v>
      </c>
      <c r="P296" s="51">
        <f t="shared" si="735"/>
        <v>66</v>
      </c>
      <c r="Q296" s="51">
        <f t="shared" si="736"/>
        <v>66</v>
      </c>
      <c r="R296" s="51">
        <f t="shared" si="737"/>
        <v>66</v>
      </c>
      <c r="S296" s="51">
        <f t="shared" si="738"/>
        <v>0</v>
      </c>
      <c r="T296" s="51">
        <f t="shared" si="739"/>
        <v>0</v>
      </c>
      <c r="U296" s="51">
        <f t="shared" si="740"/>
        <v>0</v>
      </c>
      <c r="V296" s="51">
        <f t="shared" si="741"/>
        <v>0</v>
      </c>
      <c r="W296" s="51">
        <f t="shared" si="742"/>
        <v>0</v>
      </c>
      <c r="X296" s="51">
        <f t="shared" ref="X296" si="764">N296+S296</f>
        <v>66</v>
      </c>
      <c r="Y296" s="51">
        <f t="shared" ref="Y296" si="765">O296+T296</f>
        <v>66</v>
      </c>
      <c r="Z296" s="51">
        <f t="shared" ref="Z296" si="766">P296+U296</f>
        <v>66</v>
      </c>
      <c r="AA296" s="51">
        <f t="shared" ref="AA296" si="767">Q296+V296</f>
        <v>66</v>
      </c>
      <c r="AB296" s="51">
        <f>R296+W296</f>
        <v>66</v>
      </c>
      <c r="AC296" s="52">
        <f t="shared" si="747"/>
        <v>330</v>
      </c>
    </row>
    <row r="297" spans="1:29">
      <c r="A297" s="94"/>
      <c r="B297" s="82" t="s">
        <v>866</v>
      </c>
      <c r="C297" s="49" t="s">
        <v>222</v>
      </c>
      <c r="D297" s="11">
        <v>132</v>
      </c>
      <c r="E297" s="11">
        <v>0</v>
      </c>
      <c r="F297" s="11">
        <v>0</v>
      </c>
      <c r="G297" s="11">
        <v>0</v>
      </c>
      <c r="H297" s="11">
        <v>0</v>
      </c>
      <c r="I297" s="50">
        <v>80</v>
      </c>
      <c r="J297" s="50">
        <v>10</v>
      </c>
      <c r="K297" s="50">
        <v>0</v>
      </c>
      <c r="L297" s="50">
        <v>0</v>
      </c>
      <c r="M297" s="50">
        <v>0</v>
      </c>
      <c r="N297" s="51">
        <f t="shared" si="733"/>
        <v>132</v>
      </c>
      <c r="O297" s="51">
        <f t="shared" si="734"/>
        <v>0</v>
      </c>
      <c r="P297" s="51">
        <f t="shared" si="735"/>
        <v>0</v>
      </c>
      <c r="Q297" s="51">
        <f t="shared" si="736"/>
        <v>0</v>
      </c>
      <c r="R297" s="51">
        <f t="shared" si="737"/>
        <v>0</v>
      </c>
      <c r="S297" s="51">
        <f t="shared" si="738"/>
        <v>356.40000000000003</v>
      </c>
      <c r="T297" s="51">
        <f t="shared" si="739"/>
        <v>0</v>
      </c>
      <c r="U297" s="51">
        <f t="shared" si="740"/>
        <v>0</v>
      </c>
      <c r="V297" s="51">
        <f t="shared" si="741"/>
        <v>0</v>
      </c>
      <c r="W297" s="51">
        <f t="shared" si="742"/>
        <v>0</v>
      </c>
      <c r="X297" s="51">
        <f t="shared" ref="X297" si="768">N297+S297</f>
        <v>488.40000000000003</v>
      </c>
      <c r="Y297" s="51">
        <f t="shared" ref="Y297" si="769">O297+T297</f>
        <v>0</v>
      </c>
      <c r="Z297" s="51">
        <f t="shared" ref="Z297" si="770">P297+U297</f>
        <v>0</v>
      </c>
      <c r="AA297" s="51">
        <f t="shared" ref="AA297" si="771">Q297+V297</f>
        <v>0</v>
      </c>
      <c r="AB297" s="51">
        <f>R297+W297</f>
        <v>0</v>
      </c>
      <c r="AC297" s="52">
        <f t="shared" si="747"/>
        <v>488.4</v>
      </c>
    </row>
    <row r="298" spans="1:29">
      <c r="A298" s="95"/>
      <c r="B298" s="124" t="s">
        <v>163</v>
      </c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8">
        <v>500</v>
      </c>
    </row>
    <row r="299" spans="1:29">
      <c r="A299" s="94"/>
      <c r="B299" s="83" t="s">
        <v>163</v>
      </c>
      <c r="C299" s="21" t="s">
        <v>224</v>
      </c>
      <c r="D299" s="12">
        <v>114</v>
      </c>
      <c r="E299" s="12">
        <v>0</v>
      </c>
      <c r="F299" s="12">
        <v>0</v>
      </c>
      <c r="G299" s="12">
        <v>0</v>
      </c>
      <c r="H299" s="12">
        <v>0</v>
      </c>
      <c r="I299" s="13">
        <v>40</v>
      </c>
      <c r="J299" s="13">
        <v>40</v>
      </c>
      <c r="K299" s="13">
        <v>0</v>
      </c>
      <c r="L299" s="13">
        <v>0</v>
      </c>
      <c r="M299" s="13">
        <v>0</v>
      </c>
      <c r="N299" s="14">
        <f t="shared" ref="N299:N313" si="772">D299*$D$3</f>
        <v>114</v>
      </c>
      <c r="O299" s="14">
        <f t="shared" ref="O299:O313" si="773">E299*$E$3</f>
        <v>0</v>
      </c>
      <c r="P299" s="14">
        <f t="shared" ref="P299:P313" si="774">F299*$F$3</f>
        <v>0</v>
      </c>
      <c r="Q299" s="14">
        <f t="shared" ref="Q299:Q313" si="775">G299*$G$3</f>
        <v>0</v>
      </c>
      <c r="R299" s="14">
        <f t="shared" ref="R299:R313" si="776">H299*$H$3</f>
        <v>0</v>
      </c>
      <c r="S299" s="14">
        <f t="shared" ref="S299:S304" si="777">(N299/100)*(I299*$I$3)+(N299/100)*(J299*$J$3)</f>
        <v>273.59999999999997</v>
      </c>
      <c r="T299" s="14">
        <f t="shared" ref="T299:T313" si="778">(O299/100)*(K299*$K$3)</f>
        <v>0</v>
      </c>
      <c r="U299" s="14">
        <f t="shared" ref="U299:U313" si="779">(P299/100)*(K299*$K$3)+(P299/100)*(L299*$L$3)</f>
        <v>0</v>
      </c>
      <c r="V299" s="14">
        <f t="shared" ref="V299:V313" si="780">(Q299/100)*(L299*$L$3)</f>
        <v>0</v>
      </c>
      <c r="W299" s="14">
        <f t="shared" ref="W299:W313" si="781">(R299/100)*(K299*$K$3)+(R299/100)*(L299*$L$3)</f>
        <v>0</v>
      </c>
      <c r="X299" s="14">
        <f t="shared" ref="X299:X302" si="782">N299+S299</f>
        <v>387.59999999999997</v>
      </c>
      <c r="Y299" s="14">
        <f t="shared" ref="Y299:Y302" si="783">O299+T299</f>
        <v>0</v>
      </c>
      <c r="Z299" s="14">
        <f t="shared" ref="Z299:Z302" si="784">P299+U299</f>
        <v>0</v>
      </c>
      <c r="AA299" s="14">
        <f t="shared" ref="AA299:AA302" si="785">Q299+V299</f>
        <v>0</v>
      </c>
      <c r="AB299" s="14">
        <f>R299+W299</f>
        <v>0</v>
      </c>
      <c r="AC299" s="15">
        <f t="shared" ref="AC299:AC304" si="786">ROUND(X299+Y299+Z299+AA299+AB299,1)</f>
        <v>387.6</v>
      </c>
    </row>
    <row r="300" spans="1:29">
      <c r="A300" s="94"/>
      <c r="B300" s="82" t="s">
        <v>164</v>
      </c>
      <c r="C300" s="49" t="s">
        <v>224</v>
      </c>
      <c r="D300" s="11">
        <v>122</v>
      </c>
      <c r="E300" s="11">
        <v>0</v>
      </c>
      <c r="F300" s="11">
        <v>0</v>
      </c>
      <c r="G300" s="11">
        <v>0</v>
      </c>
      <c r="H300" s="11">
        <v>0</v>
      </c>
      <c r="I300" s="50">
        <v>50</v>
      </c>
      <c r="J300" s="50">
        <v>20</v>
      </c>
      <c r="K300" s="50">
        <v>0</v>
      </c>
      <c r="L300" s="50">
        <v>0</v>
      </c>
      <c r="M300" s="50">
        <v>0</v>
      </c>
      <c r="N300" s="51">
        <f t="shared" si="772"/>
        <v>122</v>
      </c>
      <c r="O300" s="51">
        <f t="shared" si="773"/>
        <v>0</v>
      </c>
      <c r="P300" s="51">
        <f t="shared" si="774"/>
        <v>0</v>
      </c>
      <c r="Q300" s="51">
        <f t="shared" si="775"/>
        <v>0</v>
      </c>
      <c r="R300" s="51">
        <f t="shared" si="776"/>
        <v>0</v>
      </c>
      <c r="S300" s="51">
        <f t="shared" si="777"/>
        <v>256.2</v>
      </c>
      <c r="T300" s="51">
        <f t="shared" si="778"/>
        <v>0</v>
      </c>
      <c r="U300" s="51">
        <f t="shared" si="779"/>
        <v>0</v>
      </c>
      <c r="V300" s="51">
        <f t="shared" si="780"/>
        <v>0</v>
      </c>
      <c r="W300" s="51">
        <f t="shared" si="781"/>
        <v>0</v>
      </c>
      <c r="X300" s="51">
        <f t="shared" si="782"/>
        <v>378.2</v>
      </c>
      <c r="Y300" s="51">
        <f t="shared" si="783"/>
        <v>0</v>
      </c>
      <c r="Z300" s="51">
        <f t="shared" si="784"/>
        <v>0</v>
      </c>
      <c r="AA300" s="51">
        <f t="shared" si="785"/>
        <v>0</v>
      </c>
      <c r="AB300" s="51">
        <f t="shared" ref="AB300" si="787">R300+W300</f>
        <v>0</v>
      </c>
      <c r="AC300" s="52">
        <f t="shared" si="786"/>
        <v>378.2</v>
      </c>
    </row>
    <row r="301" spans="1:29">
      <c r="A301" s="94"/>
      <c r="B301" s="82" t="s">
        <v>165</v>
      </c>
      <c r="C301" s="49" t="s">
        <v>224</v>
      </c>
      <c r="D301" s="11">
        <v>124</v>
      </c>
      <c r="E301" s="11">
        <v>0</v>
      </c>
      <c r="F301" s="11">
        <v>0</v>
      </c>
      <c r="G301" s="11">
        <v>0</v>
      </c>
      <c r="H301" s="11">
        <v>0</v>
      </c>
      <c r="I301" s="50">
        <v>30</v>
      </c>
      <c r="J301" s="50">
        <v>40</v>
      </c>
      <c r="K301" s="50">
        <v>0</v>
      </c>
      <c r="L301" s="50">
        <v>0</v>
      </c>
      <c r="M301" s="50">
        <v>0</v>
      </c>
      <c r="N301" s="51">
        <f t="shared" si="772"/>
        <v>124</v>
      </c>
      <c r="O301" s="51">
        <f t="shared" si="773"/>
        <v>0</v>
      </c>
      <c r="P301" s="51">
        <f t="shared" si="774"/>
        <v>0</v>
      </c>
      <c r="Q301" s="51">
        <f t="shared" si="775"/>
        <v>0</v>
      </c>
      <c r="R301" s="51">
        <f t="shared" si="776"/>
        <v>0</v>
      </c>
      <c r="S301" s="51">
        <f t="shared" si="777"/>
        <v>260.39999999999998</v>
      </c>
      <c r="T301" s="51">
        <f t="shared" si="778"/>
        <v>0</v>
      </c>
      <c r="U301" s="51">
        <f t="shared" si="779"/>
        <v>0</v>
      </c>
      <c r="V301" s="51">
        <f t="shared" si="780"/>
        <v>0</v>
      </c>
      <c r="W301" s="51">
        <f t="shared" si="781"/>
        <v>0</v>
      </c>
      <c r="X301" s="51">
        <f t="shared" si="782"/>
        <v>384.4</v>
      </c>
      <c r="Y301" s="51">
        <f t="shared" si="783"/>
        <v>0</v>
      </c>
      <c r="Z301" s="51">
        <f t="shared" si="784"/>
        <v>0</v>
      </c>
      <c r="AA301" s="51">
        <f t="shared" si="785"/>
        <v>0</v>
      </c>
      <c r="AB301" s="51">
        <f t="shared" ref="AB301" si="788">R301+W301</f>
        <v>0</v>
      </c>
      <c r="AC301" s="52">
        <f t="shared" si="786"/>
        <v>384.4</v>
      </c>
    </row>
    <row r="302" spans="1:29">
      <c r="A302" s="94"/>
      <c r="B302" s="82" t="s">
        <v>166</v>
      </c>
      <c r="C302" s="49" t="s">
        <v>224</v>
      </c>
      <c r="D302" s="11">
        <v>102</v>
      </c>
      <c r="E302" s="11">
        <v>0</v>
      </c>
      <c r="F302" s="11">
        <v>0</v>
      </c>
      <c r="G302" s="11">
        <v>0</v>
      </c>
      <c r="H302" s="11">
        <v>0</v>
      </c>
      <c r="I302" s="50">
        <v>50</v>
      </c>
      <c r="J302" s="50">
        <v>50</v>
      </c>
      <c r="K302" s="50">
        <v>0</v>
      </c>
      <c r="L302" s="50">
        <v>0</v>
      </c>
      <c r="M302" s="50">
        <v>0</v>
      </c>
      <c r="N302" s="51">
        <f t="shared" si="772"/>
        <v>102</v>
      </c>
      <c r="O302" s="51">
        <f t="shared" si="773"/>
        <v>0</v>
      </c>
      <c r="P302" s="51">
        <f t="shared" si="774"/>
        <v>0</v>
      </c>
      <c r="Q302" s="51">
        <f t="shared" si="775"/>
        <v>0</v>
      </c>
      <c r="R302" s="51">
        <f t="shared" si="776"/>
        <v>0</v>
      </c>
      <c r="S302" s="51">
        <f t="shared" si="777"/>
        <v>306</v>
      </c>
      <c r="T302" s="51">
        <f t="shared" si="778"/>
        <v>0</v>
      </c>
      <c r="U302" s="51">
        <f t="shared" si="779"/>
        <v>0</v>
      </c>
      <c r="V302" s="51">
        <f t="shared" si="780"/>
        <v>0</v>
      </c>
      <c r="W302" s="51">
        <f t="shared" si="781"/>
        <v>0</v>
      </c>
      <c r="X302" s="51">
        <f t="shared" si="782"/>
        <v>408</v>
      </c>
      <c r="Y302" s="51">
        <f t="shared" si="783"/>
        <v>0</v>
      </c>
      <c r="Z302" s="51">
        <f t="shared" si="784"/>
        <v>0</v>
      </c>
      <c r="AA302" s="51">
        <f t="shared" si="785"/>
        <v>0</v>
      </c>
      <c r="AB302" s="51">
        <f t="shared" ref="AB302" si="789">R302+W302</f>
        <v>0</v>
      </c>
      <c r="AC302" s="52">
        <f t="shared" si="786"/>
        <v>408</v>
      </c>
    </row>
    <row r="303" spans="1:29">
      <c r="A303" s="94"/>
      <c r="B303" s="82" t="s">
        <v>168</v>
      </c>
      <c r="C303" s="49" t="s">
        <v>224</v>
      </c>
      <c r="D303" s="11">
        <v>134</v>
      </c>
      <c r="E303" s="11">
        <v>0</v>
      </c>
      <c r="F303" s="11">
        <v>0</v>
      </c>
      <c r="G303" s="11">
        <v>0</v>
      </c>
      <c r="H303" s="11">
        <v>0</v>
      </c>
      <c r="I303" s="50">
        <v>50</v>
      </c>
      <c r="J303" s="50">
        <v>10</v>
      </c>
      <c r="K303" s="50">
        <v>0</v>
      </c>
      <c r="L303" s="50">
        <v>0</v>
      </c>
      <c r="M303" s="50">
        <v>0</v>
      </c>
      <c r="N303" s="51">
        <f t="shared" si="772"/>
        <v>134</v>
      </c>
      <c r="O303" s="51">
        <f t="shared" si="773"/>
        <v>0</v>
      </c>
      <c r="P303" s="51">
        <f t="shared" si="774"/>
        <v>0</v>
      </c>
      <c r="Q303" s="51">
        <f t="shared" si="775"/>
        <v>0</v>
      </c>
      <c r="R303" s="51">
        <f t="shared" si="776"/>
        <v>0</v>
      </c>
      <c r="S303" s="51">
        <f t="shared" si="777"/>
        <v>241.2</v>
      </c>
      <c r="T303" s="51">
        <f t="shared" si="778"/>
        <v>0</v>
      </c>
      <c r="U303" s="51">
        <f t="shared" si="779"/>
        <v>0</v>
      </c>
      <c r="V303" s="51">
        <f t="shared" si="780"/>
        <v>0</v>
      </c>
      <c r="W303" s="51">
        <f t="shared" si="781"/>
        <v>0</v>
      </c>
      <c r="X303" s="51">
        <f t="shared" ref="X303:X309" si="790">N303+S303</f>
        <v>375.2</v>
      </c>
      <c r="Y303" s="51">
        <f t="shared" ref="Y303:Y309" si="791">O303+T303</f>
        <v>0</v>
      </c>
      <c r="Z303" s="51">
        <f t="shared" ref="Z303:Z309" si="792">P303+U303</f>
        <v>0</v>
      </c>
      <c r="AA303" s="51">
        <f t="shared" ref="AA303:AA309" si="793">Q303+V303</f>
        <v>0</v>
      </c>
      <c r="AB303" s="51">
        <f t="shared" ref="AB303" si="794">R303+W303</f>
        <v>0</v>
      </c>
      <c r="AC303" s="52">
        <f t="shared" si="786"/>
        <v>375.2</v>
      </c>
    </row>
    <row r="304" spans="1:29">
      <c r="A304" s="94"/>
      <c r="B304" s="82" t="s">
        <v>292</v>
      </c>
      <c r="C304" s="49" t="s">
        <v>224</v>
      </c>
      <c r="D304" s="11">
        <v>118</v>
      </c>
      <c r="E304" s="11">
        <v>0</v>
      </c>
      <c r="F304" s="11">
        <v>0</v>
      </c>
      <c r="G304" s="11">
        <v>0</v>
      </c>
      <c r="H304" s="11">
        <v>0</v>
      </c>
      <c r="I304" s="50">
        <v>30</v>
      </c>
      <c r="J304" s="50">
        <v>50</v>
      </c>
      <c r="K304" s="50">
        <v>0</v>
      </c>
      <c r="L304" s="50">
        <v>0</v>
      </c>
      <c r="M304" s="50">
        <v>0</v>
      </c>
      <c r="N304" s="51">
        <f t="shared" si="772"/>
        <v>118</v>
      </c>
      <c r="O304" s="51">
        <f t="shared" si="773"/>
        <v>0</v>
      </c>
      <c r="P304" s="51">
        <f t="shared" si="774"/>
        <v>0</v>
      </c>
      <c r="Q304" s="51">
        <f t="shared" si="775"/>
        <v>0</v>
      </c>
      <c r="R304" s="51">
        <f t="shared" si="776"/>
        <v>0</v>
      </c>
      <c r="S304" s="51">
        <f t="shared" si="777"/>
        <v>283.2</v>
      </c>
      <c r="T304" s="51">
        <f t="shared" si="778"/>
        <v>0</v>
      </c>
      <c r="U304" s="51">
        <f t="shared" si="779"/>
        <v>0</v>
      </c>
      <c r="V304" s="51">
        <f t="shared" si="780"/>
        <v>0</v>
      </c>
      <c r="W304" s="51">
        <f t="shared" si="781"/>
        <v>0</v>
      </c>
      <c r="X304" s="51">
        <f t="shared" si="790"/>
        <v>401.2</v>
      </c>
      <c r="Y304" s="51">
        <f t="shared" si="791"/>
        <v>0</v>
      </c>
      <c r="Z304" s="51">
        <f t="shared" si="792"/>
        <v>0</v>
      </c>
      <c r="AA304" s="51">
        <f t="shared" si="793"/>
        <v>0</v>
      </c>
      <c r="AB304" s="51">
        <f t="shared" ref="AB304" si="795">R304+W304</f>
        <v>0</v>
      </c>
      <c r="AC304" s="52">
        <f t="shared" si="786"/>
        <v>401.2</v>
      </c>
    </row>
    <row r="305" spans="1:29">
      <c r="A305" s="94"/>
      <c r="B305" s="82" t="s">
        <v>167</v>
      </c>
      <c r="C305" s="49" t="s">
        <v>222</v>
      </c>
      <c r="D305" s="11">
        <v>120</v>
      </c>
      <c r="E305" s="11">
        <v>0</v>
      </c>
      <c r="F305" s="11">
        <v>0</v>
      </c>
      <c r="G305" s="11">
        <v>0</v>
      </c>
      <c r="H305" s="11">
        <v>0</v>
      </c>
      <c r="I305" s="50">
        <v>30</v>
      </c>
      <c r="J305" s="50">
        <v>20</v>
      </c>
      <c r="K305" s="50">
        <v>0</v>
      </c>
      <c r="L305" s="50">
        <v>40</v>
      </c>
      <c r="M305" s="50">
        <v>0</v>
      </c>
      <c r="N305" s="51">
        <f t="shared" si="772"/>
        <v>120</v>
      </c>
      <c r="O305" s="51">
        <f t="shared" si="773"/>
        <v>0</v>
      </c>
      <c r="P305" s="51">
        <f t="shared" si="774"/>
        <v>0</v>
      </c>
      <c r="Q305" s="51">
        <f t="shared" si="775"/>
        <v>0</v>
      </c>
      <c r="R305" s="51">
        <f t="shared" si="776"/>
        <v>0</v>
      </c>
      <c r="S305" s="51">
        <f>(N305/100)*(I305*$I$3)+(N305/100)*(J305*$J$3)+(N305/100)*(L305*$L$3)</f>
        <v>324</v>
      </c>
      <c r="T305" s="51">
        <f t="shared" si="778"/>
        <v>0</v>
      </c>
      <c r="U305" s="51">
        <f t="shared" si="779"/>
        <v>0</v>
      </c>
      <c r="V305" s="51">
        <f t="shared" si="780"/>
        <v>0</v>
      </c>
      <c r="W305" s="51">
        <f t="shared" si="781"/>
        <v>0</v>
      </c>
      <c r="X305" s="51">
        <f t="shared" si="790"/>
        <v>444</v>
      </c>
      <c r="Y305" s="51">
        <f t="shared" si="791"/>
        <v>0</v>
      </c>
      <c r="Z305" s="51">
        <f t="shared" si="792"/>
        <v>0</v>
      </c>
      <c r="AA305" s="51">
        <f t="shared" si="793"/>
        <v>0</v>
      </c>
      <c r="AB305" s="51">
        <f t="shared" ref="AB305:AB313" si="796">R305+W305</f>
        <v>0</v>
      </c>
      <c r="AC305" s="52">
        <f t="shared" ref="AC305" si="797">ROUND(X305+Y305+Z305+AA305+AB305,1)</f>
        <v>444</v>
      </c>
    </row>
    <row r="306" spans="1:29">
      <c r="A306" s="94"/>
      <c r="B306" s="82" t="s">
        <v>169</v>
      </c>
      <c r="C306" s="49" t="s">
        <v>222</v>
      </c>
      <c r="D306" s="11">
        <v>128</v>
      </c>
      <c r="E306" s="11">
        <v>0</v>
      </c>
      <c r="F306" s="11">
        <v>0</v>
      </c>
      <c r="G306" s="11">
        <v>0</v>
      </c>
      <c r="H306" s="11">
        <v>0</v>
      </c>
      <c r="I306" s="50">
        <v>20</v>
      </c>
      <c r="J306" s="50">
        <v>60</v>
      </c>
      <c r="K306" s="50">
        <v>0</v>
      </c>
      <c r="L306" s="50">
        <v>0</v>
      </c>
      <c r="M306" s="50">
        <v>0</v>
      </c>
      <c r="N306" s="51">
        <f t="shared" si="772"/>
        <v>128</v>
      </c>
      <c r="O306" s="51">
        <f t="shared" si="773"/>
        <v>0</v>
      </c>
      <c r="P306" s="51">
        <f t="shared" si="774"/>
        <v>0</v>
      </c>
      <c r="Q306" s="51">
        <f t="shared" si="775"/>
        <v>0</v>
      </c>
      <c r="R306" s="51">
        <f t="shared" si="776"/>
        <v>0</v>
      </c>
      <c r="S306" s="51">
        <f t="shared" ref="S306:S313" si="798">(N306/100)*(I306*$I$3)+(N306/100)*(J306*$J$3)</f>
        <v>307.2</v>
      </c>
      <c r="T306" s="51">
        <f t="shared" si="778"/>
        <v>0</v>
      </c>
      <c r="U306" s="51">
        <f t="shared" si="779"/>
        <v>0</v>
      </c>
      <c r="V306" s="51">
        <f t="shared" si="780"/>
        <v>0</v>
      </c>
      <c r="W306" s="51">
        <f t="shared" si="781"/>
        <v>0</v>
      </c>
      <c r="X306" s="51">
        <f t="shared" si="790"/>
        <v>435.2</v>
      </c>
      <c r="Y306" s="51">
        <f t="shared" si="791"/>
        <v>0</v>
      </c>
      <c r="Z306" s="51">
        <f t="shared" si="792"/>
        <v>0</v>
      </c>
      <c r="AA306" s="51">
        <f t="shared" si="793"/>
        <v>0</v>
      </c>
      <c r="AB306" s="51">
        <f t="shared" si="796"/>
        <v>0</v>
      </c>
      <c r="AC306" s="52">
        <f t="shared" ref="AC306:AC313" si="799">ROUND(X306+Y306+Z306+AA306+AB306,1)</f>
        <v>435.2</v>
      </c>
    </row>
    <row r="307" spans="1:29">
      <c r="A307" s="94"/>
      <c r="B307" s="82" t="s">
        <v>170</v>
      </c>
      <c r="C307" s="49" t="s">
        <v>223</v>
      </c>
      <c r="D307" s="11">
        <v>120</v>
      </c>
      <c r="E307" s="11">
        <v>0</v>
      </c>
      <c r="F307" s="11">
        <v>0</v>
      </c>
      <c r="G307" s="11">
        <v>0</v>
      </c>
      <c r="H307" s="11">
        <v>0</v>
      </c>
      <c r="I307" s="50">
        <v>60</v>
      </c>
      <c r="J307" s="50">
        <v>30</v>
      </c>
      <c r="K307" s="50">
        <v>0</v>
      </c>
      <c r="L307" s="50">
        <v>0</v>
      </c>
      <c r="M307" s="50">
        <v>0</v>
      </c>
      <c r="N307" s="51">
        <f t="shared" si="772"/>
        <v>120</v>
      </c>
      <c r="O307" s="51">
        <f t="shared" si="773"/>
        <v>0</v>
      </c>
      <c r="P307" s="51">
        <f t="shared" si="774"/>
        <v>0</v>
      </c>
      <c r="Q307" s="51">
        <f t="shared" si="775"/>
        <v>0</v>
      </c>
      <c r="R307" s="51">
        <f t="shared" si="776"/>
        <v>0</v>
      </c>
      <c r="S307" s="51">
        <f t="shared" si="798"/>
        <v>324</v>
      </c>
      <c r="T307" s="51">
        <f t="shared" si="778"/>
        <v>0</v>
      </c>
      <c r="U307" s="51">
        <f t="shared" si="779"/>
        <v>0</v>
      </c>
      <c r="V307" s="51">
        <f t="shared" si="780"/>
        <v>0</v>
      </c>
      <c r="W307" s="51">
        <f t="shared" si="781"/>
        <v>0</v>
      </c>
      <c r="X307" s="51">
        <f t="shared" si="790"/>
        <v>444</v>
      </c>
      <c r="Y307" s="51">
        <f t="shared" si="791"/>
        <v>0</v>
      </c>
      <c r="Z307" s="51">
        <f t="shared" si="792"/>
        <v>0</v>
      </c>
      <c r="AA307" s="51">
        <f t="shared" si="793"/>
        <v>0</v>
      </c>
      <c r="AB307" s="51">
        <f t="shared" si="796"/>
        <v>0</v>
      </c>
      <c r="AC307" s="52">
        <f t="shared" si="799"/>
        <v>444</v>
      </c>
    </row>
    <row r="308" spans="1:29">
      <c r="A308" s="94"/>
      <c r="B308" s="82" t="s">
        <v>171</v>
      </c>
      <c r="C308" s="49" t="s">
        <v>222</v>
      </c>
      <c r="D308" s="11">
        <v>136</v>
      </c>
      <c r="E308" s="11">
        <v>0</v>
      </c>
      <c r="F308" s="11">
        <v>0</v>
      </c>
      <c r="G308" s="11">
        <v>0</v>
      </c>
      <c r="H308" s="11">
        <v>0</v>
      </c>
      <c r="I308" s="50">
        <v>50</v>
      </c>
      <c r="J308" s="50">
        <v>20</v>
      </c>
      <c r="K308" s="50">
        <v>0</v>
      </c>
      <c r="L308" s="50">
        <v>0</v>
      </c>
      <c r="M308" s="50">
        <v>0</v>
      </c>
      <c r="N308" s="51">
        <f t="shared" si="772"/>
        <v>136</v>
      </c>
      <c r="O308" s="51">
        <f t="shared" si="773"/>
        <v>0</v>
      </c>
      <c r="P308" s="51">
        <f t="shared" si="774"/>
        <v>0</v>
      </c>
      <c r="Q308" s="51">
        <f t="shared" si="775"/>
        <v>0</v>
      </c>
      <c r="R308" s="51">
        <f t="shared" si="776"/>
        <v>0</v>
      </c>
      <c r="S308" s="51">
        <f t="shared" si="798"/>
        <v>285.60000000000002</v>
      </c>
      <c r="T308" s="51">
        <f t="shared" si="778"/>
        <v>0</v>
      </c>
      <c r="U308" s="51">
        <f t="shared" si="779"/>
        <v>0</v>
      </c>
      <c r="V308" s="51">
        <f t="shared" si="780"/>
        <v>0</v>
      </c>
      <c r="W308" s="51">
        <f t="shared" si="781"/>
        <v>0</v>
      </c>
      <c r="X308" s="51">
        <f t="shared" si="790"/>
        <v>421.6</v>
      </c>
      <c r="Y308" s="51">
        <f t="shared" si="791"/>
        <v>0</v>
      </c>
      <c r="Z308" s="51">
        <f t="shared" si="792"/>
        <v>0</v>
      </c>
      <c r="AA308" s="51">
        <f t="shared" si="793"/>
        <v>0</v>
      </c>
      <c r="AB308" s="51">
        <f t="shared" si="796"/>
        <v>0</v>
      </c>
      <c r="AC308" s="52">
        <f t="shared" si="799"/>
        <v>421.6</v>
      </c>
    </row>
    <row r="309" spans="1:29">
      <c r="A309" s="94"/>
      <c r="B309" s="82" t="s">
        <v>172</v>
      </c>
      <c r="C309" s="49" t="s">
        <v>222</v>
      </c>
      <c r="D309" s="11">
        <v>124</v>
      </c>
      <c r="E309" s="11">
        <v>0</v>
      </c>
      <c r="F309" s="11">
        <v>0</v>
      </c>
      <c r="G309" s="11">
        <v>0</v>
      </c>
      <c r="H309" s="11">
        <v>100</v>
      </c>
      <c r="I309" s="50">
        <v>40</v>
      </c>
      <c r="J309" s="50">
        <v>20</v>
      </c>
      <c r="K309" s="50">
        <v>0</v>
      </c>
      <c r="L309" s="50">
        <v>0</v>
      </c>
      <c r="M309" s="50">
        <v>0</v>
      </c>
      <c r="N309" s="51">
        <f t="shared" si="772"/>
        <v>124</v>
      </c>
      <c r="O309" s="51">
        <f t="shared" si="773"/>
        <v>0</v>
      </c>
      <c r="P309" s="51">
        <f t="shared" si="774"/>
        <v>0</v>
      </c>
      <c r="Q309" s="51">
        <f t="shared" si="775"/>
        <v>0</v>
      </c>
      <c r="R309" s="51">
        <f t="shared" si="776"/>
        <v>100</v>
      </c>
      <c r="S309" s="51">
        <f t="shared" si="798"/>
        <v>223.20000000000002</v>
      </c>
      <c r="T309" s="51">
        <f t="shared" si="778"/>
        <v>0</v>
      </c>
      <c r="U309" s="51">
        <f t="shared" si="779"/>
        <v>0</v>
      </c>
      <c r="V309" s="51">
        <f t="shared" si="780"/>
        <v>0</v>
      </c>
      <c r="W309" s="51">
        <f t="shared" si="781"/>
        <v>0</v>
      </c>
      <c r="X309" s="51">
        <f t="shared" si="790"/>
        <v>347.20000000000005</v>
      </c>
      <c r="Y309" s="51">
        <f t="shared" si="791"/>
        <v>0</v>
      </c>
      <c r="Z309" s="51">
        <f t="shared" si="792"/>
        <v>0</v>
      </c>
      <c r="AA309" s="51">
        <f t="shared" si="793"/>
        <v>0</v>
      </c>
      <c r="AB309" s="51">
        <f t="shared" si="796"/>
        <v>100</v>
      </c>
      <c r="AC309" s="52">
        <f t="shared" si="799"/>
        <v>447.2</v>
      </c>
    </row>
    <row r="310" spans="1:29">
      <c r="A310" s="94"/>
      <c r="B310" s="82" t="s">
        <v>532</v>
      </c>
      <c r="C310" s="49" t="s">
        <v>222</v>
      </c>
      <c r="D310" s="11">
        <v>128</v>
      </c>
      <c r="E310" s="11">
        <v>0</v>
      </c>
      <c r="F310" s="11">
        <v>0</v>
      </c>
      <c r="G310" s="11">
        <v>100</v>
      </c>
      <c r="H310" s="11">
        <v>0</v>
      </c>
      <c r="I310" s="50">
        <v>40</v>
      </c>
      <c r="J310" s="50">
        <v>20</v>
      </c>
      <c r="K310" s="50">
        <v>0</v>
      </c>
      <c r="L310" s="50">
        <v>0</v>
      </c>
      <c r="M310" s="50">
        <v>0</v>
      </c>
      <c r="N310" s="51">
        <f t="shared" si="772"/>
        <v>128</v>
      </c>
      <c r="O310" s="51">
        <f t="shared" si="773"/>
        <v>0</v>
      </c>
      <c r="P310" s="51">
        <f t="shared" si="774"/>
        <v>0</v>
      </c>
      <c r="Q310" s="51">
        <f t="shared" si="775"/>
        <v>100</v>
      </c>
      <c r="R310" s="51">
        <f t="shared" si="776"/>
        <v>0</v>
      </c>
      <c r="S310" s="51">
        <f t="shared" si="798"/>
        <v>230.39999999999998</v>
      </c>
      <c r="T310" s="51">
        <f t="shared" si="778"/>
        <v>0</v>
      </c>
      <c r="U310" s="51">
        <f t="shared" si="779"/>
        <v>0</v>
      </c>
      <c r="V310" s="51">
        <f t="shared" si="780"/>
        <v>0</v>
      </c>
      <c r="W310" s="51">
        <f t="shared" si="781"/>
        <v>0</v>
      </c>
      <c r="X310" s="51">
        <f t="shared" ref="X310" si="800">N310+S310</f>
        <v>358.4</v>
      </c>
      <c r="Y310" s="51">
        <f t="shared" ref="Y310" si="801">O310+T310</f>
        <v>0</v>
      </c>
      <c r="Z310" s="51">
        <f t="shared" ref="Z310" si="802">P310+U310</f>
        <v>0</v>
      </c>
      <c r="AA310" s="51">
        <f t="shared" ref="AA310" si="803">Q310+V310</f>
        <v>100</v>
      </c>
      <c r="AB310" s="51">
        <f t="shared" si="796"/>
        <v>0</v>
      </c>
      <c r="AC310" s="52">
        <f t="shared" si="799"/>
        <v>458.4</v>
      </c>
    </row>
    <row r="311" spans="1:29">
      <c r="A311" s="94"/>
      <c r="B311" s="82" t="s">
        <v>174</v>
      </c>
      <c r="C311" s="49" t="s">
        <v>321</v>
      </c>
      <c r="D311" s="11">
        <v>150</v>
      </c>
      <c r="E311" s="11">
        <v>0</v>
      </c>
      <c r="F311" s="11">
        <v>0</v>
      </c>
      <c r="G311" s="11">
        <v>0</v>
      </c>
      <c r="H311" s="11">
        <v>0</v>
      </c>
      <c r="I311" s="50">
        <v>30</v>
      </c>
      <c r="J311" s="50">
        <v>30</v>
      </c>
      <c r="K311" s="50">
        <v>0</v>
      </c>
      <c r="L311" s="50">
        <v>0</v>
      </c>
      <c r="M311" s="50">
        <v>0</v>
      </c>
      <c r="N311" s="51">
        <f t="shared" si="772"/>
        <v>150</v>
      </c>
      <c r="O311" s="51">
        <f t="shared" si="773"/>
        <v>0</v>
      </c>
      <c r="P311" s="51">
        <f t="shared" si="774"/>
        <v>0</v>
      </c>
      <c r="Q311" s="51">
        <f t="shared" si="775"/>
        <v>0</v>
      </c>
      <c r="R311" s="51">
        <f t="shared" si="776"/>
        <v>0</v>
      </c>
      <c r="S311" s="51">
        <f t="shared" si="798"/>
        <v>270</v>
      </c>
      <c r="T311" s="51">
        <f t="shared" si="778"/>
        <v>0</v>
      </c>
      <c r="U311" s="51">
        <f t="shared" si="779"/>
        <v>0</v>
      </c>
      <c r="V311" s="51">
        <f t="shared" si="780"/>
        <v>0</v>
      </c>
      <c r="W311" s="51">
        <f t="shared" si="781"/>
        <v>0</v>
      </c>
      <c r="X311" s="51">
        <f t="shared" ref="X311:X312" si="804">N311+S311</f>
        <v>420</v>
      </c>
      <c r="Y311" s="51">
        <f t="shared" ref="Y311:Y312" si="805">O311+T311</f>
        <v>0</v>
      </c>
      <c r="Z311" s="51">
        <f t="shared" ref="Z311:Z312" si="806">P311+U311</f>
        <v>0</v>
      </c>
      <c r="AA311" s="51">
        <f t="shared" ref="AA311:AA312" si="807">Q311+V311</f>
        <v>0</v>
      </c>
      <c r="AB311" s="51">
        <f t="shared" si="796"/>
        <v>0</v>
      </c>
      <c r="AC311" s="52">
        <f t="shared" si="799"/>
        <v>420</v>
      </c>
    </row>
    <row r="312" spans="1:29">
      <c r="A312" s="94"/>
      <c r="B312" s="82" t="s">
        <v>173</v>
      </c>
      <c r="C312" s="49" t="s">
        <v>222</v>
      </c>
      <c r="D312" s="11">
        <v>85</v>
      </c>
      <c r="E312" s="11">
        <v>0</v>
      </c>
      <c r="F312" s="11">
        <v>125</v>
      </c>
      <c r="G312" s="11">
        <v>0</v>
      </c>
      <c r="H312" s="11">
        <v>0</v>
      </c>
      <c r="I312" s="50">
        <v>20</v>
      </c>
      <c r="J312" s="50">
        <v>30</v>
      </c>
      <c r="K312" s="50">
        <v>50</v>
      </c>
      <c r="L312" s="50">
        <v>0</v>
      </c>
      <c r="M312" s="50">
        <v>0</v>
      </c>
      <c r="N312" s="51">
        <f t="shared" si="772"/>
        <v>85</v>
      </c>
      <c r="O312" s="51">
        <f t="shared" si="773"/>
        <v>0</v>
      </c>
      <c r="P312" s="51">
        <f t="shared" si="774"/>
        <v>125</v>
      </c>
      <c r="Q312" s="51">
        <f t="shared" si="775"/>
        <v>0</v>
      </c>
      <c r="R312" s="51">
        <f t="shared" si="776"/>
        <v>0</v>
      </c>
      <c r="S312" s="51">
        <f t="shared" si="798"/>
        <v>127.5</v>
      </c>
      <c r="T312" s="51">
        <f t="shared" si="778"/>
        <v>0</v>
      </c>
      <c r="U312" s="51">
        <f t="shared" si="779"/>
        <v>187.5</v>
      </c>
      <c r="V312" s="51">
        <f t="shared" si="780"/>
        <v>0</v>
      </c>
      <c r="W312" s="51">
        <f t="shared" si="781"/>
        <v>0</v>
      </c>
      <c r="X312" s="51">
        <f t="shared" si="804"/>
        <v>212.5</v>
      </c>
      <c r="Y312" s="51">
        <f t="shared" si="805"/>
        <v>0</v>
      </c>
      <c r="Z312" s="51">
        <f t="shared" si="806"/>
        <v>312.5</v>
      </c>
      <c r="AA312" s="51">
        <f t="shared" si="807"/>
        <v>0</v>
      </c>
      <c r="AB312" s="51">
        <f t="shared" si="796"/>
        <v>0</v>
      </c>
      <c r="AC312" s="52">
        <f t="shared" si="799"/>
        <v>525</v>
      </c>
    </row>
    <row r="313" spans="1:29">
      <c r="A313" s="94"/>
      <c r="B313" s="82" t="s">
        <v>872</v>
      </c>
      <c r="C313" s="49" t="s">
        <v>321</v>
      </c>
      <c r="D313" s="11">
        <v>128</v>
      </c>
      <c r="E313" s="11">
        <v>0</v>
      </c>
      <c r="F313" s="11">
        <v>0</v>
      </c>
      <c r="G313" s="11">
        <v>0</v>
      </c>
      <c r="H313" s="11">
        <v>0</v>
      </c>
      <c r="I313" s="50">
        <v>40</v>
      </c>
      <c r="J313" s="50">
        <v>40</v>
      </c>
      <c r="K313" s="50">
        <v>0</v>
      </c>
      <c r="L313" s="50">
        <v>0</v>
      </c>
      <c r="M313" s="50">
        <v>0</v>
      </c>
      <c r="N313" s="51">
        <f t="shared" si="772"/>
        <v>128</v>
      </c>
      <c r="O313" s="51">
        <f t="shared" si="773"/>
        <v>0</v>
      </c>
      <c r="P313" s="51">
        <f t="shared" si="774"/>
        <v>0</v>
      </c>
      <c r="Q313" s="51">
        <f t="shared" si="775"/>
        <v>0</v>
      </c>
      <c r="R313" s="51">
        <f t="shared" si="776"/>
        <v>0</v>
      </c>
      <c r="S313" s="51">
        <f t="shared" si="798"/>
        <v>307.2</v>
      </c>
      <c r="T313" s="51">
        <f t="shared" si="778"/>
        <v>0</v>
      </c>
      <c r="U313" s="51">
        <f t="shared" si="779"/>
        <v>0</v>
      </c>
      <c r="V313" s="51">
        <f t="shared" si="780"/>
        <v>0</v>
      </c>
      <c r="W313" s="51">
        <f t="shared" si="781"/>
        <v>0</v>
      </c>
      <c r="X313" s="51">
        <f t="shared" ref="X313" si="808">N313+S313</f>
        <v>435.2</v>
      </c>
      <c r="Y313" s="51">
        <f t="shared" ref="Y313" si="809">O313+T313</f>
        <v>0</v>
      </c>
      <c r="Z313" s="51">
        <f t="shared" ref="Z313" si="810">P313+U313</f>
        <v>0</v>
      </c>
      <c r="AA313" s="51">
        <f t="shared" ref="AA313" si="811">Q313+V313</f>
        <v>0</v>
      </c>
      <c r="AB313" s="51">
        <f t="shared" si="796"/>
        <v>0</v>
      </c>
      <c r="AC313" s="52">
        <f t="shared" si="799"/>
        <v>435.2</v>
      </c>
    </row>
    <row r="314" spans="1:29">
      <c r="A314" s="95"/>
      <c r="B314" s="124" t="s">
        <v>175</v>
      </c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8">
        <v>500</v>
      </c>
    </row>
    <row r="315" spans="1:29">
      <c r="A315" s="94"/>
      <c r="B315" s="83" t="s">
        <v>176</v>
      </c>
      <c r="C315" s="21" t="s">
        <v>224</v>
      </c>
      <c r="D315" s="12">
        <v>116</v>
      </c>
      <c r="E315" s="12">
        <v>0</v>
      </c>
      <c r="F315" s="12">
        <v>0</v>
      </c>
      <c r="G315" s="12">
        <v>0</v>
      </c>
      <c r="H315" s="12">
        <v>0</v>
      </c>
      <c r="I315" s="13">
        <v>30</v>
      </c>
      <c r="J315" s="13">
        <v>50</v>
      </c>
      <c r="K315" s="13">
        <v>0</v>
      </c>
      <c r="L315" s="13">
        <v>0</v>
      </c>
      <c r="M315" s="13">
        <v>0</v>
      </c>
      <c r="N315" s="14">
        <f t="shared" ref="N315:N324" si="812">D315*$D$3</f>
        <v>116</v>
      </c>
      <c r="O315" s="14">
        <f t="shared" ref="O315:O324" si="813">E315*$E$3</f>
        <v>0</v>
      </c>
      <c r="P315" s="14">
        <f t="shared" ref="P315:P324" si="814">F315*$F$3</f>
        <v>0</v>
      </c>
      <c r="Q315" s="14">
        <f t="shared" ref="Q315:Q324" si="815">G315*$G$3</f>
        <v>0</v>
      </c>
      <c r="R315" s="14">
        <f t="shared" ref="R315:R324" si="816">H315*$H$3</f>
        <v>0</v>
      </c>
      <c r="S315" s="14">
        <f>(N315/100)*(I315*$I$3)+(N315/100)*(J315*$J$3)</f>
        <v>278.39999999999998</v>
      </c>
      <c r="T315" s="14">
        <f t="shared" ref="T315:T324" si="817">(O315/100)*(K315*$K$3)</f>
        <v>0</v>
      </c>
      <c r="U315" s="14">
        <f t="shared" ref="U315:U324" si="818">(P315/100)*(K315*$K$3)+(P315/100)*(L315*$L$3)</f>
        <v>0</v>
      </c>
      <c r="V315" s="14">
        <f t="shared" ref="V315:V324" si="819">(Q315/100)*(L315*$L$3)</f>
        <v>0</v>
      </c>
      <c r="W315" s="14">
        <f t="shared" ref="W315:W324" si="820">(R315/100)*(K315*$K$3)+(R315/100)*(L315*$L$3)</f>
        <v>0</v>
      </c>
      <c r="X315" s="14">
        <f t="shared" ref="X315:X318" si="821">N315+S315</f>
        <v>394.4</v>
      </c>
      <c r="Y315" s="14">
        <f t="shared" ref="Y315:Y318" si="822">O315+T315</f>
        <v>0</v>
      </c>
      <c r="Z315" s="14">
        <f t="shared" ref="Z315:Z318" si="823">P315+U315</f>
        <v>0</v>
      </c>
      <c r="AA315" s="14">
        <f t="shared" ref="AA315:AA318" si="824">Q315+V315</f>
        <v>0</v>
      </c>
      <c r="AB315" s="14">
        <f>R315+W315</f>
        <v>0</v>
      </c>
      <c r="AC315" s="15">
        <f t="shared" ref="AC315:AC324" si="825">ROUND(X315+Y315+Z315+AA315+AB315,1)</f>
        <v>394.4</v>
      </c>
    </row>
    <row r="316" spans="1:29">
      <c r="A316" s="94"/>
      <c r="B316" s="82" t="s">
        <v>177</v>
      </c>
      <c r="C316" s="49" t="s">
        <v>224</v>
      </c>
      <c r="D316" s="11">
        <v>120</v>
      </c>
      <c r="E316" s="11">
        <v>0</v>
      </c>
      <c r="F316" s="11">
        <v>0</v>
      </c>
      <c r="G316" s="11">
        <v>0</v>
      </c>
      <c r="H316" s="11">
        <v>0</v>
      </c>
      <c r="I316" s="50">
        <v>40</v>
      </c>
      <c r="J316" s="50">
        <v>30</v>
      </c>
      <c r="K316" s="50">
        <v>0</v>
      </c>
      <c r="L316" s="50">
        <v>0</v>
      </c>
      <c r="M316" s="50">
        <v>0</v>
      </c>
      <c r="N316" s="51">
        <f t="shared" si="812"/>
        <v>120</v>
      </c>
      <c r="O316" s="51">
        <f t="shared" si="813"/>
        <v>0</v>
      </c>
      <c r="P316" s="51">
        <f t="shared" si="814"/>
        <v>0</v>
      </c>
      <c r="Q316" s="51">
        <f t="shared" si="815"/>
        <v>0</v>
      </c>
      <c r="R316" s="51">
        <f t="shared" si="816"/>
        <v>0</v>
      </c>
      <c r="S316" s="51">
        <f>(N316/100)*(I316*$I$3)+(N316/100)*(J316*$J$3)</f>
        <v>252</v>
      </c>
      <c r="T316" s="51">
        <f t="shared" si="817"/>
        <v>0</v>
      </c>
      <c r="U316" s="51">
        <f t="shared" si="818"/>
        <v>0</v>
      </c>
      <c r="V316" s="51">
        <f t="shared" si="819"/>
        <v>0</v>
      </c>
      <c r="W316" s="51">
        <f t="shared" si="820"/>
        <v>0</v>
      </c>
      <c r="X316" s="51">
        <f t="shared" si="821"/>
        <v>372</v>
      </c>
      <c r="Y316" s="51">
        <f t="shared" si="822"/>
        <v>0</v>
      </c>
      <c r="Z316" s="51">
        <f t="shared" si="823"/>
        <v>0</v>
      </c>
      <c r="AA316" s="51">
        <f t="shared" si="824"/>
        <v>0</v>
      </c>
      <c r="AB316" s="51">
        <f t="shared" ref="AB316" si="826">R316+W316</f>
        <v>0</v>
      </c>
      <c r="AC316" s="52">
        <f t="shared" si="825"/>
        <v>372</v>
      </c>
    </row>
    <row r="317" spans="1:29">
      <c r="A317" s="94"/>
      <c r="B317" s="82" t="s">
        <v>289</v>
      </c>
      <c r="C317" s="49" t="s">
        <v>224</v>
      </c>
      <c r="D317" s="11">
        <v>125</v>
      </c>
      <c r="E317" s="11">
        <v>0</v>
      </c>
      <c r="F317" s="11">
        <v>0</v>
      </c>
      <c r="G317" s="11">
        <v>0</v>
      </c>
      <c r="H317" s="11">
        <v>0</v>
      </c>
      <c r="I317" s="50">
        <v>50</v>
      </c>
      <c r="J317" s="50">
        <v>20</v>
      </c>
      <c r="K317" s="50">
        <v>0</v>
      </c>
      <c r="L317" s="50">
        <v>0</v>
      </c>
      <c r="M317" s="50">
        <v>0</v>
      </c>
      <c r="N317" s="51">
        <f t="shared" si="812"/>
        <v>125</v>
      </c>
      <c r="O317" s="51">
        <f t="shared" si="813"/>
        <v>0</v>
      </c>
      <c r="P317" s="51">
        <f t="shared" si="814"/>
        <v>0</v>
      </c>
      <c r="Q317" s="51">
        <f t="shared" si="815"/>
        <v>0</v>
      </c>
      <c r="R317" s="51">
        <f t="shared" si="816"/>
        <v>0</v>
      </c>
      <c r="S317" s="51">
        <f>(N317/100)*(I317*$I$3)+(N317/100)*(J317*$J$3)</f>
        <v>262.5</v>
      </c>
      <c r="T317" s="51">
        <f t="shared" si="817"/>
        <v>0</v>
      </c>
      <c r="U317" s="51">
        <f t="shared" si="818"/>
        <v>0</v>
      </c>
      <c r="V317" s="51">
        <f t="shared" si="819"/>
        <v>0</v>
      </c>
      <c r="W317" s="51">
        <f t="shared" si="820"/>
        <v>0</v>
      </c>
      <c r="X317" s="51">
        <f t="shared" ref="X317" si="827">N317+S317</f>
        <v>387.5</v>
      </c>
      <c r="Y317" s="51">
        <f t="shared" ref="Y317" si="828">O317+T317</f>
        <v>0</v>
      </c>
      <c r="Z317" s="51">
        <f t="shared" ref="Z317" si="829">P317+U317</f>
        <v>0</v>
      </c>
      <c r="AA317" s="51">
        <f t="shared" ref="AA317" si="830">Q317+V317</f>
        <v>0</v>
      </c>
      <c r="AB317" s="51">
        <f t="shared" ref="AB317" si="831">R317+W317</f>
        <v>0</v>
      </c>
      <c r="AC317" s="52">
        <f t="shared" si="825"/>
        <v>387.5</v>
      </c>
    </row>
    <row r="318" spans="1:29">
      <c r="A318" s="94"/>
      <c r="B318" s="82" t="s">
        <v>178</v>
      </c>
      <c r="C318" s="49" t="s">
        <v>222</v>
      </c>
      <c r="D318" s="11">
        <v>130</v>
      </c>
      <c r="E318" s="11">
        <v>0</v>
      </c>
      <c r="F318" s="11">
        <v>0</v>
      </c>
      <c r="G318" s="11">
        <v>0</v>
      </c>
      <c r="H318" s="11">
        <v>0</v>
      </c>
      <c r="I318" s="50">
        <v>20</v>
      </c>
      <c r="J318" s="50">
        <v>50</v>
      </c>
      <c r="K318" s="50">
        <v>0</v>
      </c>
      <c r="L318" s="50">
        <v>0</v>
      </c>
      <c r="M318" s="50">
        <v>0</v>
      </c>
      <c r="N318" s="51">
        <f t="shared" si="812"/>
        <v>130</v>
      </c>
      <c r="O318" s="51">
        <f t="shared" si="813"/>
        <v>0</v>
      </c>
      <c r="P318" s="51">
        <f t="shared" si="814"/>
        <v>0</v>
      </c>
      <c r="Q318" s="51">
        <f t="shared" si="815"/>
        <v>0</v>
      </c>
      <c r="R318" s="51">
        <f t="shared" si="816"/>
        <v>0</v>
      </c>
      <c r="S318" s="51">
        <f>(N318/100)*(I318*$I$3)+(N318/100)*(J318*$J$3)</f>
        <v>273</v>
      </c>
      <c r="T318" s="51">
        <f t="shared" si="817"/>
        <v>0</v>
      </c>
      <c r="U318" s="51">
        <f t="shared" si="818"/>
        <v>0</v>
      </c>
      <c r="V318" s="51">
        <f t="shared" si="819"/>
        <v>0</v>
      </c>
      <c r="W318" s="51">
        <f t="shared" si="820"/>
        <v>0</v>
      </c>
      <c r="X318" s="51">
        <f t="shared" si="821"/>
        <v>403</v>
      </c>
      <c r="Y318" s="51">
        <f t="shared" si="822"/>
        <v>0</v>
      </c>
      <c r="Z318" s="51">
        <f t="shared" si="823"/>
        <v>0</v>
      </c>
      <c r="AA318" s="51">
        <f t="shared" si="824"/>
        <v>0</v>
      </c>
      <c r="AB318" s="51">
        <f t="shared" ref="AB318:AB324" si="832">R318+W318</f>
        <v>0</v>
      </c>
      <c r="AC318" s="52">
        <f t="shared" si="825"/>
        <v>403</v>
      </c>
    </row>
    <row r="319" spans="1:29">
      <c r="A319" s="94"/>
      <c r="B319" s="82" t="s">
        <v>179</v>
      </c>
      <c r="C319" s="49" t="s">
        <v>223</v>
      </c>
      <c r="D319" s="11">
        <v>80</v>
      </c>
      <c r="E319" s="11">
        <v>100</v>
      </c>
      <c r="F319" s="11">
        <v>0</v>
      </c>
      <c r="G319" s="11">
        <v>0</v>
      </c>
      <c r="H319" s="11">
        <v>0</v>
      </c>
      <c r="I319" s="50">
        <v>10</v>
      </c>
      <c r="J319" s="50">
        <v>40</v>
      </c>
      <c r="K319" s="50">
        <v>60</v>
      </c>
      <c r="L319" s="50">
        <v>0</v>
      </c>
      <c r="M319" s="50">
        <v>0</v>
      </c>
      <c r="N319" s="51">
        <f t="shared" si="812"/>
        <v>80</v>
      </c>
      <c r="O319" s="51">
        <f t="shared" si="813"/>
        <v>100</v>
      </c>
      <c r="P319" s="51">
        <f t="shared" si="814"/>
        <v>0</v>
      </c>
      <c r="Q319" s="51">
        <f t="shared" si="815"/>
        <v>0</v>
      </c>
      <c r="R319" s="51">
        <f t="shared" si="816"/>
        <v>0</v>
      </c>
      <c r="S319" s="51">
        <f>(N319/100)*(I319*$I$3)+(N319/100)*(J319*$J$3)</f>
        <v>120</v>
      </c>
      <c r="T319" s="51">
        <f t="shared" si="817"/>
        <v>180</v>
      </c>
      <c r="U319" s="51">
        <f t="shared" si="818"/>
        <v>0</v>
      </c>
      <c r="V319" s="51">
        <f t="shared" si="819"/>
        <v>0</v>
      </c>
      <c r="W319" s="51">
        <f t="shared" si="820"/>
        <v>0</v>
      </c>
      <c r="X319" s="51">
        <f t="shared" ref="X319" si="833">N319+S319</f>
        <v>200</v>
      </c>
      <c r="Y319" s="51">
        <f t="shared" ref="Y319" si="834">O319+T319</f>
        <v>280</v>
      </c>
      <c r="Z319" s="51">
        <f t="shared" ref="Z319" si="835">P319+U319</f>
        <v>0</v>
      </c>
      <c r="AA319" s="51">
        <f t="shared" ref="AA319" si="836">Q319+V319</f>
        <v>0</v>
      </c>
      <c r="AB319" s="51">
        <f t="shared" si="832"/>
        <v>0</v>
      </c>
      <c r="AC319" s="52">
        <f t="shared" si="825"/>
        <v>480</v>
      </c>
    </row>
    <row r="320" spans="1:29">
      <c r="A320" s="94"/>
      <c r="B320" s="121" t="s">
        <v>218</v>
      </c>
      <c r="C320" s="49" t="s">
        <v>223</v>
      </c>
      <c r="D320" s="11">
        <v>120</v>
      </c>
      <c r="E320" s="11">
        <v>0</v>
      </c>
      <c r="F320" s="11">
        <v>0</v>
      </c>
      <c r="G320" s="11">
        <v>0</v>
      </c>
      <c r="H320" s="11">
        <v>0</v>
      </c>
      <c r="I320" s="50">
        <v>20</v>
      </c>
      <c r="J320" s="50">
        <v>40</v>
      </c>
      <c r="K320" s="50">
        <v>0</v>
      </c>
      <c r="L320" s="50">
        <v>30</v>
      </c>
      <c r="M320" s="50">
        <v>0</v>
      </c>
      <c r="N320" s="51">
        <f t="shared" si="812"/>
        <v>120</v>
      </c>
      <c r="O320" s="51">
        <f t="shared" si="813"/>
        <v>0</v>
      </c>
      <c r="P320" s="51">
        <f t="shared" si="814"/>
        <v>0</v>
      </c>
      <c r="Q320" s="51">
        <f t="shared" si="815"/>
        <v>0</v>
      </c>
      <c r="R320" s="51">
        <f t="shared" si="816"/>
        <v>0</v>
      </c>
      <c r="S320" s="51">
        <f>(N320/100)*(I320*$I$3)+(N320/100)*(J320*$J$3)+(N320/100)*(L320*$L$3)</f>
        <v>324</v>
      </c>
      <c r="T320" s="51">
        <f t="shared" si="817"/>
        <v>0</v>
      </c>
      <c r="U320" s="51">
        <f t="shared" si="818"/>
        <v>0</v>
      </c>
      <c r="V320" s="51">
        <f t="shared" si="819"/>
        <v>0</v>
      </c>
      <c r="W320" s="51">
        <f t="shared" si="820"/>
        <v>0</v>
      </c>
      <c r="X320" s="51">
        <f t="shared" ref="X320:X321" si="837">N320+S320</f>
        <v>444</v>
      </c>
      <c r="Y320" s="51">
        <f t="shared" ref="Y320:Y321" si="838">O320+T320</f>
        <v>0</v>
      </c>
      <c r="Z320" s="51">
        <f t="shared" ref="Z320:Z321" si="839">P320+U320</f>
        <v>0</v>
      </c>
      <c r="AA320" s="51">
        <f t="shared" ref="AA320:AA321" si="840">Q320+V320</f>
        <v>0</v>
      </c>
      <c r="AB320" s="51">
        <f t="shared" si="832"/>
        <v>0</v>
      </c>
      <c r="AC320" s="52">
        <f t="shared" si="825"/>
        <v>444</v>
      </c>
    </row>
    <row r="321" spans="1:30">
      <c r="A321" s="94"/>
      <c r="B321" s="82" t="s">
        <v>595</v>
      </c>
      <c r="C321" s="49" t="s">
        <v>223</v>
      </c>
      <c r="D321" s="11">
        <v>125</v>
      </c>
      <c r="E321" s="11">
        <v>0</v>
      </c>
      <c r="F321" s="11">
        <v>0</v>
      </c>
      <c r="G321" s="11">
        <v>0</v>
      </c>
      <c r="H321" s="11">
        <v>0</v>
      </c>
      <c r="I321" s="50">
        <v>10</v>
      </c>
      <c r="J321" s="50">
        <v>70</v>
      </c>
      <c r="K321" s="50">
        <v>0</v>
      </c>
      <c r="L321" s="50">
        <v>0</v>
      </c>
      <c r="M321" s="50">
        <v>0</v>
      </c>
      <c r="N321" s="51">
        <f t="shared" si="812"/>
        <v>125</v>
      </c>
      <c r="O321" s="51">
        <f t="shared" si="813"/>
        <v>0</v>
      </c>
      <c r="P321" s="51">
        <f t="shared" si="814"/>
        <v>0</v>
      </c>
      <c r="Q321" s="51">
        <f t="shared" si="815"/>
        <v>0</v>
      </c>
      <c r="R321" s="51">
        <f t="shared" si="816"/>
        <v>0</v>
      </c>
      <c r="S321" s="51">
        <f>(N321/100)*(I321*$I$3)+(N321/100)*(J321*$J$3)</f>
        <v>300</v>
      </c>
      <c r="T321" s="51">
        <f t="shared" si="817"/>
        <v>0</v>
      </c>
      <c r="U321" s="51">
        <f t="shared" si="818"/>
        <v>0</v>
      </c>
      <c r="V321" s="51">
        <f t="shared" si="819"/>
        <v>0</v>
      </c>
      <c r="W321" s="51">
        <f t="shared" si="820"/>
        <v>0</v>
      </c>
      <c r="X321" s="51">
        <f t="shared" si="837"/>
        <v>425</v>
      </c>
      <c r="Y321" s="51">
        <f t="shared" si="838"/>
        <v>0</v>
      </c>
      <c r="Z321" s="51">
        <f t="shared" si="839"/>
        <v>0</v>
      </c>
      <c r="AA321" s="51">
        <f t="shared" si="840"/>
        <v>0</v>
      </c>
      <c r="AB321" s="51">
        <f t="shared" si="832"/>
        <v>0</v>
      </c>
      <c r="AC321" s="52">
        <f t="shared" si="825"/>
        <v>425</v>
      </c>
    </row>
    <row r="322" spans="1:30">
      <c r="A322" s="94"/>
      <c r="B322" s="121" t="s">
        <v>867</v>
      </c>
      <c r="C322" s="49" t="s">
        <v>223</v>
      </c>
      <c r="D322" s="11">
        <v>118</v>
      </c>
      <c r="E322" s="11">
        <v>0</v>
      </c>
      <c r="F322" s="11">
        <v>0</v>
      </c>
      <c r="G322" s="11">
        <v>0</v>
      </c>
      <c r="H322" s="11">
        <v>0</v>
      </c>
      <c r="I322" s="50">
        <v>60</v>
      </c>
      <c r="J322" s="50">
        <v>30</v>
      </c>
      <c r="K322" s="50">
        <v>0</v>
      </c>
      <c r="L322" s="50">
        <v>0</v>
      </c>
      <c r="M322" s="50">
        <v>0</v>
      </c>
      <c r="N322" s="51">
        <f t="shared" si="812"/>
        <v>118</v>
      </c>
      <c r="O322" s="51">
        <f t="shared" si="813"/>
        <v>0</v>
      </c>
      <c r="P322" s="51">
        <f t="shared" si="814"/>
        <v>0</v>
      </c>
      <c r="Q322" s="51">
        <f t="shared" si="815"/>
        <v>0</v>
      </c>
      <c r="R322" s="51">
        <f t="shared" si="816"/>
        <v>0</v>
      </c>
      <c r="S322" s="51">
        <f>(N322/100)*(I322*$I$3)+(N322/100)*(J322*$J$3)</f>
        <v>318.59999999999997</v>
      </c>
      <c r="T322" s="51">
        <f t="shared" si="817"/>
        <v>0</v>
      </c>
      <c r="U322" s="51">
        <f t="shared" si="818"/>
        <v>0</v>
      </c>
      <c r="V322" s="51">
        <f t="shared" si="819"/>
        <v>0</v>
      </c>
      <c r="W322" s="51">
        <f t="shared" si="820"/>
        <v>0</v>
      </c>
      <c r="X322" s="51">
        <f t="shared" ref="X322" si="841">N322+S322</f>
        <v>436.59999999999997</v>
      </c>
      <c r="Y322" s="51">
        <f t="shared" ref="Y322" si="842">O322+T322</f>
        <v>0</v>
      </c>
      <c r="Z322" s="51">
        <f t="shared" ref="Z322" si="843">P322+U322</f>
        <v>0</v>
      </c>
      <c r="AA322" s="51">
        <f t="shared" ref="AA322" si="844">Q322+V322</f>
        <v>0</v>
      </c>
      <c r="AB322" s="51">
        <f t="shared" si="832"/>
        <v>0</v>
      </c>
      <c r="AC322" s="52">
        <f t="shared" si="825"/>
        <v>436.6</v>
      </c>
    </row>
    <row r="323" spans="1:30">
      <c r="A323" s="94"/>
      <c r="B323" s="82" t="s">
        <v>868</v>
      </c>
      <c r="C323" s="49" t="s">
        <v>223</v>
      </c>
      <c r="D323" s="11">
        <v>120</v>
      </c>
      <c r="E323" s="11">
        <v>0</v>
      </c>
      <c r="F323" s="11">
        <v>0</v>
      </c>
      <c r="G323" s="11">
        <v>0</v>
      </c>
      <c r="H323" s="11">
        <v>100</v>
      </c>
      <c r="I323" s="50">
        <v>10</v>
      </c>
      <c r="J323" s="50">
        <v>50</v>
      </c>
      <c r="K323" s="50">
        <v>0</v>
      </c>
      <c r="L323" s="50">
        <v>0</v>
      </c>
      <c r="M323" s="50">
        <v>0</v>
      </c>
      <c r="N323" s="51">
        <f t="shared" si="812"/>
        <v>120</v>
      </c>
      <c r="O323" s="51">
        <f t="shared" si="813"/>
        <v>0</v>
      </c>
      <c r="P323" s="51">
        <f t="shared" si="814"/>
        <v>0</v>
      </c>
      <c r="Q323" s="51">
        <f t="shared" si="815"/>
        <v>0</v>
      </c>
      <c r="R323" s="51">
        <f t="shared" si="816"/>
        <v>100</v>
      </c>
      <c r="S323" s="51">
        <f>(N323/100)*(I323*$I$3)+(N323/100)*(J323*$J$3)</f>
        <v>216</v>
      </c>
      <c r="T323" s="51">
        <f t="shared" si="817"/>
        <v>0</v>
      </c>
      <c r="U323" s="51">
        <f t="shared" si="818"/>
        <v>0</v>
      </c>
      <c r="V323" s="51">
        <f t="shared" si="819"/>
        <v>0</v>
      </c>
      <c r="W323" s="51">
        <f t="shared" si="820"/>
        <v>0</v>
      </c>
      <c r="X323" s="51">
        <f t="shared" ref="X323" si="845">N323+S323</f>
        <v>336</v>
      </c>
      <c r="Y323" s="51">
        <f t="shared" ref="Y323" si="846">O323+T323</f>
        <v>0</v>
      </c>
      <c r="Z323" s="51">
        <f t="shared" ref="Z323" si="847">P323+U323</f>
        <v>0</v>
      </c>
      <c r="AA323" s="51">
        <f t="shared" ref="AA323" si="848">Q323+V323</f>
        <v>0</v>
      </c>
      <c r="AB323" s="51">
        <f t="shared" si="832"/>
        <v>100</v>
      </c>
      <c r="AC323" s="52">
        <f t="shared" si="825"/>
        <v>436</v>
      </c>
    </row>
    <row r="324" spans="1:30">
      <c r="A324" s="94"/>
      <c r="B324" s="121" t="s">
        <v>869</v>
      </c>
      <c r="C324" s="49" t="s">
        <v>223</v>
      </c>
      <c r="D324" s="11">
        <v>102</v>
      </c>
      <c r="E324" s="11">
        <v>0</v>
      </c>
      <c r="F324" s="11">
        <v>0</v>
      </c>
      <c r="G324" s="11">
        <v>0</v>
      </c>
      <c r="H324" s="11">
        <v>120</v>
      </c>
      <c r="I324" s="50">
        <v>10</v>
      </c>
      <c r="J324" s="50">
        <v>60</v>
      </c>
      <c r="K324" s="50">
        <v>20</v>
      </c>
      <c r="L324" s="50">
        <v>20</v>
      </c>
      <c r="M324" s="50">
        <v>0</v>
      </c>
      <c r="N324" s="51">
        <f t="shared" si="812"/>
        <v>102</v>
      </c>
      <c r="O324" s="51">
        <f t="shared" si="813"/>
        <v>0</v>
      </c>
      <c r="P324" s="51">
        <f t="shared" si="814"/>
        <v>0</v>
      </c>
      <c r="Q324" s="51">
        <f t="shared" si="815"/>
        <v>0</v>
      </c>
      <c r="R324" s="51">
        <f t="shared" si="816"/>
        <v>120</v>
      </c>
      <c r="S324" s="51">
        <f>(N324/100)*(I324*$I$3)+(N324/100)*(J324*$J$3)</f>
        <v>214.2</v>
      </c>
      <c r="T324" s="51">
        <f t="shared" si="817"/>
        <v>0</v>
      </c>
      <c r="U324" s="51">
        <f t="shared" si="818"/>
        <v>0</v>
      </c>
      <c r="V324" s="51">
        <f t="shared" si="819"/>
        <v>0</v>
      </c>
      <c r="W324" s="51">
        <f t="shared" si="820"/>
        <v>144</v>
      </c>
      <c r="X324" s="51">
        <f t="shared" ref="X324" si="849">N324+S324</f>
        <v>316.2</v>
      </c>
      <c r="Y324" s="51">
        <f t="shared" ref="Y324" si="850">O324+T324</f>
        <v>0</v>
      </c>
      <c r="Z324" s="51">
        <f t="shared" ref="Z324" si="851">P324+U324</f>
        <v>0</v>
      </c>
      <c r="AA324" s="51">
        <f t="shared" ref="AA324" si="852">Q324+V324</f>
        <v>0</v>
      </c>
      <c r="AB324" s="51">
        <f t="shared" si="832"/>
        <v>264</v>
      </c>
      <c r="AC324" s="52">
        <f t="shared" si="825"/>
        <v>580.20000000000005</v>
      </c>
    </row>
    <row r="325" spans="1:30">
      <c r="A325" s="95"/>
      <c r="B325" s="124" t="s">
        <v>181</v>
      </c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8">
        <v>400</v>
      </c>
    </row>
    <row r="326" spans="1:30" s="72" customFormat="1">
      <c r="A326" s="94"/>
      <c r="B326" s="83" t="s">
        <v>180</v>
      </c>
      <c r="C326" s="21" t="s">
        <v>224</v>
      </c>
      <c r="D326" s="12">
        <v>128</v>
      </c>
      <c r="E326" s="12">
        <v>0</v>
      </c>
      <c r="F326" s="12">
        <v>0</v>
      </c>
      <c r="G326" s="12">
        <v>0</v>
      </c>
      <c r="H326" s="12">
        <v>0</v>
      </c>
      <c r="I326" s="13">
        <v>10</v>
      </c>
      <c r="J326" s="13">
        <v>55</v>
      </c>
      <c r="K326" s="13">
        <v>0</v>
      </c>
      <c r="L326" s="13">
        <v>0</v>
      </c>
      <c r="M326" s="13">
        <v>0</v>
      </c>
      <c r="N326" s="14">
        <f>D326*$D$3</f>
        <v>128</v>
      </c>
      <c r="O326" s="14">
        <f>E326*$E$3</f>
        <v>0</v>
      </c>
      <c r="P326" s="14">
        <f>F326*$F$3</f>
        <v>0</v>
      </c>
      <c r="Q326" s="14">
        <f>G326*$G$3</f>
        <v>0</v>
      </c>
      <c r="R326" s="14">
        <f>H326*$H$3</f>
        <v>0</v>
      </c>
      <c r="S326" s="14">
        <f>(N326/100)*(I326*$I$3)+(N326/100)*(J326*$J$3)</f>
        <v>249.60000000000002</v>
      </c>
      <c r="T326" s="14">
        <f>(O326/100)*(K326*$K$3)</f>
        <v>0</v>
      </c>
      <c r="U326" s="14">
        <f>(P326/100)*(K326*$K$3)+(P326/100)*(L326*$L$3)</f>
        <v>0</v>
      </c>
      <c r="V326" s="14">
        <f>(Q326/100)*(L326*$L$3)</f>
        <v>0</v>
      </c>
      <c r="W326" s="14">
        <f>(R326/100)*(K326*$K$3)+(R326/100)*(L326*$L$3)</f>
        <v>0</v>
      </c>
      <c r="X326" s="14">
        <f t="shared" ref="X326:X329" si="853">N326+S326</f>
        <v>377.6</v>
      </c>
      <c r="Y326" s="14">
        <f t="shared" ref="Y326:Y329" si="854">O326+T326</f>
        <v>0</v>
      </c>
      <c r="Z326" s="14">
        <f t="shared" ref="Z326:Z329" si="855">P326+U326</f>
        <v>0</v>
      </c>
      <c r="AA326" s="14">
        <f t="shared" ref="AA326:AA329" si="856">Q326+V326</f>
        <v>0</v>
      </c>
      <c r="AB326" s="14">
        <f>R326+W326</f>
        <v>0</v>
      </c>
      <c r="AC326" s="15">
        <f>ROUND(X326+Y326+Z326+AA326+AB326,1)</f>
        <v>377.6</v>
      </c>
      <c r="AD326"/>
    </row>
    <row r="327" spans="1:30">
      <c r="A327" s="94"/>
      <c r="B327" s="82" t="s">
        <v>182</v>
      </c>
      <c r="C327" s="49" t="s">
        <v>224</v>
      </c>
      <c r="D327" s="11">
        <v>132</v>
      </c>
      <c r="E327" s="11">
        <v>0</v>
      </c>
      <c r="F327" s="11">
        <v>0</v>
      </c>
      <c r="G327" s="11">
        <v>0</v>
      </c>
      <c r="H327" s="11">
        <v>0</v>
      </c>
      <c r="I327" s="50">
        <v>20</v>
      </c>
      <c r="J327" s="50">
        <v>40</v>
      </c>
      <c r="K327" s="50">
        <v>0</v>
      </c>
      <c r="L327" s="50">
        <v>0</v>
      </c>
      <c r="M327" s="50">
        <v>0</v>
      </c>
      <c r="N327" s="51">
        <f>D327*$D$3</f>
        <v>132</v>
      </c>
      <c r="O327" s="51">
        <f>E327*$E$3</f>
        <v>0</v>
      </c>
      <c r="P327" s="51">
        <f>F327*$F$3</f>
        <v>0</v>
      </c>
      <c r="Q327" s="51">
        <f>G327*$G$3</f>
        <v>0</v>
      </c>
      <c r="R327" s="51">
        <f>H327*$H$3</f>
        <v>0</v>
      </c>
      <c r="S327" s="51">
        <f>(N327/100)*(I327*$I$3)+(N327/100)*(J327*$J$3)</f>
        <v>237.60000000000002</v>
      </c>
      <c r="T327" s="51">
        <f>(O327/100)*(K327*$K$3)</f>
        <v>0</v>
      </c>
      <c r="U327" s="51">
        <f>(P327/100)*(K327*$K$3)+(P327/100)*(L327*$L$3)</f>
        <v>0</v>
      </c>
      <c r="V327" s="51">
        <f>(Q327/100)*(L327*$L$3)</f>
        <v>0</v>
      </c>
      <c r="W327" s="51">
        <f>(R327/100)*(K327*$K$3)+(R327/100)*(L327*$L$3)</f>
        <v>0</v>
      </c>
      <c r="X327" s="51">
        <f t="shared" si="853"/>
        <v>369.6</v>
      </c>
      <c r="Y327" s="51">
        <f t="shared" si="854"/>
        <v>0</v>
      </c>
      <c r="Z327" s="51">
        <f t="shared" si="855"/>
        <v>0</v>
      </c>
      <c r="AA327" s="51">
        <f t="shared" si="856"/>
        <v>0</v>
      </c>
      <c r="AB327" s="51">
        <f t="shared" ref="AB327" si="857">R327+W327</f>
        <v>0</v>
      </c>
      <c r="AC327" s="52">
        <f>ROUND(X327+Y327+Z327+AA327+AB327,1)</f>
        <v>369.6</v>
      </c>
    </row>
    <row r="328" spans="1:30">
      <c r="A328" s="94"/>
      <c r="B328" s="82" t="s">
        <v>183</v>
      </c>
      <c r="C328" s="49" t="s">
        <v>224</v>
      </c>
      <c r="D328" s="11">
        <v>124</v>
      </c>
      <c r="E328" s="11">
        <v>0</v>
      </c>
      <c r="F328" s="11">
        <v>0</v>
      </c>
      <c r="G328" s="11">
        <v>0</v>
      </c>
      <c r="H328" s="11">
        <v>0</v>
      </c>
      <c r="I328" s="50">
        <v>20</v>
      </c>
      <c r="J328" s="50">
        <v>50</v>
      </c>
      <c r="K328" s="50">
        <v>0</v>
      </c>
      <c r="L328" s="50">
        <v>0</v>
      </c>
      <c r="M328" s="50">
        <v>0</v>
      </c>
      <c r="N328" s="51">
        <f>D328*$D$3</f>
        <v>124</v>
      </c>
      <c r="O328" s="51">
        <f>E328*$E$3</f>
        <v>0</v>
      </c>
      <c r="P328" s="51">
        <f>F328*$F$3</f>
        <v>0</v>
      </c>
      <c r="Q328" s="51">
        <f>G328*$G$3</f>
        <v>0</v>
      </c>
      <c r="R328" s="51">
        <f>H328*$H$3</f>
        <v>0</v>
      </c>
      <c r="S328" s="51">
        <f>(N328/100)*(I328*$I$3)+(N328/100)*(J328*$J$3)</f>
        <v>260.39999999999998</v>
      </c>
      <c r="T328" s="51">
        <f>(O328/100)*(K328*$K$3)</f>
        <v>0</v>
      </c>
      <c r="U328" s="51">
        <f>(P328/100)*(K328*$K$3)+(P328/100)*(L328*$L$3)</f>
        <v>0</v>
      </c>
      <c r="V328" s="51">
        <f>(Q328/100)*(L328*$L$3)</f>
        <v>0</v>
      </c>
      <c r="W328" s="51">
        <f>(R328/100)*(K328*$K$3)+(R328/100)*(L328*$L$3)</f>
        <v>0</v>
      </c>
      <c r="X328" s="51">
        <f t="shared" si="853"/>
        <v>384.4</v>
      </c>
      <c r="Y328" s="51">
        <f t="shared" si="854"/>
        <v>0</v>
      </c>
      <c r="Z328" s="51">
        <f t="shared" si="855"/>
        <v>0</v>
      </c>
      <c r="AA328" s="51">
        <f t="shared" si="856"/>
        <v>0</v>
      </c>
      <c r="AB328" s="51">
        <f t="shared" ref="AB328" si="858">R328+W328</f>
        <v>0</v>
      </c>
      <c r="AC328" s="52">
        <f>ROUND(X328+Y328+Z328+AA328+AB328,1)</f>
        <v>384.4</v>
      </c>
    </row>
    <row r="329" spans="1:30">
      <c r="A329" s="94"/>
      <c r="B329" s="82" t="s">
        <v>184</v>
      </c>
      <c r="C329" s="49" t="s">
        <v>222</v>
      </c>
      <c r="D329" s="11">
        <v>80</v>
      </c>
      <c r="E329" s="11">
        <v>0</v>
      </c>
      <c r="F329" s="11">
        <v>165</v>
      </c>
      <c r="G329" s="11">
        <v>0</v>
      </c>
      <c r="H329" s="11">
        <v>0</v>
      </c>
      <c r="I329" s="50">
        <v>20</v>
      </c>
      <c r="J329" s="50">
        <v>50</v>
      </c>
      <c r="K329" s="50">
        <v>0</v>
      </c>
      <c r="L329" s="50">
        <v>0</v>
      </c>
      <c r="M329" s="50">
        <v>0</v>
      </c>
      <c r="N329" s="51">
        <f>D329*$D$3</f>
        <v>80</v>
      </c>
      <c r="O329" s="51">
        <f>E329*$E$3</f>
        <v>0</v>
      </c>
      <c r="P329" s="51">
        <f>F329*$F$3</f>
        <v>165</v>
      </c>
      <c r="Q329" s="51">
        <f>G329*$G$3</f>
        <v>0</v>
      </c>
      <c r="R329" s="51">
        <f>H329*$H$3</f>
        <v>0</v>
      </c>
      <c r="S329" s="51">
        <f>(N329/100)*(I329*$I$3)+(N329/100)*(J329*$J$3)</f>
        <v>168</v>
      </c>
      <c r="T329" s="51">
        <f>(O329/100)*(K329*$K$3)</f>
        <v>0</v>
      </c>
      <c r="U329" s="51">
        <f>(P329/100)*(K329*$K$3)+(P329/100)*(L329*$L$3)</f>
        <v>0</v>
      </c>
      <c r="V329" s="51">
        <f>(Q329/100)*(L329*$L$3)</f>
        <v>0</v>
      </c>
      <c r="W329" s="51">
        <f>(R329/100)*(K329*$K$3)+(R329/100)*(L329*$L$3)</f>
        <v>0</v>
      </c>
      <c r="X329" s="51">
        <f t="shared" si="853"/>
        <v>248</v>
      </c>
      <c r="Y329" s="51">
        <f t="shared" si="854"/>
        <v>0</v>
      </c>
      <c r="Z329" s="51">
        <f t="shared" si="855"/>
        <v>165</v>
      </c>
      <c r="AA329" s="51">
        <f t="shared" si="856"/>
        <v>0</v>
      </c>
      <c r="AB329" s="51">
        <f t="shared" ref="AB329" si="859">R329+W329</f>
        <v>0</v>
      </c>
      <c r="AC329" s="52">
        <f>ROUND(X329+Y329+Z329+AA329+AB329,1)</f>
        <v>413</v>
      </c>
    </row>
    <row r="330" spans="1:30">
      <c r="A330" s="94"/>
      <c r="B330" s="82" t="s">
        <v>185</v>
      </c>
      <c r="C330" s="49" t="s">
        <v>222</v>
      </c>
      <c r="D330" s="11">
        <v>130</v>
      </c>
      <c r="E330" s="11">
        <v>0</v>
      </c>
      <c r="F330" s="11">
        <v>0</v>
      </c>
      <c r="G330" s="11">
        <v>0</v>
      </c>
      <c r="H330" s="11">
        <v>0</v>
      </c>
      <c r="I330" s="50">
        <v>20</v>
      </c>
      <c r="J330" s="50">
        <v>20</v>
      </c>
      <c r="K330" s="50">
        <v>0</v>
      </c>
      <c r="L330" s="50">
        <v>50</v>
      </c>
      <c r="M330" s="50">
        <v>0</v>
      </c>
      <c r="N330" s="51">
        <f>D330*$D$3</f>
        <v>130</v>
      </c>
      <c r="O330" s="51">
        <f>E330*$E$3</f>
        <v>0</v>
      </c>
      <c r="P330" s="51">
        <f>F330*$F$3</f>
        <v>0</v>
      </c>
      <c r="Q330" s="51">
        <f>G330*$G$3</f>
        <v>0</v>
      </c>
      <c r="R330" s="51">
        <f>H330*$H$3</f>
        <v>0</v>
      </c>
      <c r="S330" s="51">
        <f>(N330/100)*(I330*$I$3)+(N330/100)*(J330*$J$3)+(N330/100)*(L330*$L$3)</f>
        <v>351</v>
      </c>
      <c r="T330" s="51">
        <f>(O330/100)*(K330*$K$3)</f>
        <v>0</v>
      </c>
      <c r="U330" s="51">
        <f>(P330/100)*(K330*$K$3)+(P330/100)*(L330*$L$3)</f>
        <v>0</v>
      </c>
      <c r="V330" s="51">
        <f>(Q330/100)*(L330*$L$3)</f>
        <v>0</v>
      </c>
      <c r="W330" s="51">
        <f>(R330/100)*(K330*$K$3)+(R330/100)*(L330*$L$3)</f>
        <v>0</v>
      </c>
      <c r="X330" s="51">
        <f t="shared" ref="X330" si="860">N330+S330</f>
        <v>481</v>
      </c>
      <c r="Y330" s="51">
        <f t="shared" ref="Y330" si="861">O330+T330</f>
        <v>0</v>
      </c>
      <c r="Z330" s="51">
        <f t="shared" ref="Z330" si="862">P330+U330</f>
        <v>0</v>
      </c>
      <c r="AA330" s="51">
        <f t="shared" ref="AA330" si="863">Q330+V330</f>
        <v>0</v>
      </c>
      <c r="AB330" s="51">
        <f>R330+W330</f>
        <v>0</v>
      </c>
      <c r="AC330" s="52">
        <f>ROUND(X330+Y330+Z330+AA330+AB330,1)</f>
        <v>481</v>
      </c>
    </row>
    <row r="331" spans="1:30">
      <c r="A331" s="95"/>
      <c r="B331" s="124" t="s">
        <v>186</v>
      </c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8">
        <v>400</v>
      </c>
    </row>
    <row r="332" spans="1:30">
      <c r="A332" s="94"/>
      <c r="B332" s="83" t="s">
        <v>187</v>
      </c>
      <c r="C332" s="21" t="s">
        <v>224</v>
      </c>
      <c r="D332" s="12">
        <v>90</v>
      </c>
      <c r="E332" s="12">
        <v>0</v>
      </c>
      <c r="F332" s="12">
        <v>0</v>
      </c>
      <c r="G332" s="12">
        <v>0</v>
      </c>
      <c r="H332" s="12">
        <v>0</v>
      </c>
      <c r="I332" s="13">
        <v>75</v>
      </c>
      <c r="J332" s="13">
        <v>25</v>
      </c>
      <c r="K332" s="13">
        <v>0</v>
      </c>
      <c r="L332" s="13">
        <v>0</v>
      </c>
      <c r="M332" s="13">
        <v>0</v>
      </c>
      <c r="N332" s="14">
        <f t="shared" ref="N332:N337" si="864">D332*$D$3</f>
        <v>90</v>
      </c>
      <c r="O332" s="14">
        <f t="shared" ref="O332:O337" si="865">E332*$E$3</f>
        <v>0</v>
      </c>
      <c r="P332" s="14">
        <f t="shared" ref="P332:P337" si="866">F332*$F$3</f>
        <v>0</v>
      </c>
      <c r="Q332" s="14">
        <f t="shared" ref="Q332:Q337" si="867">G332*$G$3</f>
        <v>0</v>
      </c>
      <c r="R332" s="14">
        <f t="shared" ref="R332:R337" si="868">H332*$H$3</f>
        <v>0</v>
      </c>
      <c r="S332" s="14">
        <f>(N332/100)*(I332*$I$3)+(N332/100)*(J332*$J$3)</f>
        <v>270</v>
      </c>
      <c r="T332" s="14">
        <f t="shared" ref="T332:T337" si="869">(O332/100)*(K332*$K$3)</f>
        <v>0</v>
      </c>
      <c r="U332" s="14">
        <f t="shared" ref="U332:U337" si="870">(P332/100)*(K332*$K$3)+(P332/100)*(L332*$L$3)</f>
        <v>0</v>
      </c>
      <c r="V332" s="14">
        <f t="shared" ref="V332:V337" si="871">(Q332/100)*(L332*$L$3)</f>
        <v>0</v>
      </c>
      <c r="W332" s="14">
        <f t="shared" ref="W332:W337" si="872">(R332/100)*(K332*$K$3)+(R332/100)*(L332*$L$3)</f>
        <v>0</v>
      </c>
      <c r="X332" s="14">
        <f t="shared" ref="X332:X334" si="873">N332+S332</f>
        <v>360</v>
      </c>
      <c r="Y332" s="14">
        <f t="shared" ref="Y332:Y334" si="874">O332+T332</f>
        <v>0</v>
      </c>
      <c r="Z332" s="14">
        <f t="shared" ref="Z332:Z334" si="875">P332+U332</f>
        <v>0</v>
      </c>
      <c r="AA332" s="14">
        <f t="shared" ref="AA332:AA334" si="876">Q332+V332</f>
        <v>0</v>
      </c>
      <c r="AB332" s="14">
        <f>R332+W332</f>
        <v>0</v>
      </c>
      <c r="AC332" s="15">
        <f t="shared" ref="AC332:AC337" si="877">ROUND(X332+Y332+Z332+AA332+AB332,1)</f>
        <v>360</v>
      </c>
    </row>
    <row r="333" spans="1:30">
      <c r="A333" s="94"/>
      <c r="B333" s="82" t="s">
        <v>301</v>
      </c>
      <c r="C333" s="49" t="s">
        <v>224</v>
      </c>
      <c r="D333" s="11">
        <v>100</v>
      </c>
      <c r="E333" s="11">
        <v>0</v>
      </c>
      <c r="F333" s="11">
        <v>0</v>
      </c>
      <c r="G333" s="11">
        <v>0</v>
      </c>
      <c r="H333" s="11">
        <v>0</v>
      </c>
      <c r="I333" s="50">
        <v>50</v>
      </c>
      <c r="J333" s="50">
        <v>50</v>
      </c>
      <c r="K333" s="50">
        <v>0</v>
      </c>
      <c r="L333" s="50">
        <v>0</v>
      </c>
      <c r="M333" s="50">
        <v>0</v>
      </c>
      <c r="N333" s="51">
        <f t="shared" si="864"/>
        <v>100</v>
      </c>
      <c r="O333" s="51">
        <f t="shared" si="865"/>
        <v>0</v>
      </c>
      <c r="P333" s="51">
        <f t="shared" si="866"/>
        <v>0</v>
      </c>
      <c r="Q333" s="51">
        <f t="shared" si="867"/>
        <v>0</v>
      </c>
      <c r="R333" s="51">
        <f t="shared" si="868"/>
        <v>0</v>
      </c>
      <c r="S333" s="51">
        <f>(N333/100)*(I333*$I$3)+(N333/100)*(J333*$J$3)</f>
        <v>300</v>
      </c>
      <c r="T333" s="51">
        <f t="shared" si="869"/>
        <v>0</v>
      </c>
      <c r="U333" s="51">
        <f t="shared" si="870"/>
        <v>0</v>
      </c>
      <c r="V333" s="51">
        <f t="shared" si="871"/>
        <v>0</v>
      </c>
      <c r="W333" s="51">
        <f t="shared" si="872"/>
        <v>0</v>
      </c>
      <c r="X333" s="51">
        <f t="shared" si="873"/>
        <v>400</v>
      </c>
      <c r="Y333" s="51">
        <f t="shared" si="874"/>
        <v>0</v>
      </c>
      <c r="Z333" s="51">
        <f t="shared" si="875"/>
        <v>0</v>
      </c>
      <c r="AA333" s="51">
        <f t="shared" si="876"/>
        <v>0</v>
      </c>
      <c r="AB333" s="51">
        <f t="shared" ref="AB333:AB334" si="878">R333+W333</f>
        <v>0</v>
      </c>
      <c r="AC333" s="52">
        <f t="shared" si="877"/>
        <v>400</v>
      </c>
    </row>
    <row r="334" spans="1:30">
      <c r="A334" s="94"/>
      <c r="B334" s="82" t="s">
        <v>188</v>
      </c>
      <c r="C334" s="49" t="s">
        <v>223</v>
      </c>
      <c r="D334" s="11">
        <v>80</v>
      </c>
      <c r="E334" s="11">
        <v>0</v>
      </c>
      <c r="F334" s="11">
        <v>60</v>
      </c>
      <c r="G334" s="11">
        <v>0</v>
      </c>
      <c r="H334" s="11">
        <v>0</v>
      </c>
      <c r="I334" s="50">
        <v>70</v>
      </c>
      <c r="J334" s="50">
        <v>30</v>
      </c>
      <c r="K334" s="50">
        <v>0</v>
      </c>
      <c r="L334" s="50">
        <v>0</v>
      </c>
      <c r="M334" s="50">
        <v>0</v>
      </c>
      <c r="N334" s="51">
        <f t="shared" si="864"/>
        <v>80</v>
      </c>
      <c r="O334" s="51">
        <f t="shared" si="865"/>
        <v>0</v>
      </c>
      <c r="P334" s="51">
        <f t="shared" si="866"/>
        <v>60</v>
      </c>
      <c r="Q334" s="51">
        <f t="shared" si="867"/>
        <v>0</v>
      </c>
      <c r="R334" s="51">
        <f t="shared" si="868"/>
        <v>0</v>
      </c>
      <c r="S334" s="51">
        <f>(N334/100)*(I334*$I$3)+(N334/100)*(J334*$J$3)</f>
        <v>240</v>
      </c>
      <c r="T334" s="51">
        <f t="shared" si="869"/>
        <v>0</v>
      </c>
      <c r="U334" s="51">
        <f t="shared" si="870"/>
        <v>0</v>
      </c>
      <c r="V334" s="51">
        <f t="shared" si="871"/>
        <v>0</v>
      </c>
      <c r="W334" s="51">
        <f t="shared" si="872"/>
        <v>0</v>
      </c>
      <c r="X334" s="51">
        <f t="shared" si="873"/>
        <v>320</v>
      </c>
      <c r="Y334" s="51">
        <f t="shared" si="874"/>
        <v>0</v>
      </c>
      <c r="Z334" s="51">
        <f t="shared" si="875"/>
        <v>60</v>
      </c>
      <c r="AA334" s="51">
        <f t="shared" si="876"/>
        <v>0</v>
      </c>
      <c r="AB334" s="51">
        <f t="shared" si="878"/>
        <v>0</v>
      </c>
      <c r="AC334" s="52">
        <f t="shared" si="877"/>
        <v>380</v>
      </c>
    </row>
    <row r="335" spans="1:30">
      <c r="A335" s="94"/>
      <c r="B335" s="82" t="s">
        <v>525</v>
      </c>
      <c r="C335" s="49" t="s">
        <v>222</v>
      </c>
      <c r="D335" s="11">
        <v>106</v>
      </c>
      <c r="E335" s="11">
        <v>0</v>
      </c>
      <c r="F335" s="11">
        <v>0</v>
      </c>
      <c r="G335" s="11">
        <v>0</v>
      </c>
      <c r="H335" s="11">
        <v>0</v>
      </c>
      <c r="I335" s="50">
        <v>20</v>
      </c>
      <c r="J335" s="50">
        <v>20</v>
      </c>
      <c r="K335" s="50">
        <v>0</v>
      </c>
      <c r="L335" s="50">
        <v>50</v>
      </c>
      <c r="M335" s="50">
        <v>0</v>
      </c>
      <c r="N335" s="51">
        <f t="shared" si="864"/>
        <v>106</v>
      </c>
      <c r="O335" s="51">
        <f t="shared" si="865"/>
        <v>0</v>
      </c>
      <c r="P335" s="51">
        <f t="shared" si="866"/>
        <v>0</v>
      </c>
      <c r="Q335" s="51">
        <f t="shared" si="867"/>
        <v>0</v>
      </c>
      <c r="R335" s="51">
        <f t="shared" si="868"/>
        <v>0</v>
      </c>
      <c r="S335" s="51">
        <f>(N335/100)*(I335*$I$3)+(N335/100)*(J335*$J$3)+(N335/100)*(L335*$L$3)</f>
        <v>286.2</v>
      </c>
      <c r="T335" s="51">
        <f t="shared" si="869"/>
        <v>0</v>
      </c>
      <c r="U335" s="51">
        <f t="shared" si="870"/>
        <v>0</v>
      </c>
      <c r="V335" s="51">
        <f t="shared" si="871"/>
        <v>0</v>
      </c>
      <c r="W335" s="51">
        <f t="shared" si="872"/>
        <v>0</v>
      </c>
      <c r="X335" s="51">
        <f t="shared" ref="X335:X337" si="879">N335+S335</f>
        <v>392.2</v>
      </c>
      <c r="Y335" s="51">
        <f t="shared" ref="Y335:Y337" si="880">O335+T335</f>
        <v>0</v>
      </c>
      <c r="Z335" s="51">
        <f t="shared" ref="Z335:Z337" si="881">P335+U335</f>
        <v>0</v>
      </c>
      <c r="AA335" s="51">
        <f t="shared" ref="AA335:AA337" si="882">Q335+V335</f>
        <v>0</v>
      </c>
      <c r="AB335" s="51">
        <f>R335+W335</f>
        <v>0</v>
      </c>
      <c r="AC335" s="52">
        <f t="shared" si="877"/>
        <v>392.2</v>
      </c>
    </row>
    <row r="336" spans="1:30">
      <c r="A336" s="94"/>
      <c r="B336" s="82" t="s">
        <v>524</v>
      </c>
      <c r="C336" s="49" t="s">
        <v>222</v>
      </c>
      <c r="D336" s="11">
        <v>150</v>
      </c>
      <c r="E336" s="11">
        <v>0</v>
      </c>
      <c r="F336" s="11">
        <v>0</v>
      </c>
      <c r="G336" s="11">
        <v>0</v>
      </c>
      <c r="H336" s="11">
        <v>0</v>
      </c>
      <c r="I336" s="50">
        <v>56</v>
      </c>
      <c r="J336" s="50">
        <v>0</v>
      </c>
      <c r="K336" s="50">
        <v>0</v>
      </c>
      <c r="L336" s="50">
        <v>0</v>
      </c>
      <c r="M336" s="50">
        <v>0</v>
      </c>
      <c r="N336" s="51">
        <f t="shared" si="864"/>
        <v>150</v>
      </c>
      <c r="O336" s="51">
        <f t="shared" si="865"/>
        <v>0</v>
      </c>
      <c r="P336" s="51">
        <f t="shared" si="866"/>
        <v>0</v>
      </c>
      <c r="Q336" s="51">
        <f t="shared" si="867"/>
        <v>0</v>
      </c>
      <c r="R336" s="51">
        <f t="shared" si="868"/>
        <v>0</v>
      </c>
      <c r="S336" s="51">
        <f>(N336/100)*(I336*$I$3)+(N336/100)*(J336*$J$3)</f>
        <v>252</v>
      </c>
      <c r="T336" s="51">
        <f t="shared" si="869"/>
        <v>0</v>
      </c>
      <c r="U336" s="51">
        <f t="shared" si="870"/>
        <v>0</v>
      </c>
      <c r="V336" s="51">
        <f t="shared" si="871"/>
        <v>0</v>
      </c>
      <c r="W336" s="51">
        <f t="shared" si="872"/>
        <v>0</v>
      </c>
      <c r="X336" s="51">
        <f t="shared" ref="X336" si="883">N336+S336</f>
        <v>402</v>
      </c>
      <c r="Y336" s="51">
        <f t="shared" ref="Y336" si="884">O336+T336</f>
        <v>0</v>
      </c>
      <c r="Z336" s="51">
        <f t="shared" ref="Z336" si="885">P336+U336</f>
        <v>0</v>
      </c>
      <c r="AA336" s="51">
        <f t="shared" ref="AA336" si="886">Q336+V336</f>
        <v>0</v>
      </c>
      <c r="AB336" s="51">
        <f>R336+W336</f>
        <v>0</v>
      </c>
      <c r="AC336" s="52">
        <f t="shared" si="877"/>
        <v>402</v>
      </c>
    </row>
    <row r="337" spans="1:29">
      <c r="A337" s="94"/>
      <c r="B337" s="82" t="s">
        <v>189</v>
      </c>
      <c r="C337" s="49" t="s">
        <v>222</v>
      </c>
      <c r="D337" s="11">
        <v>0</v>
      </c>
      <c r="E337" s="11">
        <v>0</v>
      </c>
      <c r="F337" s="11">
        <v>0</v>
      </c>
      <c r="G337" s="11">
        <v>0</v>
      </c>
      <c r="H337" s="11">
        <v>100</v>
      </c>
      <c r="I337" s="50">
        <v>0</v>
      </c>
      <c r="J337" s="50">
        <v>0</v>
      </c>
      <c r="K337" s="50">
        <v>45</v>
      </c>
      <c r="L337" s="50">
        <v>45</v>
      </c>
      <c r="M337" s="50">
        <v>0</v>
      </c>
      <c r="N337" s="51">
        <f t="shared" si="864"/>
        <v>0</v>
      </c>
      <c r="O337" s="51">
        <f t="shared" si="865"/>
        <v>0</v>
      </c>
      <c r="P337" s="51">
        <f t="shared" si="866"/>
        <v>0</v>
      </c>
      <c r="Q337" s="51">
        <f t="shared" si="867"/>
        <v>0</v>
      </c>
      <c r="R337" s="51">
        <f t="shared" si="868"/>
        <v>100</v>
      </c>
      <c r="S337" s="51">
        <f>(N337/100)*(I337*$I$3)+(N337/100)*(J337*$J$3)</f>
        <v>0</v>
      </c>
      <c r="T337" s="51">
        <f t="shared" si="869"/>
        <v>0</v>
      </c>
      <c r="U337" s="51">
        <f t="shared" si="870"/>
        <v>0</v>
      </c>
      <c r="V337" s="51">
        <f t="shared" si="871"/>
        <v>0</v>
      </c>
      <c r="W337" s="51">
        <f t="shared" si="872"/>
        <v>270</v>
      </c>
      <c r="X337" s="51">
        <f t="shared" si="879"/>
        <v>0</v>
      </c>
      <c r="Y337" s="51">
        <f t="shared" si="880"/>
        <v>0</v>
      </c>
      <c r="Z337" s="51">
        <f t="shared" si="881"/>
        <v>0</v>
      </c>
      <c r="AA337" s="51">
        <f t="shared" si="882"/>
        <v>0</v>
      </c>
      <c r="AB337" s="51">
        <f>R337+W337</f>
        <v>370</v>
      </c>
      <c r="AC337" s="52">
        <f t="shared" si="877"/>
        <v>370</v>
      </c>
    </row>
    <row r="338" spans="1:29">
      <c r="A338" s="95"/>
      <c r="B338" s="124" t="s">
        <v>327</v>
      </c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8">
        <v>400</v>
      </c>
    </row>
    <row r="339" spans="1:29">
      <c r="A339" s="94"/>
      <c r="B339" s="83" t="s">
        <v>327</v>
      </c>
      <c r="C339" s="21" t="s">
        <v>224</v>
      </c>
      <c r="D339" s="12">
        <v>80</v>
      </c>
      <c r="E339" s="12">
        <v>0</v>
      </c>
      <c r="F339" s="12">
        <v>0</v>
      </c>
      <c r="G339" s="12">
        <v>0</v>
      </c>
      <c r="H339" s="12">
        <v>0</v>
      </c>
      <c r="I339" s="13">
        <v>30</v>
      </c>
      <c r="J339" s="13">
        <v>70</v>
      </c>
      <c r="K339" s="13">
        <v>0</v>
      </c>
      <c r="L339" s="13">
        <v>0</v>
      </c>
      <c r="M339" s="13">
        <v>0</v>
      </c>
      <c r="N339" s="14">
        <f>D339*$D$3</f>
        <v>80</v>
      </c>
      <c r="O339" s="14">
        <f>E339*$E$3</f>
        <v>0</v>
      </c>
      <c r="P339" s="14">
        <f>F339*$F$3</f>
        <v>0</v>
      </c>
      <c r="Q339" s="14">
        <f>G339*$G$3</f>
        <v>0</v>
      </c>
      <c r="R339" s="14">
        <f>H339*$H$3</f>
        <v>0</v>
      </c>
      <c r="S339" s="14">
        <f>(N339/100)*(I339*$I$3)+(N339/100)*(J339*$J$3)</f>
        <v>240</v>
      </c>
      <c r="T339" s="14">
        <f>(O339/100)*(K339*$K$3)</f>
        <v>0</v>
      </c>
      <c r="U339" s="14">
        <f>(P339/100)*(K339*$K$3)+(P339/100)*(L339*$L$3)</f>
        <v>0</v>
      </c>
      <c r="V339" s="14">
        <f>(Q339/100)*(L339*$L$3)</f>
        <v>0</v>
      </c>
      <c r="W339" s="14">
        <f>(R339/100)*(K339*$K$3)+(R339/100)*(L339*$L$3)</f>
        <v>0</v>
      </c>
      <c r="X339" s="14">
        <f t="shared" ref="X339" si="887">N339+S339</f>
        <v>320</v>
      </c>
      <c r="Y339" s="14">
        <f t="shared" ref="Y339" si="888">O339+T339</f>
        <v>0</v>
      </c>
      <c r="Z339" s="14">
        <f t="shared" ref="Z339" si="889">P339+U339</f>
        <v>0</v>
      </c>
      <c r="AA339" s="14">
        <f t="shared" ref="AA339" si="890">Q339+V339</f>
        <v>0</v>
      </c>
      <c r="AB339" s="14">
        <f>R339+W339</f>
        <v>0</v>
      </c>
      <c r="AC339" s="15">
        <f>ROUND(X339+Y339+Z339+AA339+AB339,1)</f>
        <v>320</v>
      </c>
    </row>
    <row r="340" spans="1:29">
      <c r="A340" s="94"/>
      <c r="B340" s="82" t="s">
        <v>190</v>
      </c>
      <c r="C340" s="49" t="s">
        <v>222</v>
      </c>
      <c r="D340" s="11">
        <v>90</v>
      </c>
      <c r="E340" s="11">
        <v>0</v>
      </c>
      <c r="F340" s="11">
        <v>0</v>
      </c>
      <c r="G340" s="11">
        <v>0</v>
      </c>
      <c r="H340" s="11">
        <v>0</v>
      </c>
      <c r="I340" s="50">
        <v>20</v>
      </c>
      <c r="J340" s="50">
        <v>80</v>
      </c>
      <c r="K340" s="50">
        <v>0</v>
      </c>
      <c r="L340" s="50">
        <v>0</v>
      </c>
      <c r="M340" s="50">
        <v>0</v>
      </c>
      <c r="N340" s="51">
        <f>D340*$D$3</f>
        <v>90</v>
      </c>
      <c r="O340" s="51">
        <f>E340*$E$3</f>
        <v>0</v>
      </c>
      <c r="P340" s="51">
        <f>F340*$F$3</f>
        <v>0</v>
      </c>
      <c r="Q340" s="51">
        <f>G340*$G$3</f>
        <v>0</v>
      </c>
      <c r="R340" s="51">
        <f>H340*$H$3</f>
        <v>0</v>
      </c>
      <c r="S340" s="51">
        <f>(N340/100)*(I340*$I$3)+(N340/100)*(J340*$J$3)</f>
        <v>270</v>
      </c>
      <c r="T340" s="51">
        <f>(O340/100)*(K340*$K$3)</f>
        <v>0</v>
      </c>
      <c r="U340" s="51">
        <f>(P340/100)*(K340*$K$3)+(P340/100)*(L340*$L$3)</f>
        <v>0</v>
      </c>
      <c r="V340" s="51">
        <f>(Q340/100)*(L340*$L$3)</f>
        <v>0</v>
      </c>
      <c r="W340" s="51">
        <f>(R340/100)*(K340*$K$3)+(R340/100)*(L340*$L$3)</f>
        <v>0</v>
      </c>
      <c r="X340" s="51">
        <f t="shared" ref="X340:X341" si="891">N340+S340</f>
        <v>360</v>
      </c>
      <c r="Y340" s="51">
        <f t="shared" ref="Y340:Y341" si="892">O340+T340</f>
        <v>0</v>
      </c>
      <c r="Z340" s="51">
        <f t="shared" ref="Z340:Z341" si="893">P340+U340</f>
        <v>0</v>
      </c>
      <c r="AA340" s="51">
        <f t="shared" ref="AA340:AA341" si="894">Q340+V340</f>
        <v>0</v>
      </c>
      <c r="AB340" s="51">
        <f t="shared" ref="AB340:AB341" si="895">R340+W340</f>
        <v>0</v>
      </c>
      <c r="AC340" s="52">
        <f>ROUND(X340+Y340+Z340+AA340+AB340,1)</f>
        <v>360</v>
      </c>
    </row>
    <row r="341" spans="1:29">
      <c r="A341" s="94"/>
      <c r="B341" s="82" t="s">
        <v>191</v>
      </c>
      <c r="C341" s="49" t="s">
        <v>222</v>
      </c>
      <c r="D341" s="11">
        <v>92</v>
      </c>
      <c r="E341" s="11">
        <v>0</v>
      </c>
      <c r="F341" s="11">
        <v>0</v>
      </c>
      <c r="G341" s="11">
        <v>0</v>
      </c>
      <c r="H341" s="11">
        <v>0</v>
      </c>
      <c r="I341" s="50">
        <v>15</v>
      </c>
      <c r="J341" s="50">
        <v>80</v>
      </c>
      <c r="K341" s="50">
        <v>0</v>
      </c>
      <c r="L341" s="50">
        <v>0</v>
      </c>
      <c r="M341" s="50">
        <v>0</v>
      </c>
      <c r="N341" s="51">
        <f>D341*$D$3</f>
        <v>92</v>
      </c>
      <c r="O341" s="51">
        <f>E341*$E$3</f>
        <v>0</v>
      </c>
      <c r="P341" s="51">
        <f>F341*$F$3</f>
        <v>0</v>
      </c>
      <c r="Q341" s="51">
        <f>G341*$G$3</f>
        <v>0</v>
      </c>
      <c r="R341" s="51">
        <f>H341*$H$3</f>
        <v>0</v>
      </c>
      <c r="S341" s="51">
        <f>(N341/100)*(I341*$I$3)+(N341/100)*(J341*$J$3)</f>
        <v>262.2</v>
      </c>
      <c r="T341" s="51">
        <f>(O341/100)*(K341*$K$3)</f>
        <v>0</v>
      </c>
      <c r="U341" s="51">
        <f>(P341/100)*(K341*$K$3)+(P341/100)*(L341*$L$3)</f>
        <v>0</v>
      </c>
      <c r="V341" s="51">
        <f>(Q341/100)*(L341*$L$3)</f>
        <v>0</v>
      </c>
      <c r="W341" s="51">
        <f>(R341/100)*(K341*$K$3)+(R341/100)*(L341*$L$3)</f>
        <v>0</v>
      </c>
      <c r="X341" s="51">
        <f t="shared" si="891"/>
        <v>354.2</v>
      </c>
      <c r="Y341" s="51">
        <f t="shared" si="892"/>
        <v>0</v>
      </c>
      <c r="Z341" s="51">
        <f t="shared" si="893"/>
        <v>0</v>
      </c>
      <c r="AA341" s="51">
        <f t="shared" si="894"/>
        <v>0</v>
      </c>
      <c r="AB341" s="51">
        <f t="shared" si="895"/>
        <v>0</v>
      </c>
      <c r="AC341" s="52">
        <f>ROUND(X341+Y341+Z341+AA341+AB341,1)</f>
        <v>354.2</v>
      </c>
    </row>
    <row r="342" spans="1:29">
      <c r="A342" s="94"/>
      <c r="B342" s="82" t="s">
        <v>843</v>
      </c>
      <c r="C342" s="49" t="s">
        <v>222</v>
      </c>
      <c r="D342" s="11">
        <v>98</v>
      </c>
      <c r="E342" s="11">
        <v>0</v>
      </c>
      <c r="F342" s="11">
        <v>0</v>
      </c>
      <c r="G342" s="11">
        <v>0</v>
      </c>
      <c r="H342" s="11">
        <v>0</v>
      </c>
      <c r="I342" s="50">
        <v>60</v>
      </c>
      <c r="J342" s="50">
        <v>30</v>
      </c>
      <c r="K342" s="50">
        <v>0</v>
      </c>
      <c r="L342" s="50">
        <v>0</v>
      </c>
      <c r="M342" s="50">
        <v>0</v>
      </c>
      <c r="N342" s="51">
        <f>D342*$D$3</f>
        <v>98</v>
      </c>
      <c r="O342" s="51">
        <f>E342*$E$3</f>
        <v>0</v>
      </c>
      <c r="P342" s="51">
        <f>F342*$F$3</f>
        <v>0</v>
      </c>
      <c r="Q342" s="51">
        <f>G342*$G$3</f>
        <v>0</v>
      </c>
      <c r="R342" s="51">
        <f>H342*$H$3</f>
        <v>0</v>
      </c>
      <c r="S342" s="51">
        <f>(N342/100)*(I342*$I$3)+(N342/100)*(J342*$J$3)</f>
        <v>264.60000000000002</v>
      </c>
      <c r="T342" s="51">
        <f>(O342/100)*(K342*$K$3)</f>
        <v>0</v>
      </c>
      <c r="U342" s="51">
        <f>(P342/100)*(K342*$K$3)+(P342/100)*(L342*$L$3)</f>
        <v>0</v>
      </c>
      <c r="V342" s="51">
        <f>(Q342/100)*(L342*$L$3)</f>
        <v>0</v>
      </c>
      <c r="W342" s="51">
        <f>(R342/100)*(K342*$K$3)+(R342/100)*(L342*$L$3)</f>
        <v>0</v>
      </c>
      <c r="X342" s="51">
        <f t="shared" ref="X342" si="896">N342+S342</f>
        <v>362.6</v>
      </c>
      <c r="Y342" s="51">
        <f t="shared" ref="Y342" si="897">O342+T342</f>
        <v>0</v>
      </c>
      <c r="Z342" s="51">
        <f t="shared" ref="Z342" si="898">P342+U342</f>
        <v>0</v>
      </c>
      <c r="AA342" s="51">
        <f t="shared" ref="AA342" si="899">Q342+V342</f>
        <v>0</v>
      </c>
      <c r="AB342" s="51">
        <f t="shared" ref="AB342" si="900">R342+W342</f>
        <v>0</v>
      </c>
      <c r="AC342" s="52">
        <f>ROUND(X342+Y342+Z342+AA342+AB342,1)</f>
        <v>362.6</v>
      </c>
    </row>
    <row r="343" spans="1:29">
      <c r="A343" s="94"/>
      <c r="B343" s="82" t="s">
        <v>849</v>
      </c>
      <c r="C343" s="49" t="s">
        <v>222</v>
      </c>
      <c r="D343" s="11">
        <v>92</v>
      </c>
      <c r="E343" s="11">
        <v>0</v>
      </c>
      <c r="F343" s="11">
        <v>0</v>
      </c>
      <c r="G343" s="11">
        <v>0</v>
      </c>
      <c r="H343" s="11">
        <v>0</v>
      </c>
      <c r="I343" s="50">
        <v>80</v>
      </c>
      <c r="J343" s="50">
        <v>20</v>
      </c>
      <c r="K343" s="50">
        <v>0</v>
      </c>
      <c r="L343" s="50">
        <v>0</v>
      </c>
      <c r="M343" s="50">
        <v>0</v>
      </c>
      <c r="N343" s="51">
        <f>D343*$D$3</f>
        <v>92</v>
      </c>
      <c r="O343" s="51">
        <f>E343*$E$3</f>
        <v>0</v>
      </c>
      <c r="P343" s="51">
        <f>F343*$F$3</f>
        <v>0</v>
      </c>
      <c r="Q343" s="51">
        <f>G343*$G$3</f>
        <v>0</v>
      </c>
      <c r="R343" s="51">
        <f>H343*$H$3</f>
        <v>0</v>
      </c>
      <c r="S343" s="51">
        <f>(N343/100)*(I343*$I$3)+(N343/100)*(J343*$J$3)</f>
        <v>276</v>
      </c>
      <c r="T343" s="51">
        <f>(O343/100)*(K343*$K$3)</f>
        <v>0</v>
      </c>
      <c r="U343" s="51">
        <f>(P343/100)*(K343*$K$3)+(P343/100)*(L343*$L$3)</f>
        <v>0</v>
      </c>
      <c r="V343" s="51">
        <f>(Q343/100)*(L343*$L$3)</f>
        <v>0</v>
      </c>
      <c r="W343" s="51">
        <f>(R343/100)*(K343*$K$3)+(R343/100)*(L343*$L$3)</f>
        <v>0</v>
      </c>
      <c r="X343" s="51">
        <f t="shared" ref="X343" si="901">N343+S343</f>
        <v>368</v>
      </c>
      <c r="Y343" s="51">
        <f t="shared" ref="Y343" si="902">O343+T343</f>
        <v>0</v>
      </c>
      <c r="Z343" s="51">
        <f t="shared" ref="Z343" si="903">P343+U343</f>
        <v>0</v>
      </c>
      <c r="AA343" s="51">
        <f t="shared" ref="AA343" si="904">Q343+V343</f>
        <v>0</v>
      </c>
      <c r="AB343" s="51">
        <f t="shared" ref="AB343" si="905">R343+W343</f>
        <v>0</v>
      </c>
      <c r="AC343" s="52">
        <f>ROUND(X343+Y343+Z343+AA343+AB343,1)</f>
        <v>368</v>
      </c>
    </row>
    <row r="344" spans="1:29">
      <c r="A344" s="95"/>
      <c r="B344" s="125" t="s">
        <v>507</v>
      </c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97">
        <v>400</v>
      </c>
    </row>
    <row r="345" spans="1:29">
      <c r="A345" s="94"/>
      <c r="B345" s="83" t="s">
        <v>215</v>
      </c>
      <c r="C345" s="21" t="s">
        <v>224</v>
      </c>
      <c r="D345" s="12">
        <v>120</v>
      </c>
      <c r="E345" s="12">
        <v>0</v>
      </c>
      <c r="F345" s="12">
        <v>0</v>
      </c>
      <c r="G345" s="12">
        <v>0</v>
      </c>
      <c r="H345" s="12">
        <v>0</v>
      </c>
      <c r="I345" s="13">
        <v>100</v>
      </c>
      <c r="J345" s="13">
        <v>0</v>
      </c>
      <c r="K345" s="13">
        <v>0</v>
      </c>
      <c r="L345" s="13">
        <v>0</v>
      </c>
      <c r="M345" s="13">
        <v>0</v>
      </c>
      <c r="N345" s="14">
        <f>D345*$D$3</f>
        <v>120</v>
      </c>
      <c r="O345" s="14">
        <f>E345*$E$3</f>
        <v>0</v>
      </c>
      <c r="P345" s="14">
        <f>F345*$F$3</f>
        <v>0</v>
      </c>
      <c r="Q345" s="14">
        <f>G345*$G$3</f>
        <v>0</v>
      </c>
      <c r="R345" s="14">
        <f>H345*$H$3</f>
        <v>0</v>
      </c>
      <c r="S345" s="14">
        <f>(N345/100)*(I345*$I$3)+(N345/100)*(J345*$J$3)</f>
        <v>360</v>
      </c>
      <c r="T345" s="14">
        <f>(O345/100)*(K345*$K$3)</f>
        <v>0</v>
      </c>
      <c r="U345" s="14">
        <f>(P345/100)*(K345*$K$3)+(P345/100)*(L345*$L$3)</f>
        <v>0</v>
      </c>
      <c r="V345" s="14">
        <f>(Q345/100)*(L345*$L$3)</f>
        <v>0</v>
      </c>
      <c r="W345" s="14">
        <f>(R345/100)*(K345*$K$3)+(R345/100)*(L345*$L$3)</f>
        <v>0</v>
      </c>
      <c r="X345" s="14">
        <f t="shared" ref="X345" si="906">N345+S345</f>
        <v>480</v>
      </c>
      <c r="Y345" s="14">
        <f t="shared" ref="Y345" si="907">O345+T345</f>
        <v>0</v>
      </c>
      <c r="Z345" s="14">
        <f t="shared" ref="Z345" si="908">P345+U345</f>
        <v>0</v>
      </c>
      <c r="AA345" s="14">
        <f t="shared" ref="AA345" si="909">Q345+V345</f>
        <v>0</v>
      </c>
      <c r="AB345" s="14">
        <f>R345+W345</f>
        <v>0</v>
      </c>
      <c r="AC345" s="15">
        <f>ROUND(X345+Y345+Z345+AA345+AB345,1)</f>
        <v>480</v>
      </c>
    </row>
    <row r="346" spans="1:29">
      <c r="A346" s="95"/>
      <c r="B346" s="124" t="s">
        <v>808</v>
      </c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97">
        <v>400</v>
      </c>
    </row>
    <row r="347" spans="1:29">
      <c r="A347" s="94"/>
      <c r="B347" s="83" t="s">
        <v>809</v>
      </c>
      <c r="C347" s="21" t="s">
        <v>224</v>
      </c>
      <c r="D347" s="12">
        <v>90</v>
      </c>
      <c r="E347" s="12">
        <v>0</v>
      </c>
      <c r="F347" s="12">
        <v>65</v>
      </c>
      <c r="G347" s="12">
        <v>0</v>
      </c>
      <c r="H347" s="12">
        <v>0</v>
      </c>
      <c r="I347" s="13">
        <v>45</v>
      </c>
      <c r="J347" s="13">
        <v>20</v>
      </c>
      <c r="K347" s="13">
        <v>20</v>
      </c>
      <c r="L347" s="13">
        <v>20</v>
      </c>
      <c r="M347" s="13">
        <v>0</v>
      </c>
      <c r="N347" s="14">
        <f>D347*$D$3</f>
        <v>90</v>
      </c>
      <c r="O347" s="14">
        <f>E347*$E$3</f>
        <v>0</v>
      </c>
      <c r="P347" s="14">
        <f>F347*$F$3</f>
        <v>65</v>
      </c>
      <c r="Q347" s="14">
        <f>G347*$G$3</f>
        <v>0</v>
      </c>
      <c r="R347" s="14">
        <f>H347*$H$3</f>
        <v>0</v>
      </c>
      <c r="S347" s="14">
        <f>(N347/100)*(I347*$I$3)+(N347/100)*(J347*$J$3)</f>
        <v>175.5</v>
      </c>
      <c r="T347" s="14">
        <f>(O347/100)*(K347*$K$3)</f>
        <v>0</v>
      </c>
      <c r="U347" s="14">
        <f>(P347/100)*(K347*$K$3)+(P347/100)*(L347*$L$3)</f>
        <v>78</v>
      </c>
      <c r="V347" s="14">
        <f>(Q347/100)*(L347*$L$3)</f>
        <v>0</v>
      </c>
      <c r="W347" s="14">
        <f>(R347/100)*(K347*$K$3)+(R347/100)*(L347*$L$3)</f>
        <v>0</v>
      </c>
      <c r="X347" s="14">
        <f t="shared" ref="X347" si="910">N347+S347</f>
        <v>265.5</v>
      </c>
      <c r="Y347" s="14">
        <f t="shared" ref="Y347" si="911">O347+T347</f>
        <v>0</v>
      </c>
      <c r="Z347" s="14">
        <f t="shared" ref="Z347" si="912">P347+U347</f>
        <v>143</v>
      </c>
      <c r="AA347" s="14">
        <f t="shared" ref="AA347" si="913">Q347+V347</f>
        <v>0</v>
      </c>
      <c r="AB347" s="14">
        <f>R347+W347</f>
        <v>0</v>
      </c>
      <c r="AC347" s="15">
        <f>ROUND(X347+Y347+Z347+AA347+AB347,1)</f>
        <v>408.5</v>
      </c>
    </row>
    <row r="348" spans="1:29">
      <c r="A348" s="94"/>
      <c r="B348" s="121" t="s">
        <v>810</v>
      </c>
      <c r="C348" s="49" t="s">
        <v>224</v>
      </c>
      <c r="D348" s="11">
        <v>100</v>
      </c>
      <c r="E348" s="11">
        <v>0</v>
      </c>
      <c r="F348" s="11">
        <v>65</v>
      </c>
      <c r="G348" s="11">
        <v>0</v>
      </c>
      <c r="H348" s="11">
        <v>0</v>
      </c>
      <c r="I348" s="50">
        <v>45</v>
      </c>
      <c r="J348" s="50">
        <v>20</v>
      </c>
      <c r="K348" s="50">
        <v>20</v>
      </c>
      <c r="L348" s="50">
        <v>20</v>
      </c>
      <c r="M348" s="50">
        <v>0</v>
      </c>
      <c r="N348" s="51">
        <f>D348*$D$3</f>
        <v>100</v>
      </c>
      <c r="O348" s="51">
        <f>E348*$E$3</f>
        <v>0</v>
      </c>
      <c r="P348" s="51">
        <f>F348*$F$3</f>
        <v>65</v>
      </c>
      <c r="Q348" s="51">
        <f>G348*$G$3</f>
        <v>0</v>
      </c>
      <c r="R348" s="51">
        <f>H348*$H$3</f>
        <v>0</v>
      </c>
      <c r="S348" s="51">
        <f>(N348/100)*(I348*$I$3)+(N348/100)*(J348*$J$3)</f>
        <v>195</v>
      </c>
      <c r="T348" s="51">
        <f>(O348/100)*(K348*$K$3)</f>
        <v>0</v>
      </c>
      <c r="U348" s="51">
        <f>(P348/100)*(K348*$K$3)+(P348/100)*(L348*$L$3)</f>
        <v>78</v>
      </c>
      <c r="V348" s="51">
        <f>(Q348/100)*(L348*$L$3)</f>
        <v>0</v>
      </c>
      <c r="W348" s="51">
        <f>(R348/100)*(K348*$K$3)+(R348/100)*(L348*$L$3)</f>
        <v>0</v>
      </c>
      <c r="X348" s="51">
        <f t="shared" ref="X348" si="914">N348+S348</f>
        <v>295</v>
      </c>
      <c r="Y348" s="51">
        <f t="shared" ref="Y348" si="915">O348+T348</f>
        <v>0</v>
      </c>
      <c r="Z348" s="51">
        <f t="shared" ref="Z348" si="916">P348+U348</f>
        <v>143</v>
      </c>
      <c r="AA348" s="51">
        <f t="shared" ref="AA348" si="917">Q348+V348</f>
        <v>0</v>
      </c>
      <c r="AB348" s="51">
        <f>R348+W348</f>
        <v>0</v>
      </c>
      <c r="AC348" s="52">
        <f>ROUND(X348+Y348+Z348+AA348+AB348,1)</f>
        <v>438</v>
      </c>
    </row>
    <row r="349" spans="1:29">
      <c r="A349" s="95"/>
      <c r="B349" s="124" t="s">
        <v>192</v>
      </c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8">
        <v>300</v>
      </c>
    </row>
    <row r="350" spans="1:29">
      <c r="A350" s="93"/>
      <c r="B350" s="83" t="s">
        <v>193</v>
      </c>
      <c r="C350" s="21" t="s">
        <v>224</v>
      </c>
      <c r="D350" s="12">
        <v>80</v>
      </c>
      <c r="E350" s="12">
        <v>0</v>
      </c>
      <c r="F350" s="12">
        <v>0</v>
      </c>
      <c r="G350" s="12">
        <v>0</v>
      </c>
      <c r="H350" s="12">
        <v>0</v>
      </c>
      <c r="I350" s="13">
        <v>20</v>
      </c>
      <c r="J350" s="13">
        <v>50</v>
      </c>
      <c r="K350" s="13">
        <v>0</v>
      </c>
      <c r="L350" s="13">
        <v>0</v>
      </c>
      <c r="M350" s="13">
        <v>0</v>
      </c>
      <c r="N350" s="14">
        <f t="shared" ref="N350:N358" si="918">D350*$D$3</f>
        <v>80</v>
      </c>
      <c r="O350" s="14">
        <f t="shared" ref="O350:O358" si="919">E350*$E$3</f>
        <v>0</v>
      </c>
      <c r="P350" s="14">
        <f t="shared" ref="P350:P358" si="920">F350*$F$3</f>
        <v>0</v>
      </c>
      <c r="Q350" s="14">
        <f t="shared" ref="Q350:Q358" si="921">G350*$G$3</f>
        <v>0</v>
      </c>
      <c r="R350" s="14">
        <f t="shared" ref="R350:R358" si="922">H350*$H$3</f>
        <v>0</v>
      </c>
      <c r="S350" s="14">
        <f>(N350/100)*(I350*$I$3)+(N350/100)*(J350*$J$3)</f>
        <v>168</v>
      </c>
      <c r="T350" s="14">
        <f t="shared" ref="T350:T355" si="923">(O350/100)*(K350*$K$3)</f>
        <v>0</v>
      </c>
      <c r="U350" s="14">
        <f t="shared" ref="U350:U355" si="924">(P350/100)*(K350*$K$3)+(P350/100)*(L350*$L$3)</f>
        <v>0</v>
      </c>
      <c r="V350" s="14">
        <f t="shared" ref="V350:V355" si="925">(Q350/100)*(L350*$L$3)</f>
        <v>0</v>
      </c>
      <c r="W350" s="14">
        <f t="shared" ref="W350:W355" si="926">(R350/100)*(K350*$K$3)+(R350/100)*(L350*$L$3)</f>
        <v>0</v>
      </c>
      <c r="X350" s="14">
        <f t="shared" ref="X350:X358" si="927">N350+S350</f>
        <v>248</v>
      </c>
      <c r="Y350" s="14">
        <f t="shared" ref="Y350:Y358" si="928">O350+T350</f>
        <v>0</v>
      </c>
      <c r="Z350" s="14">
        <f t="shared" ref="Z350:Z358" si="929">P350+U350</f>
        <v>0</v>
      </c>
      <c r="AA350" s="14">
        <f t="shared" ref="AA350:AA358" si="930">Q350+V350</f>
        <v>0</v>
      </c>
      <c r="AB350" s="14">
        <f t="shared" ref="AB350:AB358" si="931">R350+W350</f>
        <v>0</v>
      </c>
      <c r="AC350" s="15">
        <f t="shared" ref="AC350:AC358" si="932">ROUND(X350+Y350+Z350+AA350+AB350,1)</f>
        <v>248</v>
      </c>
    </row>
    <row r="351" spans="1:29">
      <c r="A351" s="94"/>
      <c r="B351" s="121" t="s">
        <v>194</v>
      </c>
      <c r="C351" s="49" t="s">
        <v>224</v>
      </c>
      <c r="D351" s="11">
        <v>85</v>
      </c>
      <c r="E351" s="11">
        <v>0</v>
      </c>
      <c r="F351" s="11">
        <v>0</v>
      </c>
      <c r="G351" s="11">
        <v>0</v>
      </c>
      <c r="H351" s="11">
        <v>0</v>
      </c>
      <c r="I351" s="50">
        <v>15</v>
      </c>
      <c r="J351" s="50">
        <v>55</v>
      </c>
      <c r="K351" s="50">
        <v>0</v>
      </c>
      <c r="L351" s="50">
        <v>0</v>
      </c>
      <c r="M351" s="50">
        <v>0</v>
      </c>
      <c r="N351" s="51">
        <f t="shared" si="918"/>
        <v>85</v>
      </c>
      <c r="O351" s="51">
        <f t="shared" si="919"/>
        <v>0</v>
      </c>
      <c r="P351" s="51">
        <f t="shared" si="920"/>
        <v>0</v>
      </c>
      <c r="Q351" s="51">
        <f t="shared" si="921"/>
        <v>0</v>
      </c>
      <c r="R351" s="51">
        <f t="shared" si="922"/>
        <v>0</v>
      </c>
      <c r="S351" s="51">
        <f>(N351/100)*(I351*$I$3)+(N351/100)*(J351*$J$3)</f>
        <v>178.5</v>
      </c>
      <c r="T351" s="51">
        <f t="shared" si="923"/>
        <v>0</v>
      </c>
      <c r="U351" s="51">
        <f t="shared" si="924"/>
        <v>0</v>
      </c>
      <c r="V351" s="51">
        <f t="shared" si="925"/>
        <v>0</v>
      </c>
      <c r="W351" s="51">
        <f t="shared" si="926"/>
        <v>0</v>
      </c>
      <c r="X351" s="51">
        <f t="shared" si="927"/>
        <v>263.5</v>
      </c>
      <c r="Y351" s="51">
        <f t="shared" si="928"/>
        <v>0</v>
      </c>
      <c r="Z351" s="51">
        <f t="shared" si="929"/>
        <v>0</v>
      </c>
      <c r="AA351" s="51">
        <f t="shared" si="930"/>
        <v>0</v>
      </c>
      <c r="AB351" s="51">
        <f t="shared" si="931"/>
        <v>0</v>
      </c>
      <c r="AC351" s="52">
        <f t="shared" si="932"/>
        <v>263.5</v>
      </c>
    </row>
    <row r="352" spans="1:29">
      <c r="A352" s="94"/>
      <c r="B352" s="121" t="s">
        <v>195</v>
      </c>
      <c r="C352" s="49" t="s">
        <v>224</v>
      </c>
      <c r="D352" s="11">
        <v>90</v>
      </c>
      <c r="E352" s="11">
        <v>0</v>
      </c>
      <c r="F352" s="11">
        <v>0</v>
      </c>
      <c r="G352" s="11">
        <v>0</v>
      </c>
      <c r="H352" s="11">
        <v>0</v>
      </c>
      <c r="I352" s="50">
        <v>10</v>
      </c>
      <c r="J352" s="50">
        <v>60</v>
      </c>
      <c r="K352" s="50">
        <v>0</v>
      </c>
      <c r="L352" s="50">
        <v>0</v>
      </c>
      <c r="M352" s="50">
        <v>0</v>
      </c>
      <c r="N352" s="51">
        <f t="shared" si="918"/>
        <v>90</v>
      </c>
      <c r="O352" s="51">
        <f t="shared" si="919"/>
        <v>0</v>
      </c>
      <c r="P352" s="51">
        <f t="shared" si="920"/>
        <v>0</v>
      </c>
      <c r="Q352" s="51">
        <f t="shared" si="921"/>
        <v>0</v>
      </c>
      <c r="R352" s="51">
        <f t="shared" si="922"/>
        <v>0</v>
      </c>
      <c r="S352" s="51">
        <f>(N352/100)*(I352*$I$3)+(N352/100)*(J352*$J$3)</f>
        <v>189</v>
      </c>
      <c r="T352" s="51">
        <f t="shared" si="923"/>
        <v>0</v>
      </c>
      <c r="U352" s="51">
        <f t="shared" si="924"/>
        <v>0</v>
      </c>
      <c r="V352" s="51">
        <f t="shared" si="925"/>
        <v>0</v>
      </c>
      <c r="W352" s="51">
        <f t="shared" si="926"/>
        <v>0</v>
      </c>
      <c r="X352" s="51">
        <f t="shared" si="927"/>
        <v>279</v>
      </c>
      <c r="Y352" s="51">
        <f t="shared" si="928"/>
        <v>0</v>
      </c>
      <c r="Z352" s="51">
        <f t="shared" si="929"/>
        <v>0</v>
      </c>
      <c r="AA352" s="51">
        <f t="shared" si="930"/>
        <v>0</v>
      </c>
      <c r="AB352" s="51">
        <f t="shared" si="931"/>
        <v>0</v>
      </c>
      <c r="AC352" s="52">
        <f t="shared" si="932"/>
        <v>279</v>
      </c>
    </row>
    <row r="353" spans="1:29">
      <c r="A353" s="94"/>
      <c r="B353" s="121" t="s">
        <v>198</v>
      </c>
      <c r="C353" s="49" t="s">
        <v>224</v>
      </c>
      <c r="D353" s="11">
        <v>92</v>
      </c>
      <c r="E353" s="11">
        <v>0</v>
      </c>
      <c r="F353" s="11">
        <v>0</v>
      </c>
      <c r="G353" s="11">
        <v>0</v>
      </c>
      <c r="H353" s="11">
        <v>0</v>
      </c>
      <c r="I353" s="50">
        <v>50</v>
      </c>
      <c r="J353" s="50">
        <v>20</v>
      </c>
      <c r="K353" s="50">
        <v>0</v>
      </c>
      <c r="L353" s="50">
        <v>0</v>
      </c>
      <c r="M353" s="50">
        <v>0</v>
      </c>
      <c r="N353" s="51">
        <f t="shared" si="918"/>
        <v>92</v>
      </c>
      <c r="O353" s="51">
        <f t="shared" si="919"/>
        <v>0</v>
      </c>
      <c r="P353" s="51">
        <f t="shared" si="920"/>
        <v>0</v>
      </c>
      <c r="Q353" s="51">
        <f t="shared" si="921"/>
        <v>0</v>
      </c>
      <c r="R353" s="51">
        <f t="shared" si="922"/>
        <v>0</v>
      </c>
      <c r="S353" s="51">
        <f>(N353/100)*(I353*$I$3)+(N353/100)*(J353*$J$3)</f>
        <v>193.2</v>
      </c>
      <c r="T353" s="51">
        <f t="shared" si="923"/>
        <v>0</v>
      </c>
      <c r="U353" s="51">
        <f t="shared" si="924"/>
        <v>0</v>
      </c>
      <c r="V353" s="51">
        <f t="shared" si="925"/>
        <v>0</v>
      </c>
      <c r="W353" s="51">
        <f t="shared" si="926"/>
        <v>0</v>
      </c>
      <c r="X353" s="51">
        <f t="shared" si="927"/>
        <v>285.2</v>
      </c>
      <c r="Y353" s="51">
        <f t="shared" si="928"/>
        <v>0</v>
      </c>
      <c r="Z353" s="51">
        <f t="shared" si="929"/>
        <v>0</v>
      </c>
      <c r="AA353" s="51">
        <f t="shared" si="930"/>
        <v>0</v>
      </c>
      <c r="AB353" s="51">
        <f t="shared" si="931"/>
        <v>0</v>
      </c>
      <c r="AC353" s="52">
        <f t="shared" si="932"/>
        <v>285.2</v>
      </c>
    </row>
    <row r="354" spans="1:29">
      <c r="A354" s="93"/>
      <c r="B354" s="121" t="s">
        <v>196</v>
      </c>
      <c r="C354" s="49" t="s">
        <v>222</v>
      </c>
      <c r="D354" s="11">
        <v>90</v>
      </c>
      <c r="E354" s="11">
        <v>0</v>
      </c>
      <c r="F354" s="11">
        <v>0</v>
      </c>
      <c r="G354" s="11">
        <v>0</v>
      </c>
      <c r="H354" s="11">
        <v>0</v>
      </c>
      <c r="I354" s="50">
        <v>10</v>
      </c>
      <c r="J354" s="50">
        <v>70</v>
      </c>
      <c r="K354" s="50">
        <v>0</v>
      </c>
      <c r="L354" s="50">
        <v>0</v>
      </c>
      <c r="M354" s="50">
        <v>0</v>
      </c>
      <c r="N354" s="51">
        <f t="shared" si="918"/>
        <v>90</v>
      </c>
      <c r="O354" s="51">
        <f t="shared" si="919"/>
        <v>0</v>
      </c>
      <c r="P354" s="51">
        <f t="shared" si="920"/>
        <v>0</v>
      </c>
      <c r="Q354" s="51">
        <f t="shared" si="921"/>
        <v>0</v>
      </c>
      <c r="R354" s="51">
        <f t="shared" si="922"/>
        <v>0</v>
      </c>
      <c r="S354" s="51">
        <f>(N354/100)*(I354*$I$3)+(N354/100)*(J354*$J$3)</f>
        <v>216</v>
      </c>
      <c r="T354" s="51">
        <f t="shared" si="923"/>
        <v>0</v>
      </c>
      <c r="U354" s="51">
        <f t="shared" si="924"/>
        <v>0</v>
      </c>
      <c r="V354" s="51">
        <f t="shared" si="925"/>
        <v>0</v>
      </c>
      <c r="W354" s="51">
        <f t="shared" si="926"/>
        <v>0</v>
      </c>
      <c r="X354" s="51">
        <f t="shared" si="927"/>
        <v>306</v>
      </c>
      <c r="Y354" s="51">
        <f t="shared" si="928"/>
        <v>0</v>
      </c>
      <c r="Z354" s="51">
        <f t="shared" si="929"/>
        <v>0</v>
      </c>
      <c r="AA354" s="51">
        <f t="shared" si="930"/>
        <v>0</v>
      </c>
      <c r="AB354" s="51">
        <f t="shared" si="931"/>
        <v>0</v>
      </c>
      <c r="AC354" s="52">
        <f t="shared" si="932"/>
        <v>306</v>
      </c>
    </row>
    <row r="355" spans="1:29">
      <c r="A355" s="94"/>
      <c r="B355" s="82" t="s">
        <v>197</v>
      </c>
      <c r="C355" s="49" t="s">
        <v>222</v>
      </c>
      <c r="D355" s="11">
        <v>80</v>
      </c>
      <c r="E355" s="11">
        <v>0</v>
      </c>
      <c r="F355" s="11">
        <v>0</v>
      </c>
      <c r="G355" s="11">
        <v>0</v>
      </c>
      <c r="H355" s="11">
        <v>0</v>
      </c>
      <c r="I355" s="50">
        <v>10</v>
      </c>
      <c r="J355" s="50">
        <v>50</v>
      </c>
      <c r="K355" s="50">
        <v>0</v>
      </c>
      <c r="L355" s="50">
        <v>40</v>
      </c>
      <c r="M355" s="50">
        <v>0</v>
      </c>
      <c r="N355" s="51">
        <f t="shared" si="918"/>
        <v>80</v>
      </c>
      <c r="O355" s="51">
        <f t="shared" si="919"/>
        <v>0</v>
      </c>
      <c r="P355" s="51">
        <f t="shared" si="920"/>
        <v>0</v>
      </c>
      <c r="Q355" s="51">
        <f t="shared" si="921"/>
        <v>0</v>
      </c>
      <c r="R355" s="51">
        <f t="shared" si="922"/>
        <v>0</v>
      </c>
      <c r="S355" s="51">
        <f>(N355/100)*(I355*$I$3)+(N355/100)*(J355*$J$3)+(N355/100)*(L355*$L$3)</f>
        <v>240</v>
      </c>
      <c r="T355" s="51">
        <f t="shared" si="923"/>
        <v>0</v>
      </c>
      <c r="U355" s="51">
        <f t="shared" si="924"/>
        <v>0</v>
      </c>
      <c r="V355" s="51">
        <f t="shared" si="925"/>
        <v>0</v>
      </c>
      <c r="W355" s="51">
        <f t="shared" si="926"/>
        <v>0</v>
      </c>
      <c r="X355" s="51">
        <f t="shared" si="927"/>
        <v>320</v>
      </c>
      <c r="Y355" s="51">
        <f t="shared" si="928"/>
        <v>0</v>
      </c>
      <c r="Z355" s="51">
        <f t="shared" si="929"/>
        <v>0</v>
      </c>
      <c r="AA355" s="51">
        <f t="shared" si="930"/>
        <v>0</v>
      </c>
      <c r="AB355" s="51">
        <f t="shared" si="931"/>
        <v>0</v>
      </c>
      <c r="AC355" s="52">
        <f t="shared" si="932"/>
        <v>320</v>
      </c>
    </row>
    <row r="356" spans="1:29">
      <c r="A356" s="94"/>
      <c r="B356" s="121" t="s">
        <v>406</v>
      </c>
      <c r="C356" s="49" t="s">
        <v>222</v>
      </c>
      <c r="D356" s="11">
        <v>70</v>
      </c>
      <c r="E356" s="11">
        <v>0</v>
      </c>
      <c r="F356" s="11">
        <v>0</v>
      </c>
      <c r="G356" s="11">
        <v>0</v>
      </c>
      <c r="H356" s="11">
        <v>0</v>
      </c>
      <c r="I356" s="50">
        <v>10</v>
      </c>
      <c r="J356" s="50">
        <v>50</v>
      </c>
      <c r="K356" s="50">
        <v>0</v>
      </c>
      <c r="L356" s="50">
        <v>0</v>
      </c>
      <c r="M356" s="50">
        <v>50</v>
      </c>
      <c r="N356" s="51">
        <f t="shared" si="918"/>
        <v>70</v>
      </c>
      <c r="O356" s="51">
        <f t="shared" si="919"/>
        <v>0</v>
      </c>
      <c r="P356" s="51">
        <f t="shared" si="920"/>
        <v>0</v>
      </c>
      <c r="Q356" s="51">
        <f t="shared" si="921"/>
        <v>0</v>
      </c>
      <c r="R356" s="51">
        <f t="shared" si="922"/>
        <v>0</v>
      </c>
      <c r="S356" s="51">
        <f>(N356/100)*(I356*$I$3)+(N356/100)*(J356*$J$3)+(N356/100)*(M356*$M$3)</f>
        <v>231</v>
      </c>
      <c r="T356" s="51">
        <f>(O356/100)*(K356*$K$3)+(O356/100)*(M356*$M$3)</f>
        <v>0</v>
      </c>
      <c r="U356" s="51">
        <f>(P356/100)*(K356*$K$3)+(P356/100)*(L356*$L$3)+(P356/100)*(M356*$M$3)</f>
        <v>0</v>
      </c>
      <c r="V356" s="51">
        <f>(Q356/100)*(L356*$L$3)+(Q356/100)*(M356*$M$3)</f>
        <v>0</v>
      </c>
      <c r="W356" s="51">
        <f>(R356/100)*(K356*$K$3)+(R356/100)*(L356*$L$3)+(R356/100)*(M356*$M$3)</f>
        <v>0</v>
      </c>
      <c r="X356" s="51">
        <f t="shared" si="927"/>
        <v>301</v>
      </c>
      <c r="Y356" s="51">
        <f t="shared" si="928"/>
        <v>0</v>
      </c>
      <c r="Z356" s="51">
        <f t="shared" si="929"/>
        <v>0</v>
      </c>
      <c r="AA356" s="51">
        <f t="shared" si="930"/>
        <v>0</v>
      </c>
      <c r="AB356" s="51">
        <f t="shared" si="931"/>
        <v>0</v>
      </c>
      <c r="AC356" s="52">
        <f t="shared" si="932"/>
        <v>301</v>
      </c>
    </row>
    <row r="357" spans="1:29">
      <c r="A357" s="94"/>
      <c r="B357" s="82" t="s">
        <v>328</v>
      </c>
      <c r="C357" s="49" t="s">
        <v>223</v>
      </c>
      <c r="D357" s="11">
        <v>60</v>
      </c>
      <c r="E357" s="11">
        <v>50</v>
      </c>
      <c r="F357" s="11">
        <v>0</v>
      </c>
      <c r="G357" s="11">
        <v>0</v>
      </c>
      <c r="H357" s="11">
        <v>0</v>
      </c>
      <c r="I357" s="50">
        <v>10</v>
      </c>
      <c r="J357" s="50">
        <v>30</v>
      </c>
      <c r="K357" s="50">
        <v>50</v>
      </c>
      <c r="L357" s="50">
        <v>0</v>
      </c>
      <c r="M357" s="50">
        <v>0</v>
      </c>
      <c r="N357" s="51">
        <f t="shared" si="918"/>
        <v>60</v>
      </c>
      <c r="O357" s="51">
        <f t="shared" si="919"/>
        <v>50</v>
      </c>
      <c r="P357" s="51">
        <f t="shared" si="920"/>
        <v>0</v>
      </c>
      <c r="Q357" s="51">
        <f t="shared" si="921"/>
        <v>0</v>
      </c>
      <c r="R357" s="51">
        <f t="shared" si="922"/>
        <v>0</v>
      </c>
      <c r="S357" s="51">
        <f>(N357/100)*(I357*$I$3)+(N357/100)*(J357*$J$3)+(N357/100)*(K357*$L$3)</f>
        <v>162</v>
      </c>
      <c r="T357" s="51">
        <f>(O357/100)*(K357*$K$3)</f>
        <v>75</v>
      </c>
      <c r="U357" s="51">
        <f>(P357/100)*(K357*$K$3)+(P357/100)*(L357*$L$3)</f>
        <v>0</v>
      </c>
      <c r="V357" s="51">
        <f>(Q357/100)*(L357*$L$3)</f>
        <v>0</v>
      </c>
      <c r="W357" s="51">
        <f>(R357/100)*(K357*$K$3)+(R357/100)*(L357*$L$3)</f>
        <v>0</v>
      </c>
      <c r="X357" s="51">
        <f t="shared" si="927"/>
        <v>222</v>
      </c>
      <c r="Y357" s="51">
        <f t="shared" si="928"/>
        <v>125</v>
      </c>
      <c r="Z357" s="51">
        <f t="shared" si="929"/>
        <v>0</v>
      </c>
      <c r="AA357" s="51">
        <f t="shared" si="930"/>
        <v>0</v>
      </c>
      <c r="AB357" s="51">
        <f t="shared" si="931"/>
        <v>0</v>
      </c>
      <c r="AC357" s="52">
        <f t="shared" si="932"/>
        <v>347</v>
      </c>
    </row>
    <row r="358" spans="1:29">
      <c r="A358" s="94"/>
      <c r="B358" s="121" t="s">
        <v>649</v>
      </c>
      <c r="C358" s="49" t="s">
        <v>223</v>
      </c>
      <c r="D358" s="11">
        <v>75</v>
      </c>
      <c r="E358" s="11">
        <v>0</v>
      </c>
      <c r="F358" s="11">
        <v>0</v>
      </c>
      <c r="G358" s="11">
        <v>0</v>
      </c>
      <c r="H358" s="11">
        <v>0</v>
      </c>
      <c r="I358" s="50">
        <v>10</v>
      </c>
      <c r="J358" s="50">
        <v>50</v>
      </c>
      <c r="K358" s="50">
        <v>40</v>
      </c>
      <c r="L358" s="50">
        <v>0</v>
      </c>
      <c r="M358" s="50">
        <v>0</v>
      </c>
      <c r="N358" s="51">
        <f t="shared" si="918"/>
        <v>75</v>
      </c>
      <c r="O358" s="51">
        <f t="shared" si="919"/>
        <v>0</v>
      </c>
      <c r="P358" s="51">
        <f t="shared" si="920"/>
        <v>0</v>
      </c>
      <c r="Q358" s="51">
        <f t="shared" si="921"/>
        <v>0</v>
      </c>
      <c r="R358" s="51">
        <f t="shared" si="922"/>
        <v>0</v>
      </c>
      <c r="S358" s="51">
        <f>(N358/100)*(I358*$I$3)+(N358/100)*(J358*$J$3)+(N358/100)*(K358*$L$3)</f>
        <v>225</v>
      </c>
      <c r="T358" s="51">
        <f>(O358/100)*(K358*$K$3)</f>
        <v>0</v>
      </c>
      <c r="U358" s="51">
        <f>(P358/100)*(K358*$K$3)+(P358/100)*(L358*$L$3)</f>
        <v>0</v>
      </c>
      <c r="V358" s="51">
        <f>(Q358/100)*(L358*$L$3)</f>
        <v>0</v>
      </c>
      <c r="W358" s="51">
        <f>(R358/100)*(K358*$K$3)+(R358/100)*(L358*$L$3)</f>
        <v>0</v>
      </c>
      <c r="X358" s="51">
        <f t="shared" si="927"/>
        <v>300</v>
      </c>
      <c r="Y358" s="51">
        <f t="shared" si="928"/>
        <v>0</v>
      </c>
      <c r="Z358" s="51">
        <f t="shared" si="929"/>
        <v>0</v>
      </c>
      <c r="AA358" s="51">
        <f t="shared" si="930"/>
        <v>0</v>
      </c>
      <c r="AB358" s="51">
        <f t="shared" si="931"/>
        <v>0</v>
      </c>
      <c r="AC358" s="52">
        <f t="shared" si="932"/>
        <v>300</v>
      </c>
    </row>
    <row r="359" spans="1:29">
      <c r="A359" s="95"/>
      <c r="B359" s="124" t="s">
        <v>201</v>
      </c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8">
        <v>500</v>
      </c>
    </row>
    <row r="360" spans="1:29">
      <c r="A360" s="93"/>
      <c r="B360" s="121" t="s">
        <v>199</v>
      </c>
      <c r="C360" s="21" t="s">
        <v>222</v>
      </c>
      <c r="D360" s="12">
        <v>100</v>
      </c>
      <c r="E360" s="12">
        <v>0</v>
      </c>
      <c r="F360" s="12">
        <v>0</v>
      </c>
      <c r="G360" s="12">
        <v>0</v>
      </c>
      <c r="H360" s="12">
        <v>0</v>
      </c>
      <c r="I360" s="13">
        <v>80</v>
      </c>
      <c r="J360" s="13">
        <v>20</v>
      </c>
      <c r="K360" s="13">
        <v>0</v>
      </c>
      <c r="L360" s="13">
        <v>0</v>
      </c>
      <c r="M360" s="13">
        <v>0</v>
      </c>
      <c r="N360" s="14">
        <f>D360*$D$3</f>
        <v>100</v>
      </c>
      <c r="O360" s="14">
        <f>E360*$E$3</f>
        <v>0</v>
      </c>
      <c r="P360" s="14">
        <f>F360*$F$3</f>
        <v>0</v>
      </c>
      <c r="Q360" s="14">
        <f>G360*$G$3</f>
        <v>0</v>
      </c>
      <c r="R360" s="14">
        <f>H360*$H$3</f>
        <v>0</v>
      </c>
      <c r="S360" s="14">
        <f>(N360/100)*(I360*$I$3)+(N360/100)*(J360*$J$3)</f>
        <v>300</v>
      </c>
      <c r="T360" s="14">
        <f>(O360/100)*(K360*$K$3)</f>
        <v>0</v>
      </c>
      <c r="U360" s="14">
        <f>(P360/100)*(K360*$K$3)+(P360/100)*(L360*$L$3)</f>
        <v>0</v>
      </c>
      <c r="V360" s="14">
        <f>(Q360/100)*(L360*$L$3)</f>
        <v>0</v>
      </c>
      <c r="W360" s="14">
        <f>(R360/100)*(K360*$K$3)+(R360/100)*(L360*$L$3)</f>
        <v>0</v>
      </c>
      <c r="X360" s="14">
        <f t="shared" ref="X360:AB362" si="933">N360+S360</f>
        <v>400</v>
      </c>
      <c r="Y360" s="14">
        <f t="shared" si="933"/>
        <v>0</v>
      </c>
      <c r="Z360" s="14">
        <f t="shared" si="933"/>
        <v>0</v>
      </c>
      <c r="AA360" s="14">
        <f t="shared" si="933"/>
        <v>0</v>
      </c>
      <c r="AB360" s="14">
        <f t="shared" si="933"/>
        <v>0</v>
      </c>
      <c r="AC360" s="15">
        <f>ROUND(X360+Y360+Z360+AA360+AB360,1)</f>
        <v>400</v>
      </c>
    </row>
    <row r="361" spans="1:29">
      <c r="A361" s="94"/>
      <c r="B361" s="82" t="s">
        <v>200</v>
      </c>
      <c r="C361" s="49" t="s">
        <v>222</v>
      </c>
      <c r="D361" s="11">
        <v>90</v>
      </c>
      <c r="E361" s="11">
        <v>0</v>
      </c>
      <c r="F361" s="11">
        <v>0</v>
      </c>
      <c r="G361" s="11">
        <v>0</v>
      </c>
      <c r="H361" s="11">
        <v>0</v>
      </c>
      <c r="I361" s="50">
        <v>40</v>
      </c>
      <c r="J361" s="50">
        <v>70</v>
      </c>
      <c r="K361" s="50">
        <v>0</v>
      </c>
      <c r="L361" s="50">
        <v>0</v>
      </c>
      <c r="M361" s="50">
        <v>0</v>
      </c>
      <c r="N361" s="51">
        <f>D361*$D$3</f>
        <v>90</v>
      </c>
      <c r="O361" s="51">
        <f>E361*$E$3</f>
        <v>0</v>
      </c>
      <c r="P361" s="51">
        <f>F361*$F$3</f>
        <v>0</v>
      </c>
      <c r="Q361" s="51">
        <f>G361*$G$3</f>
        <v>0</v>
      </c>
      <c r="R361" s="51">
        <f>H361*$H$3</f>
        <v>0</v>
      </c>
      <c r="S361" s="51">
        <f>(N361/100)*(I361*$I$3)+(N361/100)*(J361*$J$3)</f>
        <v>297</v>
      </c>
      <c r="T361" s="51">
        <f>(O361/100)*(K361*$K$3)</f>
        <v>0</v>
      </c>
      <c r="U361" s="51">
        <f>(P361/100)*(K361*$K$3)+(P361/100)*(L361*$L$3)</f>
        <v>0</v>
      </c>
      <c r="V361" s="51">
        <f>(Q361/100)*(L361*$L$3)</f>
        <v>0</v>
      </c>
      <c r="W361" s="51">
        <f>(R361/100)*(K361*$K$3)+(R361/100)*(L361*$L$3)</f>
        <v>0</v>
      </c>
      <c r="X361" s="51">
        <f t="shared" si="933"/>
        <v>387</v>
      </c>
      <c r="Y361" s="51">
        <f t="shared" si="933"/>
        <v>0</v>
      </c>
      <c r="Z361" s="51">
        <f t="shared" si="933"/>
        <v>0</v>
      </c>
      <c r="AA361" s="51">
        <f t="shared" si="933"/>
        <v>0</v>
      </c>
      <c r="AB361" s="51">
        <f t="shared" si="933"/>
        <v>0</v>
      </c>
      <c r="AC361" s="52">
        <f>ROUND(X361+Y361+Z361+AA361+AB361,1)</f>
        <v>387</v>
      </c>
    </row>
    <row r="362" spans="1:29">
      <c r="A362" s="94"/>
      <c r="B362" s="121" t="s">
        <v>202</v>
      </c>
      <c r="C362" s="49" t="s">
        <v>222</v>
      </c>
      <c r="D362" s="11">
        <v>110</v>
      </c>
      <c r="E362" s="11">
        <v>0</v>
      </c>
      <c r="F362" s="11">
        <v>0</v>
      </c>
      <c r="G362" s="11">
        <v>0</v>
      </c>
      <c r="H362" s="11">
        <v>0</v>
      </c>
      <c r="I362" s="50">
        <v>80</v>
      </c>
      <c r="J362" s="50">
        <v>10</v>
      </c>
      <c r="K362" s="50">
        <v>0</v>
      </c>
      <c r="L362" s="50">
        <v>0</v>
      </c>
      <c r="M362" s="50">
        <v>0</v>
      </c>
      <c r="N362" s="51">
        <f>D362*$D$3</f>
        <v>110</v>
      </c>
      <c r="O362" s="51">
        <f>E362*$E$3</f>
        <v>0</v>
      </c>
      <c r="P362" s="51">
        <f>F362*$F$3</f>
        <v>0</v>
      </c>
      <c r="Q362" s="51">
        <f>G362*$G$3</f>
        <v>0</v>
      </c>
      <c r="R362" s="51">
        <f>H362*$H$3</f>
        <v>0</v>
      </c>
      <c r="S362" s="51">
        <f>(N362/100)*(I362*$I$3)+(N362/100)*(J362*$J$3)</f>
        <v>297</v>
      </c>
      <c r="T362" s="51">
        <f>(O362/100)*(K362*$K$3)</f>
        <v>0</v>
      </c>
      <c r="U362" s="51">
        <f>(P362/100)*(K362*$K$3)+(P362/100)*(L362*$L$3)</f>
        <v>0</v>
      </c>
      <c r="V362" s="51">
        <f>(Q362/100)*(L362*$L$3)</f>
        <v>0</v>
      </c>
      <c r="W362" s="51">
        <f>(R362/100)*(K362*$K$3)+(R362/100)*(L362*$L$3)</f>
        <v>0</v>
      </c>
      <c r="X362" s="51">
        <f t="shared" si="933"/>
        <v>407</v>
      </c>
      <c r="Y362" s="51">
        <f t="shared" si="933"/>
        <v>0</v>
      </c>
      <c r="Z362" s="51">
        <f t="shared" si="933"/>
        <v>0</v>
      </c>
      <c r="AA362" s="51">
        <f t="shared" si="933"/>
        <v>0</v>
      </c>
      <c r="AB362" s="51">
        <f t="shared" si="933"/>
        <v>0</v>
      </c>
      <c r="AC362" s="52">
        <f>ROUND(X362+Y362+Z362+AA362+AB362,1)</f>
        <v>407</v>
      </c>
    </row>
    <row r="363" spans="1:29">
      <c r="A363" s="95"/>
      <c r="B363" s="124" t="s">
        <v>203</v>
      </c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8">
        <v>400</v>
      </c>
    </row>
    <row r="364" spans="1:29">
      <c r="A364" s="94"/>
      <c r="B364" s="83" t="s">
        <v>329</v>
      </c>
      <c r="C364" s="21" t="s">
        <v>224</v>
      </c>
      <c r="D364" s="12">
        <v>70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35</v>
      </c>
      <c r="K364" s="13">
        <v>0</v>
      </c>
      <c r="L364" s="13">
        <v>0</v>
      </c>
      <c r="M364" s="13">
        <v>0</v>
      </c>
      <c r="N364" s="14">
        <f t="shared" ref="N364:N370" si="934">D364*$D$3</f>
        <v>70</v>
      </c>
      <c r="O364" s="14">
        <f t="shared" ref="O364:O370" si="935">E364*$E$3</f>
        <v>0</v>
      </c>
      <c r="P364" s="14">
        <f t="shared" ref="P364:P370" si="936">F364*$F$3</f>
        <v>0</v>
      </c>
      <c r="Q364" s="14">
        <f t="shared" ref="Q364:Q370" si="937">G364*$G$3</f>
        <v>0</v>
      </c>
      <c r="R364" s="14">
        <f t="shared" ref="R364:R370" si="938">H364*$H$3</f>
        <v>0</v>
      </c>
      <c r="S364" s="14">
        <f>(N364/100)*(I364*$I$3)+(N364/100)*(J364*$J$3)</f>
        <v>199.5</v>
      </c>
      <c r="T364" s="14">
        <f t="shared" ref="T364:T370" si="939">(O364/100)*(K364*$K$3)</f>
        <v>0</v>
      </c>
      <c r="U364" s="14">
        <f t="shared" ref="U364:U370" si="940">(P364/100)*(K364*$K$3)+(P364/100)*(L364*$L$3)</f>
        <v>0</v>
      </c>
      <c r="V364" s="14">
        <f t="shared" ref="V364:V370" si="941">(Q364/100)*(L364*$L$3)</f>
        <v>0</v>
      </c>
      <c r="W364" s="14">
        <f t="shared" ref="W364:W370" si="942">(R364/100)*(K364*$K$3)+(R364/100)*(L364*$L$3)</f>
        <v>0</v>
      </c>
      <c r="X364" s="14">
        <f t="shared" ref="X364:AB370" si="943">N364+S364</f>
        <v>269.5</v>
      </c>
      <c r="Y364" s="14">
        <f t="shared" si="943"/>
        <v>0</v>
      </c>
      <c r="Z364" s="14">
        <f t="shared" si="943"/>
        <v>0</v>
      </c>
      <c r="AA364" s="14">
        <f t="shared" si="943"/>
        <v>0</v>
      </c>
      <c r="AB364" s="14">
        <f t="shared" si="943"/>
        <v>0</v>
      </c>
      <c r="AC364" s="15">
        <f t="shared" ref="AC364:AC370" si="944">ROUND(X364+Y364+Z364+AA364+AB364,1)</f>
        <v>269.5</v>
      </c>
    </row>
    <row r="365" spans="1:29">
      <c r="A365" s="94"/>
      <c r="B365" s="121" t="s">
        <v>330</v>
      </c>
      <c r="C365" s="49" t="s">
        <v>224</v>
      </c>
      <c r="D365" s="11">
        <v>76</v>
      </c>
      <c r="E365" s="11">
        <v>0</v>
      </c>
      <c r="F365" s="11">
        <v>0</v>
      </c>
      <c r="G365" s="11">
        <v>0</v>
      </c>
      <c r="H365" s="11">
        <v>0</v>
      </c>
      <c r="I365" s="50">
        <v>60</v>
      </c>
      <c r="J365" s="50">
        <v>35</v>
      </c>
      <c r="K365" s="50">
        <v>0</v>
      </c>
      <c r="L365" s="50">
        <v>0</v>
      </c>
      <c r="M365" s="50">
        <v>0</v>
      </c>
      <c r="N365" s="51">
        <f t="shared" si="934"/>
        <v>76</v>
      </c>
      <c r="O365" s="51">
        <f t="shared" si="935"/>
        <v>0</v>
      </c>
      <c r="P365" s="51">
        <f t="shared" si="936"/>
        <v>0</v>
      </c>
      <c r="Q365" s="51">
        <f t="shared" si="937"/>
        <v>0</v>
      </c>
      <c r="R365" s="51">
        <f t="shared" si="938"/>
        <v>0</v>
      </c>
      <c r="S365" s="51">
        <f>(N365/100)*(I365*$I$3)+(N365/100)*(J365*$J$3)</f>
        <v>216.60000000000002</v>
      </c>
      <c r="T365" s="51">
        <f t="shared" si="939"/>
        <v>0</v>
      </c>
      <c r="U365" s="51">
        <f t="shared" si="940"/>
        <v>0</v>
      </c>
      <c r="V365" s="51">
        <f t="shared" si="941"/>
        <v>0</v>
      </c>
      <c r="W365" s="51">
        <f t="shared" si="942"/>
        <v>0</v>
      </c>
      <c r="X365" s="51">
        <f t="shared" si="943"/>
        <v>292.60000000000002</v>
      </c>
      <c r="Y365" s="51">
        <f t="shared" si="943"/>
        <v>0</v>
      </c>
      <c r="Z365" s="51">
        <f t="shared" si="943"/>
        <v>0</v>
      </c>
      <c r="AA365" s="51">
        <f t="shared" si="943"/>
        <v>0</v>
      </c>
      <c r="AB365" s="51">
        <f t="shared" si="943"/>
        <v>0</v>
      </c>
      <c r="AC365" s="52">
        <f t="shared" si="944"/>
        <v>292.60000000000002</v>
      </c>
    </row>
    <row r="366" spans="1:29">
      <c r="A366" s="94"/>
      <c r="B366" s="121" t="s">
        <v>204</v>
      </c>
      <c r="C366" s="49" t="s">
        <v>224</v>
      </c>
      <c r="D366" s="11">
        <v>80</v>
      </c>
      <c r="E366" s="11">
        <v>0</v>
      </c>
      <c r="F366" s="11">
        <v>0</v>
      </c>
      <c r="G366" s="11">
        <v>0</v>
      </c>
      <c r="H366" s="11">
        <v>0</v>
      </c>
      <c r="I366" s="50">
        <v>60</v>
      </c>
      <c r="J366" s="50">
        <v>40</v>
      </c>
      <c r="K366" s="50">
        <v>0</v>
      </c>
      <c r="L366" s="50">
        <v>0</v>
      </c>
      <c r="M366" s="50">
        <v>0</v>
      </c>
      <c r="N366" s="51">
        <f t="shared" si="934"/>
        <v>80</v>
      </c>
      <c r="O366" s="51">
        <f t="shared" si="935"/>
        <v>0</v>
      </c>
      <c r="P366" s="51">
        <f t="shared" si="936"/>
        <v>0</v>
      </c>
      <c r="Q366" s="51">
        <f t="shared" si="937"/>
        <v>0</v>
      </c>
      <c r="R366" s="51">
        <f t="shared" si="938"/>
        <v>0</v>
      </c>
      <c r="S366" s="51">
        <f>(N366/100)*(I366*$I$3)+(N366/100)*(J366*$J$3)</f>
        <v>240</v>
      </c>
      <c r="T366" s="51">
        <f t="shared" si="939"/>
        <v>0</v>
      </c>
      <c r="U366" s="51">
        <f t="shared" si="940"/>
        <v>0</v>
      </c>
      <c r="V366" s="51">
        <f t="shared" si="941"/>
        <v>0</v>
      </c>
      <c r="W366" s="51">
        <f t="shared" si="942"/>
        <v>0</v>
      </c>
      <c r="X366" s="51">
        <f t="shared" si="943"/>
        <v>320</v>
      </c>
      <c r="Y366" s="51">
        <f t="shared" si="943"/>
        <v>0</v>
      </c>
      <c r="Z366" s="51">
        <f t="shared" si="943"/>
        <v>0</v>
      </c>
      <c r="AA366" s="51">
        <f t="shared" si="943"/>
        <v>0</v>
      </c>
      <c r="AB366" s="51">
        <f t="shared" si="943"/>
        <v>0</v>
      </c>
      <c r="AC366" s="52">
        <f t="shared" si="944"/>
        <v>320</v>
      </c>
    </row>
    <row r="367" spans="1:29">
      <c r="A367" s="94"/>
      <c r="B367" s="121" t="s">
        <v>205</v>
      </c>
      <c r="C367" s="49" t="s">
        <v>222</v>
      </c>
      <c r="D367" s="11">
        <v>78</v>
      </c>
      <c r="E367" s="11">
        <v>0</v>
      </c>
      <c r="F367" s="11">
        <v>0</v>
      </c>
      <c r="G367" s="11">
        <v>0</v>
      </c>
      <c r="H367" s="11">
        <v>0</v>
      </c>
      <c r="I367" s="50">
        <v>80</v>
      </c>
      <c r="J367" s="50">
        <v>20</v>
      </c>
      <c r="K367" s="50">
        <v>0</v>
      </c>
      <c r="L367" s="50">
        <v>0</v>
      </c>
      <c r="M367" s="50">
        <v>0</v>
      </c>
      <c r="N367" s="51">
        <f t="shared" si="934"/>
        <v>78</v>
      </c>
      <c r="O367" s="51">
        <f t="shared" si="935"/>
        <v>0</v>
      </c>
      <c r="P367" s="51">
        <f t="shared" si="936"/>
        <v>0</v>
      </c>
      <c r="Q367" s="51">
        <f t="shared" si="937"/>
        <v>0</v>
      </c>
      <c r="R367" s="51">
        <f t="shared" si="938"/>
        <v>0</v>
      </c>
      <c r="S367" s="51">
        <f>(N367/100)*(I367*$I$3)+(N367/100)*(J367*$J$3)</f>
        <v>234.00000000000003</v>
      </c>
      <c r="T367" s="51">
        <f t="shared" si="939"/>
        <v>0</v>
      </c>
      <c r="U367" s="51">
        <f t="shared" si="940"/>
        <v>0</v>
      </c>
      <c r="V367" s="51">
        <f t="shared" si="941"/>
        <v>0</v>
      </c>
      <c r="W367" s="51">
        <f t="shared" si="942"/>
        <v>0</v>
      </c>
      <c r="X367" s="51">
        <f t="shared" si="943"/>
        <v>312</v>
      </c>
      <c r="Y367" s="51">
        <f t="shared" si="943"/>
        <v>0</v>
      </c>
      <c r="Z367" s="51">
        <f t="shared" si="943"/>
        <v>0</v>
      </c>
      <c r="AA367" s="51">
        <f t="shared" si="943"/>
        <v>0</v>
      </c>
      <c r="AB367" s="51">
        <f t="shared" si="943"/>
        <v>0</v>
      </c>
      <c r="AC367" s="52">
        <f t="shared" si="944"/>
        <v>312</v>
      </c>
    </row>
    <row r="368" spans="1:29">
      <c r="A368" s="94"/>
      <c r="B368" s="82" t="s">
        <v>206</v>
      </c>
      <c r="C368" s="49" t="s">
        <v>222</v>
      </c>
      <c r="D368" s="11">
        <v>70</v>
      </c>
      <c r="E368" s="11">
        <v>0</v>
      </c>
      <c r="F368" s="11">
        <v>0</v>
      </c>
      <c r="G368" s="11">
        <v>0</v>
      </c>
      <c r="H368" s="11">
        <v>0</v>
      </c>
      <c r="I368" s="50">
        <v>40</v>
      </c>
      <c r="J368" s="50">
        <v>20</v>
      </c>
      <c r="K368" s="50">
        <v>0</v>
      </c>
      <c r="L368" s="50">
        <v>50</v>
      </c>
      <c r="M368" s="50">
        <v>0</v>
      </c>
      <c r="N368" s="51">
        <f t="shared" si="934"/>
        <v>70</v>
      </c>
      <c r="O368" s="51">
        <f t="shared" si="935"/>
        <v>0</v>
      </c>
      <c r="P368" s="51">
        <f t="shared" si="936"/>
        <v>0</v>
      </c>
      <c r="Q368" s="51">
        <f t="shared" si="937"/>
        <v>0</v>
      </c>
      <c r="R368" s="51">
        <f t="shared" si="938"/>
        <v>0</v>
      </c>
      <c r="S368" s="51">
        <f>(N368/100)*(I368*$I$3)+(N368/100)*(J368*$J$3)+(N368/100)*(L368*$L$3)</f>
        <v>231</v>
      </c>
      <c r="T368" s="51">
        <f t="shared" si="939"/>
        <v>0</v>
      </c>
      <c r="U368" s="51">
        <f t="shared" si="940"/>
        <v>0</v>
      </c>
      <c r="V368" s="51">
        <f t="shared" si="941"/>
        <v>0</v>
      </c>
      <c r="W368" s="51">
        <f t="shared" si="942"/>
        <v>0</v>
      </c>
      <c r="X368" s="51">
        <f t="shared" si="943"/>
        <v>301</v>
      </c>
      <c r="Y368" s="51">
        <f t="shared" si="943"/>
        <v>0</v>
      </c>
      <c r="Z368" s="51">
        <f t="shared" si="943"/>
        <v>0</v>
      </c>
      <c r="AA368" s="51">
        <f t="shared" si="943"/>
        <v>0</v>
      </c>
      <c r="AB368" s="51">
        <f t="shared" si="943"/>
        <v>0</v>
      </c>
      <c r="AC368" s="52">
        <f t="shared" si="944"/>
        <v>301</v>
      </c>
    </row>
    <row r="369" spans="1:29">
      <c r="A369" s="94"/>
      <c r="B369" s="121" t="s">
        <v>207</v>
      </c>
      <c r="C369" s="49" t="s">
        <v>222</v>
      </c>
      <c r="D369" s="11">
        <v>80</v>
      </c>
      <c r="E369" s="11">
        <v>0</v>
      </c>
      <c r="F369" s="11">
        <v>0</v>
      </c>
      <c r="G369" s="11">
        <v>0</v>
      </c>
      <c r="H369" s="11">
        <v>0</v>
      </c>
      <c r="I369" s="50">
        <v>15</v>
      </c>
      <c r="J369" s="50">
        <v>15</v>
      </c>
      <c r="K369" s="50">
        <v>0</v>
      </c>
      <c r="L369" s="50">
        <v>0</v>
      </c>
      <c r="M369" s="50">
        <v>0</v>
      </c>
      <c r="N369" s="51">
        <f t="shared" si="934"/>
        <v>80</v>
      </c>
      <c r="O369" s="51">
        <f t="shared" si="935"/>
        <v>0</v>
      </c>
      <c r="P369" s="51">
        <f t="shared" si="936"/>
        <v>0</v>
      </c>
      <c r="Q369" s="51">
        <f t="shared" si="937"/>
        <v>0</v>
      </c>
      <c r="R369" s="51">
        <f t="shared" si="938"/>
        <v>0</v>
      </c>
      <c r="S369" s="51">
        <f>(N369/100)*(I369*$I$3)+(N369/100)*(J369*$J$3)</f>
        <v>72</v>
      </c>
      <c r="T369" s="51">
        <f t="shared" si="939"/>
        <v>0</v>
      </c>
      <c r="U369" s="51">
        <f t="shared" si="940"/>
        <v>0</v>
      </c>
      <c r="V369" s="51">
        <f t="shared" si="941"/>
        <v>0</v>
      </c>
      <c r="W369" s="51">
        <f t="shared" si="942"/>
        <v>0</v>
      </c>
      <c r="X369" s="51">
        <f t="shared" si="943"/>
        <v>152</v>
      </c>
      <c r="Y369" s="51">
        <f t="shared" si="943"/>
        <v>0</v>
      </c>
      <c r="Z369" s="51">
        <f t="shared" si="943"/>
        <v>0</v>
      </c>
      <c r="AA369" s="51">
        <f t="shared" si="943"/>
        <v>0</v>
      </c>
      <c r="AB369" s="51">
        <f t="shared" si="943"/>
        <v>0</v>
      </c>
      <c r="AC369" s="52">
        <f t="shared" si="944"/>
        <v>152</v>
      </c>
    </row>
    <row r="370" spans="1:29">
      <c r="A370" s="94"/>
      <c r="B370" s="82" t="s">
        <v>208</v>
      </c>
      <c r="C370" s="49" t="s">
        <v>223</v>
      </c>
      <c r="D370" s="11">
        <v>80</v>
      </c>
      <c r="E370" s="11">
        <v>0</v>
      </c>
      <c r="F370" s="11">
        <v>0</v>
      </c>
      <c r="G370" s="11">
        <v>0</v>
      </c>
      <c r="H370" s="11">
        <v>0</v>
      </c>
      <c r="I370" s="50">
        <v>60</v>
      </c>
      <c r="J370" s="50">
        <v>50</v>
      </c>
      <c r="K370" s="50">
        <v>0</v>
      </c>
      <c r="L370" s="50">
        <v>0</v>
      </c>
      <c r="M370" s="50">
        <v>0</v>
      </c>
      <c r="N370" s="51">
        <f t="shared" si="934"/>
        <v>80</v>
      </c>
      <c r="O370" s="51">
        <f t="shared" si="935"/>
        <v>0</v>
      </c>
      <c r="P370" s="51">
        <f t="shared" si="936"/>
        <v>0</v>
      </c>
      <c r="Q370" s="51">
        <f t="shared" si="937"/>
        <v>0</v>
      </c>
      <c r="R370" s="51">
        <f t="shared" si="938"/>
        <v>0</v>
      </c>
      <c r="S370" s="51">
        <f>(N370/100)*(I370*$I$3)+(N370/100)*(J370*$J$3)</f>
        <v>264</v>
      </c>
      <c r="T370" s="51">
        <f t="shared" si="939"/>
        <v>0</v>
      </c>
      <c r="U370" s="51">
        <f t="shared" si="940"/>
        <v>0</v>
      </c>
      <c r="V370" s="51">
        <f t="shared" si="941"/>
        <v>0</v>
      </c>
      <c r="W370" s="51">
        <f t="shared" si="942"/>
        <v>0</v>
      </c>
      <c r="X370" s="51">
        <f t="shared" si="943"/>
        <v>344</v>
      </c>
      <c r="Y370" s="51">
        <f t="shared" si="943"/>
        <v>0</v>
      </c>
      <c r="Z370" s="51">
        <f t="shared" si="943"/>
        <v>0</v>
      </c>
      <c r="AA370" s="51">
        <f t="shared" si="943"/>
        <v>0</v>
      </c>
      <c r="AB370" s="51">
        <f t="shared" si="943"/>
        <v>0</v>
      </c>
      <c r="AC370" s="52">
        <f t="shared" si="944"/>
        <v>344</v>
      </c>
    </row>
    <row r="371" spans="1:29">
      <c r="A371" s="96"/>
      <c r="B371" s="124" t="s">
        <v>331</v>
      </c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8">
        <v>400</v>
      </c>
    </row>
    <row r="372" spans="1:29">
      <c r="A372" s="87"/>
      <c r="B372" s="83" t="s">
        <v>186</v>
      </c>
      <c r="C372" s="21" t="s">
        <v>224</v>
      </c>
      <c r="D372" s="12">
        <v>20</v>
      </c>
      <c r="E372" s="12">
        <v>0</v>
      </c>
      <c r="F372" s="12">
        <v>0</v>
      </c>
      <c r="G372" s="12">
        <v>0</v>
      </c>
      <c r="H372" s="12">
        <v>0</v>
      </c>
      <c r="I372" s="13">
        <v>500</v>
      </c>
      <c r="J372" s="13">
        <v>500</v>
      </c>
      <c r="K372" s="13">
        <v>0</v>
      </c>
      <c r="L372" s="13">
        <v>0</v>
      </c>
      <c r="M372" s="13">
        <v>0</v>
      </c>
      <c r="N372" s="14">
        <f>D372</f>
        <v>20</v>
      </c>
      <c r="O372" s="14">
        <f>E372</f>
        <v>0</v>
      </c>
      <c r="P372" s="14">
        <f>F372</f>
        <v>0</v>
      </c>
      <c r="Q372" s="14">
        <f>G372</f>
        <v>0</v>
      </c>
      <c r="R372" s="14">
        <f>H372</f>
        <v>0</v>
      </c>
      <c r="S372" s="14">
        <f>(N372/100)*(I372)+(N372/100)*(J372)</f>
        <v>200</v>
      </c>
      <c r="T372" s="14">
        <f>(O372/100)*(K372)</f>
        <v>0</v>
      </c>
      <c r="U372" s="14">
        <f>(P372/100)*(K372)+(P372/100)*(L372)</f>
        <v>0</v>
      </c>
      <c r="V372" s="14">
        <f>(Q372/100)*(L372)</f>
        <v>0</v>
      </c>
      <c r="W372" s="14">
        <f>(R372/100)*(K372)+(R372/100)*(L372)</f>
        <v>0</v>
      </c>
      <c r="X372" s="14">
        <f>N372+S372</f>
        <v>220</v>
      </c>
      <c r="Y372" s="14">
        <f>O372+T372</f>
        <v>0</v>
      </c>
      <c r="Z372" s="14">
        <f>P372+U372</f>
        <v>0</v>
      </c>
      <c r="AA372" s="14">
        <f>Q372+V372</f>
        <v>0</v>
      </c>
      <c r="AB372" s="14">
        <f>R372+W372</f>
        <v>0</v>
      </c>
      <c r="AC372" s="15">
        <f>ROUND(X372+Y372+Z372+AA372+AB372,1)</f>
        <v>220</v>
      </c>
    </row>
    <row r="373" spans="1:29">
      <c r="A373" s="95"/>
      <c r="B373" s="124" t="s">
        <v>441</v>
      </c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8">
        <v>200</v>
      </c>
    </row>
    <row r="374" spans="1:29">
      <c r="A374" s="87"/>
      <c r="B374" s="83" t="s">
        <v>442</v>
      </c>
      <c r="C374" s="21" t="s">
        <v>224</v>
      </c>
      <c r="D374" s="12">
        <v>67</v>
      </c>
      <c r="E374" s="12">
        <v>0</v>
      </c>
      <c r="F374" s="12">
        <v>0</v>
      </c>
      <c r="G374" s="12">
        <v>0</v>
      </c>
      <c r="H374" s="12">
        <v>0</v>
      </c>
      <c r="I374" s="13">
        <v>19</v>
      </c>
      <c r="J374" s="13">
        <v>0</v>
      </c>
      <c r="K374" s="13">
        <v>0</v>
      </c>
      <c r="L374" s="13">
        <v>0</v>
      </c>
      <c r="M374" s="13">
        <v>0</v>
      </c>
      <c r="N374" s="14">
        <f>D374*$D$3</f>
        <v>67</v>
      </c>
      <c r="O374" s="14">
        <f>E374*$E$3</f>
        <v>0</v>
      </c>
      <c r="P374" s="14">
        <f>F374*$F$3</f>
        <v>0</v>
      </c>
      <c r="Q374" s="14">
        <f>G374*$G$3</f>
        <v>0</v>
      </c>
      <c r="R374" s="14">
        <f>H374*$H$3</f>
        <v>0</v>
      </c>
      <c r="S374" s="14">
        <f>(N374/100)*(I374*$I$3)+(N374/100)*(J374*$J$3)</f>
        <v>38.190000000000005</v>
      </c>
      <c r="T374" s="14">
        <f>(O374/100)*(K374*$K$3)</f>
        <v>0</v>
      </c>
      <c r="U374" s="14">
        <f>(P374/100)*(K374*$K$3)+(P374/100)*(L374*$L$3)</f>
        <v>0</v>
      </c>
      <c r="V374" s="14">
        <f>(Q374/100)*(L374*$L$3)</f>
        <v>0</v>
      </c>
      <c r="W374" s="14">
        <f>(R374/100)*(K374*$K$3)+(R374/100)*(L374*$L$3)</f>
        <v>0</v>
      </c>
      <c r="X374" s="14">
        <f>N374+S374</f>
        <v>105.19</v>
      </c>
      <c r="Y374" s="14">
        <f>O374+T374</f>
        <v>0</v>
      </c>
      <c r="Z374" s="14">
        <f>P374+U374</f>
        <v>0</v>
      </c>
      <c r="AA374" s="14">
        <f>Q374+V374</f>
        <v>0</v>
      </c>
      <c r="AB374" s="14">
        <f>R374+W374</f>
        <v>0</v>
      </c>
      <c r="AC374" s="15">
        <f>ROUND(X374+Y374+Z374+AA374+AB374,1)</f>
        <v>105.2</v>
      </c>
    </row>
    <row r="375" spans="1:29">
      <c r="A375" s="87"/>
      <c r="B375" s="83" t="s">
        <v>443</v>
      </c>
      <c r="C375" s="21" t="s">
        <v>224</v>
      </c>
      <c r="D375" s="12">
        <v>70</v>
      </c>
      <c r="E375" s="12">
        <v>0</v>
      </c>
      <c r="F375" s="12">
        <v>0</v>
      </c>
      <c r="G375" s="12">
        <v>0</v>
      </c>
      <c r="H375" s="12">
        <v>0</v>
      </c>
      <c r="I375" s="13">
        <v>20</v>
      </c>
      <c r="J375" s="13">
        <v>0</v>
      </c>
      <c r="K375" s="13">
        <v>0</v>
      </c>
      <c r="L375" s="13">
        <v>0</v>
      </c>
      <c r="M375" s="13">
        <v>0</v>
      </c>
      <c r="N375" s="14">
        <f t="shared" ref="N375:N415" si="945">D375*$D$3</f>
        <v>70</v>
      </c>
      <c r="O375" s="14">
        <f t="shared" ref="O375:O415" si="946">E375*$E$3</f>
        <v>0</v>
      </c>
      <c r="P375" s="14">
        <f t="shared" ref="P375:P415" si="947">F375*$F$3</f>
        <v>0</v>
      </c>
      <c r="Q375" s="14">
        <f t="shared" ref="Q375:Q415" si="948">G375*$G$3</f>
        <v>0</v>
      </c>
      <c r="R375" s="14">
        <f t="shared" ref="R375:R415" si="949">H375*$H$3</f>
        <v>0</v>
      </c>
      <c r="S375" s="14">
        <f t="shared" ref="S375:S415" si="950">(N375/100)*(I375*$I$3)+(N375/100)*(J375*$J$3)</f>
        <v>42</v>
      </c>
      <c r="T375" s="14">
        <f t="shared" ref="T375:T415" si="951">(O375/100)*(K375*$K$3)</f>
        <v>0</v>
      </c>
      <c r="U375" s="14">
        <f t="shared" ref="U375:U415" si="952">(P375/100)*(K375*$K$3)+(P375/100)*(L375*$L$3)</f>
        <v>0</v>
      </c>
      <c r="V375" s="14">
        <f t="shared" ref="V375:V415" si="953">(Q375/100)*(L375*$L$3)</f>
        <v>0</v>
      </c>
      <c r="W375" s="14">
        <f t="shared" ref="W375:W415" si="954">(R375/100)*(K375*$K$3)+(R375/100)*(L375*$L$3)</f>
        <v>0</v>
      </c>
      <c r="X375" s="14">
        <f t="shared" ref="X375:X415" si="955">N375+S375</f>
        <v>112</v>
      </c>
      <c r="Y375" s="14">
        <f t="shared" ref="Y375:Y415" si="956">O375+T375</f>
        <v>0</v>
      </c>
      <c r="Z375" s="14">
        <f t="shared" ref="Z375:Z415" si="957">P375+U375</f>
        <v>0</v>
      </c>
      <c r="AA375" s="14">
        <f t="shared" ref="AA375:AA415" si="958">Q375+V375</f>
        <v>0</v>
      </c>
      <c r="AB375" s="14">
        <f t="shared" ref="AB375:AB415" si="959">R375+W375</f>
        <v>0</v>
      </c>
      <c r="AC375" s="15">
        <f t="shared" ref="AC375:AC415" si="960">ROUND(X375+Y375+Z375+AA375+AB375,1)</f>
        <v>112</v>
      </c>
    </row>
    <row r="376" spans="1:29">
      <c r="A376" s="87"/>
      <c r="B376" s="83" t="s">
        <v>444</v>
      </c>
      <c r="C376" s="21" t="s">
        <v>224</v>
      </c>
      <c r="D376" s="12">
        <v>79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0</v>
      </c>
      <c r="K376" s="13">
        <v>0</v>
      </c>
      <c r="L376" s="13">
        <v>0</v>
      </c>
      <c r="M376" s="13">
        <v>0</v>
      </c>
      <c r="N376" s="14">
        <f t="shared" si="945"/>
        <v>79</v>
      </c>
      <c r="O376" s="14">
        <f t="shared" si="946"/>
        <v>0</v>
      </c>
      <c r="P376" s="14">
        <f t="shared" si="947"/>
        <v>0</v>
      </c>
      <c r="Q376" s="14">
        <f t="shared" si="948"/>
        <v>0</v>
      </c>
      <c r="R376" s="14">
        <f t="shared" si="949"/>
        <v>0</v>
      </c>
      <c r="S376" s="14">
        <f t="shared" si="950"/>
        <v>71.100000000000009</v>
      </c>
      <c r="T376" s="14">
        <f t="shared" si="951"/>
        <v>0</v>
      </c>
      <c r="U376" s="14">
        <f t="shared" si="952"/>
        <v>0</v>
      </c>
      <c r="V376" s="14">
        <f t="shared" si="953"/>
        <v>0</v>
      </c>
      <c r="W376" s="14">
        <f t="shared" si="954"/>
        <v>0</v>
      </c>
      <c r="X376" s="14">
        <f t="shared" si="955"/>
        <v>150.10000000000002</v>
      </c>
      <c r="Y376" s="14">
        <f t="shared" si="956"/>
        <v>0</v>
      </c>
      <c r="Z376" s="14">
        <f t="shared" si="957"/>
        <v>0</v>
      </c>
      <c r="AA376" s="14">
        <f t="shared" si="958"/>
        <v>0</v>
      </c>
      <c r="AB376" s="14">
        <f t="shared" si="959"/>
        <v>0</v>
      </c>
      <c r="AC376" s="15">
        <f t="shared" si="960"/>
        <v>150.1</v>
      </c>
    </row>
    <row r="377" spans="1:29">
      <c r="A377" s="87"/>
      <c r="B377" s="83" t="s">
        <v>445</v>
      </c>
      <c r="C377" s="21" t="s">
        <v>224</v>
      </c>
      <c r="D377" s="12">
        <v>78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0</v>
      </c>
      <c r="K377" s="13">
        <v>0</v>
      </c>
      <c r="L377" s="13">
        <v>0</v>
      </c>
      <c r="M377" s="13">
        <v>0</v>
      </c>
      <c r="N377" s="14">
        <f t="shared" si="945"/>
        <v>78</v>
      </c>
      <c r="O377" s="14">
        <f t="shared" si="946"/>
        <v>0</v>
      </c>
      <c r="P377" s="14">
        <f t="shared" si="947"/>
        <v>0</v>
      </c>
      <c r="Q377" s="14">
        <f t="shared" si="948"/>
        <v>0</v>
      </c>
      <c r="R377" s="14">
        <f t="shared" si="949"/>
        <v>0</v>
      </c>
      <c r="S377" s="14">
        <f t="shared" si="950"/>
        <v>70.2</v>
      </c>
      <c r="T377" s="14">
        <f t="shared" si="951"/>
        <v>0</v>
      </c>
      <c r="U377" s="14">
        <f t="shared" si="952"/>
        <v>0</v>
      </c>
      <c r="V377" s="14">
        <f t="shared" si="953"/>
        <v>0</v>
      </c>
      <c r="W377" s="14">
        <f t="shared" si="954"/>
        <v>0</v>
      </c>
      <c r="X377" s="14">
        <f t="shared" si="955"/>
        <v>148.19999999999999</v>
      </c>
      <c r="Y377" s="14">
        <f t="shared" si="956"/>
        <v>0</v>
      </c>
      <c r="Z377" s="14">
        <f t="shared" si="957"/>
        <v>0</v>
      </c>
      <c r="AA377" s="14">
        <f t="shared" si="958"/>
        <v>0</v>
      </c>
      <c r="AB377" s="14">
        <f t="shared" si="959"/>
        <v>0</v>
      </c>
      <c r="AC377" s="15">
        <f t="shared" si="960"/>
        <v>148.19999999999999</v>
      </c>
    </row>
    <row r="378" spans="1:29">
      <c r="A378" s="87"/>
      <c r="B378" s="83" t="s">
        <v>446</v>
      </c>
      <c r="C378" s="21" t="s">
        <v>224</v>
      </c>
      <c r="D378" s="12">
        <v>72</v>
      </c>
      <c r="E378" s="12">
        <v>0</v>
      </c>
      <c r="F378" s="12">
        <v>0</v>
      </c>
      <c r="G378" s="12">
        <v>0</v>
      </c>
      <c r="H378" s="12">
        <v>0</v>
      </c>
      <c r="I378" s="13">
        <v>20</v>
      </c>
      <c r="J378" s="13">
        <v>0</v>
      </c>
      <c r="K378" s="13">
        <v>0</v>
      </c>
      <c r="L378" s="13">
        <v>0</v>
      </c>
      <c r="M378" s="13">
        <v>0</v>
      </c>
      <c r="N378" s="14">
        <f t="shared" si="945"/>
        <v>72</v>
      </c>
      <c r="O378" s="14">
        <f t="shared" si="946"/>
        <v>0</v>
      </c>
      <c r="P378" s="14">
        <f t="shared" si="947"/>
        <v>0</v>
      </c>
      <c r="Q378" s="14">
        <f t="shared" si="948"/>
        <v>0</v>
      </c>
      <c r="R378" s="14">
        <f t="shared" si="949"/>
        <v>0</v>
      </c>
      <c r="S378" s="14">
        <f t="shared" si="950"/>
        <v>43.199999999999996</v>
      </c>
      <c r="T378" s="14">
        <f t="shared" si="951"/>
        <v>0</v>
      </c>
      <c r="U378" s="14">
        <f t="shared" si="952"/>
        <v>0</v>
      </c>
      <c r="V378" s="14">
        <f t="shared" si="953"/>
        <v>0</v>
      </c>
      <c r="W378" s="14">
        <f t="shared" si="954"/>
        <v>0</v>
      </c>
      <c r="X378" s="14">
        <f t="shared" si="955"/>
        <v>115.19999999999999</v>
      </c>
      <c r="Y378" s="14">
        <f t="shared" si="956"/>
        <v>0</v>
      </c>
      <c r="Z378" s="14">
        <f t="shared" si="957"/>
        <v>0</v>
      </c>
      <c r="AA378" s="14">
        <f t="shared" si="958"/>
        <v>0</v>
      </c>
      <c r="AB378" s="14">
        <f t="shared" si="959"/>
        <v>0</v>
      </c>
      <c r="AC378" s="15">
        <f t="shared" si="960"/>
        <v>115.2</v>
      </c>
    </row>
    <row r="379" spans="1:29">
      <c r="A379" s="87"/>
      <c r="B379" s="83" t="s">
        <v>447</v>
      </c>
      <c r="C379" s="21" t="s">
        <v>224</v>
      </c>
      <c r="D379" s="12">
        <v>71</v>
      </c>
      <c r="E379" s="12">
        <v>0</v>
      </c>
      <c r="F379" s="12">
        <v>0</v>
      </c>
      <c r="G379" s="12">
        <v>0</v>
      </c>
      <c r="H379" s="12">
        <v>0</v>
      </c>
      <c r="I379" s="13">
        <v>20</v>
      </c>
      <c r="J379" s="13">
        <v>0</v>
      </c>
      <c r="K379" s="13">
        <v>0</v>
      </c>
      <c r="L379" s="13">
        <v>0</v>
      </c>
      <c r="M379" s="13">
        <v>0</v>
      </c>
      <c r="N379" s="14">
        <f t="shared" si="945"/>
        <v>71</v>
      </c>
      <c r="O379" s="14">
        <f t="shared" si="946"/>
        <v>0</v>
      </c>
      <c r="P379" s="14">
        <f t="shared" si="947"/>
        <v>0</v>
      </c>
      <c r="Q379" s="14">
        <f t="shared" si="948"/>
        <v>0</v>
      </c>
      <c r="R379" s="14">
        <f t="shared" si="949"/>
        <v>0</v>
      </c>
      <c r="S379" s="14">
        <f t="shared" si="950"/>
        <v>42.599999999999994</v>
      </c>
      <c r="T379" s="14">
        <f t="shared" si="951"/>
        <v>0</v>
      </c>
      <c r="U379" s="14">
        <f t="shared" si="952"/>
        <v>0</v>
      </c>
      <c r="V379" s="14">
        <f t="shared" si="953"/>
        <v>0</v>
      </c>
      <c r="W379" s="14">
        <f t="shared" si="954"/>
        <v>0</v>
      </c>
      <c r="X379" s="14">
        <f t="shared" si="955"/>
        <v>113.6</v>
      </c>
      <c r="Y379" s="14">
        <f t="shared" si="956"/>
        <v>0</v>
      </c>
      <c r="Z379" s="14">
        <f t="shared" si="957"/>
        <v>0</v>
      </c>
      <c r="AA379" s="14">
        <f t="shared" si="958"/>
        <v>0</v>
      </c>
      <c r="AB379" s="14">
        <f t="shared" si="959"/>
        <v>0</v>
      </c>
      <c r="AC379" s="15">
        <f t="shared" si="960"/>
        <v>113.6</v>
      </c>
    </row>
    <row r="380" spans="1:29">
      <c r="A380" s="87"/>
      <c r="B380" s="83" t="s">
        <v>448</v>
      </c>
      <c r="C380" s="21" t="s">
        <v>224</v>
      </c>
      <c r="D380" s="12">
        <v>78</v>
      </c>
      <c r="E380" s="12">
        <v>0</v>
      </c>
      <c r="F380" s="12">
        <v>0</v>
      </c>
      <c r="G380" s="12">
        <v>0</v>
      </c>
      <c r="H380" s="12">
        <v>0</v>
      </c>
      <c r="I380" s="13">
        <v>30</v>
      </c>
      <c r="J380" s="13">
        <v>0</v>
      </c>
      <c r="K380" s="13">
        <v>0</v>
      </c>
      <c r="L380" s="13">
        <v>0</v>
      </c>
      <c r="M380" s="13">
        <v>0</v>
      </c>
      <c r="N380" s="14">
        <f t="shared" si="945"/>
        <v>78</v>
      </c>
      <c r="O380" s="14">
        <f t="shared" si="946"/>
        <v>0</v>
      </c>
      <c r="P380" s="14">
        <f t="shared" si="947"/>
        <v>0</v>
      </c>
      <c r="Q380" s="14">
        <f t="shared" si="948"/>
        <v>0</v>
      </c>
      <c r="R380" s="14">
        <f t="shared" si="949"/>
        <v>0</v>
      </c>
      <c r="S380" s="14">
        <f t="shared" si="950"/>
        <v>70.2</v>
      </c>
      <c r="T380" s="14">
        <f t="shared" si="951"/>
        <v>0</v>
      </c>
      <c r="U380" s="14">
        <f t="shared" si="952"/>
        <v>0</v>
      </c>
      <c r="V380" s="14">
        <f t="shared" si="953"/>
        <v>0</v>
      </c>
      <c r="W380" s="14">
        <f t="shared" si="954"/>
        <v>0</v>
      </c>
      <c r="X380" s="14">
        <f t="shared" si="955"/>
        <v>148.19999999999999</v>
      </c>
      <c r="Y380" s="14">
        <f t="shared" si="956"/>
        <v>0</v>
      </c>
      <c r="Z380" s="14">
        <f t="shared" si="957"/>
        <v>0</v>
      </c>
      <c r="AA380" s="14">
        <f t="shared" si="958"/>
        <v>0</v>
      </c>
      <c r="AB380" s="14">
        <f t="shared" si="959"/>
        <v>0</v>
      </c>
      <c r="AC380" s="15">
        <f t="shared" si="960"/>
        <v>148.19999999999999</v>
      </c>
    </row>
    <row r="381" spans="1:29">
      <c r="A381" s="87"/>
      <c r="B381" s="83" t="s">
        <v>449</v>
      </c>
      <c r="C381" s="21" t="s">
        <v>224</v>
      </c>
      <c r="D381" s="12">
        <v>80</v>
      </c>
      <c r="E381" s="12">
        <v>0</v>
      </c>
      <c r="F381" s="12">
        <v>0</v>
      </c>
      <c r="G381" s="12">
        <v>0</v>
      </c>
      <c r="H381" s="12">
        <v>0</v>
      </c>
      <c r="I381" s="13">
        <v>30</v>
      </c>
      <c r="J381" s="13">
        <v>0</v>
      </c>
      <c r="K381" s="13">
        <v>0</v>
      </c>
      <c r="L381" s="13">
        <v>0</v>
      </c>
      <c r="M381" s="13">
        <v>0</v>
      </c>
      <c r="N381" s="14">
        <f t="shared" si="945"/>
        <v>80</v>
      </c>
      <c r="O381" s="14">
        <f t="shared" si="946"/>
        <v>0</v>
      </c>
      <c r="P381" s="14">
        <f t="shared" si="947"/>
        <v>0</v>
      </c>
      <c r="Q381" s="14">
        <f t="shared" si="948"/>
        <v>0</v>
      </c>
      <c r="R381" s="14">
        <f t="shared" si="949"/>
        <v>0</v>
      </c>
      <c r="S381" s="14">
        <f t="shared" si="950"/>
        <v>72</v>
      </c>
      <c r="T381" s="14">
        <f t="shared" si="951"/>
        <v>0</v>
      </c>
      <c r="U381" s="14">
        <f t="shared" si="952"/>
        <v>0</v>
      </c>
      <c r="V381" s="14">
        <f t="shared" si="953"/>
        <v>0</v>
      </c>
      <c r="W381" s="14">
        <f t="shared" si="954"/>
        <v>0</v>
      </c>
      <c r="X381" s="14">
        <f t="shared" si="955"/>
        <v>152</v>
      </c>
      <c r="Y381" s="14">
        <f t="shared" si="956"/>
        <v>0</v>
      </c>
      <c r="Z381" s="14">
        <f t="shared" si="957"/>
        <v>0</v>
      </c>
      <c r="AA381" s="14">
        <f t="shared" si="958"/>
        <v>0</v>
      </c>
      <c r="AB381" s="14">
        <f t="shared" si="959"/>
        <v>0</v>
      </c>
      <c r="AC381" s="15">
        <f t="shared" si="960"/>
        <v>152</v>
      </c>
    </row>
    <row r="382" spans="1:29">
      <c r="A382" s="87"/>
      <c r="B382" s="83" t="s">
        <v>450</v>
      </c>
      <c r="C382" s="21" t="s">
        <v>224</v>
      </c>
      <c r="D382" s="12">
        <v>100</v>
      </c>
      <c r="E382" s="12">
        <v>0</v>
      </c>
      <c r="F382" s="12">
        <v>0</v>
      </c>
      <c r="G382" s="12">
        <v>0</v>
      </c>
      <c r="H382" s="12">
        <v>0</v>
      </c>
      <c r="I382" s="13">
        <v>50</v>
      </c>
      <c r="J382" s="13">
        <v>0</v>
      </c>
      <c r="K382" s="13">
        <v>0</v>
      </c>
      <c r="L382" s="13">
        <v>0</v>
      </c>
      <c r="M382" s="13">
        <v>0</v>
      </c>
      <c r="N382" s="14">
        <f t="shared" si="945"/>
        <v>100</v>
      </c>
      <c r="O382" s="14">
        <f t="shared" si="946"/>
        <v>0</v>
      </c>
      <c r="P382" s="14">
        <f t="shared" si="947"/>
        <v>0</v>
      </c>
      <c r="Q382" s="14">
        <f t="shared" si="948"/>
        <v>0</v>
      </c>
      <c r="R382" s="14">
        <f t="shared" si="949"/>
        <v>0</v>
      </c>
      <c r="S382" s="14">
        <f t="shared" si="950"/>
        <v>150</v>
      </c>
      <c r="T382" s="14">
        <f t="shared" si="951"/>
        <v>0</v>
      </c>
      <c r="U382" s="14">
        <f t="shared" si="952"/>
        <v>0</v>
      </c>
      <c r="V382" s="14">
        <f t="shared" si="953"/>
        <v>0</v>
      </c>
      <c r="W382" s="14">
        <f t="shared" si="954"/>
        <v>0</v>
      </c>
      <c r="X382" s="14">
        <f t="shared" si="955"/>
        <v>250</v>
      </c>
      <c r="Y382" s="14">
        <f t="shared" si="956"/>
        <v>0</v>
      </c>
      <c r="Z382" s="14">
        <f t="shared" si="957"/>
        <v>0</v>
      </c>
      <c r="AA382" s="14">
        <f t="shared" si="958"/>
        <v>0</v>
      </c>
      <c r="AB382" s="14">
        <f t="shared" si="959"/>
        <v>0</v>
      </c>
      <c r="AC382" s="15">
        <f t="shared" si="960"/>
        <v>250</v>
      </c>
    </row>
    <row r="383" spans="1:29">
      <c r="A383" s="87"/>
      <c r="B383" s="83" t="s">
        <v>452</v>
      </c>
      <c r="C383" s="21" t="s">
        <v>224</v>
      </c>
      <c r="D383" s="12">
        <v>69</v>
      </c>
      <c r="E383" s="12">
        <v>0</v>
      </c>
      <c r="F383" s="12">
        <v>0</v>
      </c>
      <c r="G383" s="12">
        <v>0</v>
      </c>
      <c r="H383" s="12">
        <v>0</v>
      </c>
      <c r="I383" s="13">
        <v>20</v>
      </c>
      <c r="J383" s="13">
        <v>0</v>
      </c>
      <c r="K383" s="13">
        <v>0</v>
      </c>
      <c r="L383" s="13">
        <v>0</v>
      </c>
      <c r="M383" s="13">
        <v>0</v>
      </c>
      <c r="N383" s="14">
        <f t="shared" si="945"/>
        <v>69</v>
      </c>
      <c r="O383" s="14">
        <f t="shared" si="946"/>
        <v>0</v>
      </c>
      <c r="P383" s="14">
        <f t="shared" si="947"/>
        <v>0</v>
      </c>
      <c r="Q383" s="14">
        <f t="shared" si="948"/>
        <v>0</v>
      </c>
      <c r="R383" s="14">
        <f t="shared" si="949"/>
        <v>0</v>
      </c>
      <c r="S383" s="14">
        <f t="shared" si="950"/>
        <v>41.4</v>
      </c>
      <c r="T383" s="14">
        <f t="shared" si="951"/>
        <v>0</v>
      </c>
      <c r="U383" s="14">
        <f t="shared" si="952"/>
        <v>0</v>
      </c>
      <c r="V383" s="14">
        <f t="shared" si="953"/>
        <v>0</v>
      </c>
      <c r="W383" s="14">
        <f t="shared" si="954"/>
        <v>0</v>
      </c>
      <c r="X383" s="14">
        <f t="shared" si="955"/>
        <v>110.4</v>
      </c>
      <c r="Y383" s="14">
        <f t="shared" si="956"/>
        <v>0</v>
      </c>
      <c r="Z383" s="14">
        <f t="shared" si="957"/>
        <v>0</v>
      </c>
      <c r="AA383" s="14">
        <f t="shared" si="958"/>
        <v>0</v>
      </c>
      <c r="AB383" s="14">
        <f t="shared" si="959"/>
        <v>0</v>
      </c>
      <c r="AC383" s="15">
        <f t="shared" si="960"/>
        <v>110.4</v>
      </c>
    </row>
    <row r="384" spans="1:29">
      <c r="A384" s="87"/>
      <c r="B384" s="83" t="s">
        <v>453</v>
      </c>
      <c r="C384" s="21" t="s">
        <v>224</v>
      </c>
      <c r="D384" s="12">
        <v>69</v>
      </c>
      <c r="E384" s="12">
        <v>0</v>
      </c>
      <c r="F384" s="12">
        <v>0</v>
      </c>
      <c r="G384" s="12">
        <v>0</v>
      </c>
      <c r="H384" s="12">
        <v>0</v>
      </c>
      <c r="I384" s="13">
        <v>20</v>
      </c>
      <c r="J384" s="13">
        <v>0</v>
      </c>
      <c r="K384" s="13">
        <v>0</v>
      </c>
      <c r="L384" s="13">
        <v>0</v>
      </c>
      <c r="M384" s="13">
        <v>0</v>
      </c>
      <c r="N384" s="14">
        <f t="shared" si="945"/>
        <v>69</v>
      </c>
      <c r="O384" s="14">
        <f t="shared" si="946"/>
        <v>0</v>
      </c>
      <c r="P384" s="14">
        <f t="shared" si="947"/>
        <v>0</v>
      </c>
      <c r="Q384" s="14">
        <f t="shared" si="948"/>
        <v>0</v>
      </c>
      <c r="R384" s="14">
        <f t="shared" si="949"/>
        <v>0</v>
      </c>
      <c r="S384" s="14">
        <f t="shared" si="950"/>
        <v>41.4</v>
      </c>
      <c r="T384" s="14">
        <f t="shared" si="951"/>
        <v>0</v>
      </c>
      <c r="U384" s="14">
        <f t="shared" si="952"/>
        <v>0</v>
      </c>
      <c r="V384" s="14">
        <f t="shared" si="953"/>
        <v>0</v>
      </c>
      <c r="W384" s="14">
        <f t="shared" si="954"/>
        <v>0</v>
      </c>
      <c r="X384" s="14">
        <f t="shared" si="955"/>
        <v>110.4</v>
      </c>
      <c r="Y384" s="14">
        <f t="shared" si="956"/>
        <v>0</v>
      </c>
      <c r="Z384" s="14">
        <f t="shared" si="957"/>
        <v>0</v>
      </c>
      <c r="AA384" s="14">
        <f t="shared" si="958"/>
        <v>0</v>
      </c>
      <c r="AB384" s="14">
        <f t="shared" si="959"/>
        <v>0</v>
      </c>
      <c r="AC384" s="15">
        <f t="shared" si="960"/>
        <v>110.4</v>
      </c>
    </row>
    <row r="385" spans="1:29">
      <c r="A385" s="87"/>
      <c r="B385" s="83" t="s">
        <v>454</v>
      </c>
      <c r="C385" s="21" t="s">
        <v>224</v>
      </c>
      <c r="D385" s="12">
        <v>74</v>
      </c>
      <c r="E385" s="12">
        <v>0</v>
      </c>
      <c r="F385" s="12">
        <v>0</v>
      </c>
      <c r="G385" s="12">
        <v>0</v>
      </c>
      <c r="H385" s="12">
        <v>0</v>
      </c>
      <c r="I385" s="13">
        <v>20</v>
      </c>
      <c r="J385" s="13">
        <v>0</v>
      </c>
      <c r="K385" s="13">
        <v>0</v>
      </c>
      <c r="L385" s="13">
        <v>0</v>
      </c>
      <c r="M385" s="13">
        <v>0</v>
      </c>
      <c r="N385" s="14">
        <f t="shared" si="945"/>
        <v>74</v>
      </c>
      <c r="O385" s="14">
        <f t="shared" si="946"/>
        <v>0</v>
      </c>
      <c r="P385" s="14">
        <f t="shared" si="947"/>
        <v>0</v>
      </c>
      <c r="Q385" s="14">
        <f t="shared" si="948"/>
        <v>0</v>
      </c>
      <c r="R385" s="14">
        <f t="shared" si="949"/>
        <v>0</v>
      </c>
      <c r="S385" s="14">
        <f t="shared" si="950"/>
        <v>44.4</v>
      </c>
      <c r="T385" s="14">
        <f t="shared" si="951"/>
        <v>0</v>
      </c>
      <c r="U385" s="14">
        <f t="shared" si="952"/>
        <v>0</v>
      </c>
      <c r="V385" s="14">
        <f t="shared" si="953"/>
        <v>0</v>
      </c>
      <c r="W385" s="14">
        <f t="shared" si="954"/>
        <v>0</v>
      </c>
      <c r="X385" s="14">
        <f t="shared" si="955"/>
        <v>118.4</v>
      </c>
      <c r="Y385" s="14">
        <f t="shared" si="956"/>
        <v>0</v>
      </c>
      <c r="Z385" s="14">
        <f t="shared" si="957"/>
        <v>0</v>
      </c>
      <c r="AA385" s="14">
        <f t="shared" si="958"/>
        <v>0</v>
      </c>
      <c r="AB385" s="14">
        <f t="shared" si="959"/>
        <v>0</v>
      </c>
      <c r="AC385" s="15">
        <f t="shared" si="960"/>
        <v>118.4</v>
      </c>
    </row>
    <row r="386" spans="1:29">
      <c r="A386" s="87"/>
      <c r="B386" s="83" t="s">
        <v>455</v>
      </c>
      <c r="C386" s="21" t="s">
        <v>224</v>
      </c>
      <c r="D386" s="12">
        <v>69</v>
      </c>
      <c r="E386" s="12">
        <v>0</v>
      </c>
      <c r="F386" s="12">
        <v>0</v>
      </c>
      <c r="G386" s="12">
        <v>0</v>
      </c>
      <c r="H386" s="12">
        <v>0</v>
      </c>
      <c r="I386" s="13">
        <v>20</v>
      </c>
      <c r="J386" s="13">
        <v>0</v>
      </c>
      <c r="K386" s="13">
        <v>0</v>
      </c>
      <c r="L386" s="13">
        <v>0</v>
      </c>
      <c r="M386" s="13">
        <v>0</v>
      </c>
      <c r="N386" s="14">
        <f t="shared" si="945"/>
        <v>69</v>
      </c>
      <c r="O386" s="14">
        <f t="shared" si="946"/>
        <v>0</v>
      </c>
      <c r="P386" s="14">
        <f t="shared" si="947"/>
        <v>0</v>
      </c>
      <c r="Q386" s="14">
        <f t="shared" si="948"/>
        <v>0</v>
      </c>
      <c r="R386" s="14">
        <f t="shared" si="949"/>
        <v>0</v>
      </c>
      <c r="S386" s="14">
        <f t="shared" si="950"/>
        <v>41.4</v>
      </c>
      <c r="T386" s="14">
        <f t="shared" si="951"/>
        <v>0</v>
      </c>
      <c r="U386" s="14">
        <f t="shared" si="952"/>
        <v>0</v>
      </c>
      <c r="V386" s="14">
        <f t="shared" si="953"/>
        <v>0</v>
      </c>
      <c r="W386" s="14">
        <f t="shared" si="954"/>
        <v>0</v>
      </c>
      <c r="X386" s="14">
        <f t="shared" si="955"/>
        <v>110.4</v>
      </c>
      <c r="Y386" s="14">
        <f t="shared" si="956"/>
        <v>0</v>
      </c>
      <c r="Z386" s="14">
        <f t="shared" si="957"/>
        <v>0</v>
      </c>
      <c r="AA386" s="14">
        <f t="shared" si="958"/>
        <v>0</v>
      </c>
      <c r="AB386" s="14">
        <f t="shared" si="959"/>
        <v>0</v>
      </c>
      <c r="AC386" s="15">
        <f t="shared" si="960"/>
        <v>110.4</v>
      </c>
    </row>
    <row r="387" spans="1:29">
      <c r="A387" s="87"/>
      <c r="B387" s="83" t="s">
        <v>456</v>
      </c>
      <c r="C387" s="21" t="s">
        <v>224</v>
      </c>
      <c r="D387" s="12">
        <v>69</v>
      </c>
      <c r="E387" s="12">
        <v>0</v>
      </c>
      <c r="F387" s="12">
        <v>0</v>
      </c>
      <c r="G387" s="12">
        <v>0</v>
      </c>
      <c r="H387" s="12">
        <v>0</v>
      </c>
      <c r="I387" s="13">
        <v>20</v>
      </c>
      <c r="J387" s="13">
        <v>0</v>
      </c>
      <c r="K387" s="13">
        <v>0</v>
      </c>
      <c r="L387" s="13">
        <v>0</v>
      </c>
      <c r="M387" s="13">
        <v>0</v>
      </c>
      <c r="N387" s="14">
        <f t="shared" si="945"/>
        <v>69</v>
      </c>
      <c r="O387" s="14">
        <f t="shared" si="946"/>
        <v>0</v>
      </c>
      <c r="P387" s="14">
        <f t="shared" si="947"/>
        <v>0</v>
      </c>
      <c r="Q387" s="14">
        <f t="shared" si="948"/>
        <v>0</v>
      </c>
      <c r="R387" s="14">
        <f t="shared" si="949"/>
        <v>0</v>
      </c>
      <c r="S387" s="14">
        <f t="shared" si="950"/>
        <v>41.4</v>
      </c>
      <c r="T387" s="14">
        <f t="shared" si="951"/>
        <v>0</v>
      </c>
      <c r="U387" s="14">
        <f t="shared" si="952"/>
        <v>0</v>
      </c>
      <c r="V387" s="14">
        <f t="shared" si="953"/>
        <v>0</v>
      </c>
      <c r="W387" s="14">
        <f t="shared" si="954"/>
        <v>0</v>
      </c>
      <c r="X387" s="14">
        <f t="shared" si="955"/>
        <v>110.4</v>
      </c>
      <c r="Y387" s="14">
        <f t="shared" si="956"/>
        <v>0</v>
      </c>
      <c r="Z387" s="14">
        <f t="shared" si="957"/>
        <v>0</v>
      </c>
      <c r="AA387" s="14">
        <f t="shared" si="958"/>
        <v>0</v>
      </c>
      <c r="AB387" s="14">
        <f t="shared" si="959"/>
        <v>0</v>
      </c>
      <c r="AC387" s="15">
        <f t="shared" si="960"/>
        <v>110.4</v>
      </c>
    </row>
    <row r="388" spans="1:29">
      <c r="A388" s="87"/>
      <c r="B388" s="83" t="s">
        <v>457</v>
      </c>
      <c r="C388" s="21" t="s">
        <v>224</v>
      </c>
      <c r="D388" s="12">
        <v>90</v>
      </c>
      <c r="E388" s="12">
        <v>0</v>
      </c>
      <c r="F388" s="12">
        <v>0</v>
      </c>
      <c r="G388" s="12">
        <v>0</v>
      </c>
      <c r="H388" s="12">
        <v>0</v>
      </c>
      <c r="I388" s="13">
        <v>50</v>
      </c>
      <c r="J388" s="13">
        <v>0</v>
      </c>
      <c r="K388" s="13">
        <v>0</v>
      </c>
      <c r="L388" s="13">
        <v>0</v>
      </c>
      <c r="M388" s="13">
        <v>0</v>
      </c>
      <c r="N388" s="14">
        <f t="shared" si="945"/>
        <v>90</v>
      </c>
      <c r="O388" s="14">
        <f t="shared" si="946"/>
        <v>0</v>
      </c>
      <c r="P388" s="14">
        <f t="shared" si="947"/>
        <v>0</v>
      </c>
      <c r="Q388" s="14">
        <f t="shared" si="948"/>
        <v>0</v>
      </c>
      <c r="R388" s="14">
        <f t="shared" si="949"/>
        <v>0</v>
      </c>
      <c r="S388" s="14">
        <f t="shared" si="950"/>
        <v>135</v>
      </c>
      <c r="T388" s="14">
        <f t="shared" si="951"/>
        <v>0</v>
      </c>
      <c r="U388" s="14">
        <f t="shared" si="952"/>
        <v>0</v>
      </c>
      <c r="V388" s="14">
        <f t="shared" si="953"/>
        <v>0</v>
      </c>
      <c r="W388" s="14">
        <f t="shared" si="954"/>
        <v>0</v>
      </c>
      <c r="X388" s="14">
        <f t="shared" si="955"/>
        <v>225</v>
      </c>
      <c r="Y388" s="14">
        <f t="shared" si="956"/>
        <v>0</v>
      </c>
      <c r="Z388" s="14">
        <f t="shared" si="957"/>
        <v>0</v>
      </c>
      <c r="AA388" s="14">
        <f t="shared" si="958"/>
        <v>0</v>
      </c>
      <c r="AB388" s="14">
        <f t="shared" si="959"/>
        <v>0</v>
      </c>
      <c r="AC388" s="15">
        <f t="shared" si="960"/>
        <v>225</v>
      </c>
    </row>
    <row r="389" spans="1:29">
      <c r="A389" s="87"/>
      <c r="B389" s="83" t="s">
        <v>458</v>
      </c>
      <c r="C389" s="21" t="s">
        <v>224</v>
      </c>
      <c r="D389" s="12">
        <v>69</v>
      </c>
      <c r="E389" s="12">
        <v>0</v>
      </c>
      <c r="F389" s="12">
        <v>0</v>
      </c>
      <c r="G389" s="12">
        <v>0</v>
      </c>
      <c r="H389" s="12">
        <v>0</v>
      </c>
      <c r="I389" s="13">
        <v>20</v>
      </c>
      <c r="J389" s="13">
        <v>0</v>
      </c>
      <c r="K389" s="13">
        <v>0</v>
      </c>
      <c r="L389" s="13">
        <v>0</v>
      </c>
      <c r="M389" s="13">
        <v>0</v>
      </c>
      <c r="N389" s="14">
        <f t="shared" si="945"/>
        <v>69</v>
      </c>
      <c r="O389" s="14">
        <f t="shared" si="946"/>
        <v>0</v>
      </c>
      <c r="P389" s="14">
        <f t="shared" si="947"/>
        <v>0</v>
      </c>
      <c r="Q389" s="14">
        <f t="shared" si="948"/>
        <v>0</v>
      </c>
      <c r="R389" s="14">
        <f t="shared" si="949"/>
        <v>0</v>
      </c>
      <c r="S389" s="14">
        <f t="shared" si="950"/>
        <v>41.4</v>
      </c>
      <c r="T389" s="14">
        <f t="shared" si="951"/>
        <v>0</v>
      </c>
      <c r="U389" s="14">
        <f t="shared" si="952"/>
        <v>0</v>
      </c>
      <c r="V389" s="14">
        <f t="shared" si="953"/>
        <v>0</v>
      </c>
      <c r="W389" s="14">
        <f t="shared" si="954"/>
        <v>0</v>
      </c>
      <c r="X389" s="14">
        <f t="shared" si="955"/>
        <v>110.4</v>
      </c>
      <c r="Y389" s="14">
        <f t="shared" si="956"/>
        <v>0</v>
      </c>
      <c r="Z389" s="14">
        <f t="shared" si="957"/>
        <v>0</v>
      </c>
      <c r="AA389" s="14">
        <f t="shared" si="958"/>
        <v>0</v>
      </c>
      <c r="AB389" s="14">
        <f t="shared" si="959"/>
        <v>0</v>
      </c>
      <c r="AC389" s="15">
        <f t="shared" si="960"/>
        <v>110.4</v>
      </c>
    </row>
    <row r="390" spans="1:29">
      <c r="A390" s="87"/>
      <c r="B390" s="83" t="s">
        <v>459</v>
      </c>
      <c r="C390" s="21" t="s">
        <v>224</v>
      </c>
      <c r="D390" s="12">
        <v>69</v>
      </c>
      <c r="E390" s="12">
        <v>0</v>
      </c>
      <c r="F390" s="12">
        <v>0</v>
      </c>
      <c r="G390" s="12">
        <v>0</v>
      </c>
      <c r="H390" s="12">
        <v>0</v>
      </c>
      <c r="I390" s="13">
        <v>20</v>
      </c>
      <c r="J390" s="13">
        <v>0</v>
      </c>
      <c r="K390" s="13">
        <v>0</v>
      </c>
      <c r="L390" s="13">
        <v>0</v>
      </c>
      <c r="M390" s="13">
        <v>0</v>
      </c>
      <c r="N390" s="14">
        <f t="shared" si="945"/>
        <v>69</v>
      </c>
      <c r="O390" s="14">
        <f t="shared" si="946"/>
        <v>0</v>
      </c>
      <c r="P390" s="14">
        <f t="shared" si="947"/>
        <v>0</v>
      </c>
      <c r="Q390" s="14">
        <f t="shared" si="948"/>
        <v>0</v>
      </c>
      <c r="R390" s="14">
        <f t="shared" si="949"/>
        <v>0</v>
      </c>
      <c r="S390" s="14">
        <f t="shared" si="950"/>
        <v>41.4</v>
      </c>
      <c r="T390" s="14">
        <f t="shared" si="951"/>
        <v>0</v>
      </c>
      <c r="U390" s="14">
        <f t="shared" si="952"/>
        <v>0</v>
      </c>
      <c r="V390" s="14">
        <f t="shared" si="953"/>
        <v>0</v>
      </c>
      <c r="W390" s="14">
        <f t="shared" si="954"/>
        <v>0</v>
      </c>
      <c r="X390" s="14">
        <f t="shared" si="955"/>
        <v>110.4</v>
      </c>
      <c r="Y390" s="14">
        <f t="shared" si="956"/>
        <v>0</v>
      </c>
      <c r="Z390" s="14">
        <f t="shared" si="957"/>
        <v>0</v>
      </c>
      <c r="AA390" s="14">
        <f t="shared" si="958"/>
        <v>0</v>
      </c>
      <c r="AB390" s="14">
        <f t="shared" si="959"/>
        <v>0</v>
      </c>
      <c r="AC390" s="15">
        <f t="shared" si="960"/>
        <v>110.4</v>
      </c>
    </row>
    <row r="391" spans="1:29">
      <c r="A391" s="87"/>
      <c r="B391" s="83" t="s">
        <v>460</v>
      </c>
      <c r="C391" s="21" t="s">
        <v>224</v>
      </c>
      <c r="D391" s="12">
        <v>81</v>
      </c>
      <c r="E391" s="12">
        <v>0</v>
      </c>
      <c r="F391" s="12">
        <v>0</v>
      </c>
      <c r="G391" s="12">
        <v>0</v>
      </c>
      <c r="H391" s="12">
        <v>0</v>
      </c>
      <c r="I391" s="13">
        <v>21</v>
      </c>
      <c r="J391" s="13">
        <v>0</v>
      </c>
      <c r="K391" s="13">
        <v>0</v>
      </c>
      <c r="L391" s="13">
        <v>0</v>
      </c>
      <c r="M391" s="13">
        <v>0</v>
      </c>
      <c r="N391" s="14">
        <f t="shared" si="945"/>
        <v>81</v>
      </c>
      <c r="O391" s="14">
        <f t="shared" si="946"/>
        <v>0</v>
      </c>
      <c r="P391" s="14">
        <f t="shared" si="947"/>
        <v>0</v>
      </c>
      <c r="Q391" s="14">
        <f t="shared" si="948"/>
        <v>0</v>
      </c>
      <c r="R391" s="14">
        <f t="shared" si="949"/>
        <v>0</v>
      </c>
      <c r="S391" s="14">
        <f t="shared" si="950"/>
        <v>51.03</v>
      </c>
      <c r="T391" s="14">
        <f t="shared" si="951"/>
        <v>0</v>
      </c>
      <c r="U391" s="14">
        <f t="shared" si="952"/>
        <v>0</v>
      </c>
      <c r="V391" s="14">
        <f t="shared" si="953"/>
        <v>0</v>
      </c>
      <c r="W391" s="14">
        <f t="shared" si="954"/>
        <v>0</v>
      </c>
      <c r="X391" s="14">
        <f t="shared" si="955"/>
        <v>132.03</v>
      </c>
      <c r="Y391" s="14">
        <f t="shared" si="956"/>
        <v>0</v>
      </c>
      <c r="Z391" s="14">
        <f t="shared" si="957"/>
        <v>0</v>
      </c>
      <c r="AA391" s="14">
        <f t="shared" si="958"/>
        <v>0</v>
      </c>
      <c r="AB391" s="14">
        <f t="shared" si="959"/>
        <v>0</v>
      </c>
      <c r="AC391" s="15">
        <f t="shared" si="960"/>
        <v>132</v>
      </c>
    </row>
    <row r="392" spans="1:29">
      <c r="A392" s="87"/>
      <c r="B392" s="83" t="s">
        <v>461</v>
      </c>
      <c r="C392" s="21" t="s">
        <v>224</v>
      </c>
      <c r="D392" s="12">
        <v>76</v>
      </c>
      <c r="E392" s="12">
        <v>0</v>
      </c>
      <c r="F392" s="12">
        <v>0</v>
      </c>
      <c r="G392" s="12">
        <v>0</v>
      </c>
      <c r="H392" s="12">
        <v>0</v>
      </c>
      <c r="I392" s="13">
        <v>21</v>
      </c>
      <c r="J392" s="13">
        <v>0</v>
      </c>
      <c r="K392" s="13">
        <v>0</v>
      </c>
      <c r="L392" s="13">
        <v>0</v>
      </c>
      <c r="M392" s="13">
        <v>0</v>
      </c>
      <c r="N392" s="14">
        <f t="shared" si="945"/>
        <v>76</v>
      </c>
      <c r="O392" s="14">
        <f t="shared" si="946"/>
        <v>0</v>
      </c>
      <c r="P392" s="14">
        <f t="shared" si="947"/>
        <v>0</v>
      </c>
      <c r="Q392" s="14">
        <f t="shared" si="948"/>
        <v>0</v>
      </c>
      <c r="R392" s="14">
        <f t="shared" si="949"/>
        <v>0</v>
      </c>
      <c r="S392" s="14">
        <f t="shared" si="950"/>
        <v>47.88</v>
      </c>
      <c r="T392" s="14">
        <f t="shared" si="951"/>
        <v>0</v>
      </c>
      <c r="U392" s="14">
        <f t="shared" si="952"/>
        <v>0</v>
      </c>
      <c r="V392" s="14">
        <f t="shared" si="953"/>
        <v>0</v>
      </c>
      <c r="W392" s="14">
        <f t="shared" si="954"/>
        <v>0</v>
      </c>
      <c r="X392" s="14">
        <f t="shared" si="955"/>
        <v>123.88</v>
      </c>
      <c r="Y392" s="14">
        <f t="shared" si="956"/>
        <v>0</v>
      </c>
      <c r="Z392" s="14">
        <f t="shared" si="957"/>
        <v>0</v>
      </c>
      <c r="AA392" s="14">
        <f t="shared" si="958"/>
        <v>0</v>
      </c>
      <c r="AB392" s="14">
        <f t="shared" si="959"/>
        <v>0</v>
      </c>
      <c r="AC392" s="15">
        <f t="shared" si="960"/>
        <v>123.9</v>
      </c>
    </row>
    <row r="393" spans="1:29">
      <c r="A393" s="87"/>
      <c r="B393" s="83" t="s">
        <v>462</v>
      </c>
      <c r="C393" s="21" t="s">
        <v>224</v>
      </c>
      <c r="D393" s="12">
        <v>72</v>
      </c>
      <c r="E393" s="12">
        <v>0</v>
      </c>
      <c r="F393" s="12">
        <v>0</v>
      </c>
      <c r="G393" s="12">
        <v>0</v>
      </c>
      <c r="H393" s="12">
        <v>0</v>
      </c>
      <c r="I393" s="13">
        <v>20</v>
      </c>
      <c r="J393" s="13">
        <v>0</v>
      </c>
      <c r="K393" s="13">
        <v>0</v>
      </c>
      <c r="L393" s="13">
        <v>0</v>
      </c>
      <c r="M393" s="13">
        <v>0</v>
      </c>
      <c r="N393" s="14">
        <f t="shared" si="945"/>
        <v>72</v>
      </c>
      <c r="O393" s="14">
        <f t="shared" si="946"/>
        <v>0</v>
      </c>
      <c r="P393" s="14">
        <f t="shared" si="947"/>
        <v>0</v>
      </c>
      <c r="Q393" s="14">
        <f t="shared" si="948"/>
        <v>0</v>
      </c>
      <c r="R393" s="14">
        <f t="shared" si="949"/>
        <v>0</v>
      </c>
      <c r="S393" s="14">
        <f t="shared" si="950"/>
        <v>43.199999999999996</v>
      </c>
      <c r="T393" s="14">
        <f t="shared" si="951"/>
        <v>0</v>
      </c>
      <c r="U393" s="14">
        <f t="shared" si="952"/>
        <v>0</v>
      </c>
      <c r="V393" s="14">
        <f t="shared" si="953"/>
        <v>0</v>
      </c>
      <c r="W393" s="14">
        <f t="shared" si="954"/>
        <v>0</v>
      </c>
      <c r="X393" s="14">
        <f t="shared" si="955"/>
        <v>115.19999999999999</v>
      </c>
      <c r="Y393" s="14">
        <f t="shared" si="956"/>
        <v>0</v>
      </c>
      <c r="Z393" s="14">
        <f t="shared" si="957"/>
        <v>0</v>
      </c>
      <c r="AA393" s="14">
        <f t="shared" si="958"/>
        <v>0</v>
      </c>
      <c r="AB393" s="14">
        <f t="shared" si="959"/>
        <v>0</v>
      </c>
      <c r="AC393" s="15">
        <f t="shared" si="960"/>
        <v>115.2</v>
      </c>
    </row>
    <row r="394" spans="1:29">
      <c r="A394" s="87"/>
      <c r="B394" s="83" t="s">
        <v>463</v>
      </c>
      <c r="C394" s="21" t="s">
        <v>224</v>
      </c>
      <c r="D394" s="12">
        <v>74</v>
      </c>
      <c r="E394" s="12">
        <v>0</v>
      </c>
      <c r="F394" s="12">
        <v>0</v>
      </c>
      <c r="G394" s="12">
        <v>0</v>
      </c>
      <c r="H394" s="12">
        <v>0</v>
      </c>
      <c r="I394" s="13">
        <v>21</v>
      </c>
      <c r="J394" s="13">
        <v>0</v>
      </c>
      <c r="K394" s="13">
        <v>0</v>
      </c>
      <c r="L394" s="13">
        <v>0</v>
      </c>
      <c r="M394" s="13">
        <v>0</v>
      </c>
      <c r="N394" s="14">
        <f t="shared" si="945"/>
        <v>74</v>
      </c>
      <c r="O394" s="14">
        <f t="shared" si="946"/>
        <v>0</v>
      </c>
      <c r="P394" s="14">
        <f t="shared" si="947"/>
        <v>0</v>
      </c>
      <c r="Q394" s="14">
        <f t="shared" si="948"/>
        <v>0</v>
      </c>
      <c r="R394" s="14">
        <f t="shared" si="949"/>
        <v>0</v>
      </c>
      <c r="S394" s="14">
        <f t="shared" si="950"/>
        <v>46.62</v>
      </c>
      <c r="T394" s="14">
        <f t="shared" si="951"/>
        <v>0</v>
      </c>
      <c r="U394" s="14">
        <f t="shared" si="952"/>
        <v>0</v>
      </c>
      <c r="V394" s="14">
        <f t="shared" si="953"/>
        <v>0</v>
      </c>
      <c r="W394" s="14">
        <f t="shared" si="954"/>
        <v>0</v>
      </c>
      <c r="X394" s="14">
        <f t="shared" si="955"/>
        <v>120.62</v>
      </c>
      <c r="Y394" s="14">
        <f t="shared" si="956"/>
        <v>0</v>
      </c>
      <c r="Z394" s="14">
        <f t="shared" si="957"/>
        <v>0</v>
      </c>
      <c r="AA394" s="14">
        <f t="shared" si="958"/>
        <v>0</v>
      </c>
      <c r="AB394" s="14">
        <f t="shared" si="959"/>
        <v>0</v>
      </c>
      <c r="AC394" s="15">
        <f t="shared" si="960"/>
        <v>120.6</v>
      </c>
    </row>
    <row r="395" spans="1:29">
      <c r="A395" s="87"/>
      <c r="B395" s="83" t="s">
        <v>466</v>
      </c>
      <c r="C395" s="21" t="s">
        <v>224</v>
      </c>
      <c r="D395" s="12">
        <v>84</v>
      </c>
      <c r="E395" s="12">
        <v>0</v>
      </c>
      <c r="F395" s="12">
        <v>0</v>
      </c>
      <c r="G395" s="12">
        <v>0</v>
      </c>
      <c r="H395" s="12">
        <v>0</v>
      </c>
      <c r="I395" s="13">
        <v>28</v>
      </c>
      <c r="J395" s="13">
        <v>0</v>
      </c>
      <c r="K395" s="13">
        <v>0</v>
      </c>
      <c r="L395" s="13">
        <v>0</v>
      </c>
      <c r="M395" s="13">
        <v>0</v>
      </c>
      <c r="N395" s="14">
        <f t="shared" si="945"/>
        <v>84</v>
      </c>
      <c r="O395" s="14">
        <f t="shared" si="946"/>
        <v>0</v>
      </c>
      <c r="P395" s="14">
        <f t="shared" si="947"/>
        <v>0</v>
      </c>
      <c r="Q395" s="14">
        <f t="shared" si="948"/>
        <v>0</v>
      </c>
      <c r="R395" s="14">
        <f t="shared" si="949"/>
        <v>0</v>
      </c>
      <c r="S395" s="14">
        <f t="shared" si="950"/>
        <v>70.56</v>
      </c>
      <c r="T395" s="14">
        <f t="shared" si="951"/>
        <v>0</v>
      </c>
      <c r="U395" s="14">
        <f t="shared" si="952"/>
        <v>0</v>
      </c>
      <c r="V395" s="14">
        <f t="shared" si="953"/>
        <v>0</v>
      </c>
      <c r="W395" s="14">
        <f t="shared" si="954"/>
        <v>0</v>
      </c>
      <c r="X395" s="14">
        <f t="shared" si="955"/>
        <v>154.56</v>
      </c>
      <c r="Y395" s="14">
        <f t="shared" si="956"/>
        <v>0</v>
      </c>
      <c r="Z395" s="14">
        <f t="shared" si="957"/>
        <v>0</v>
      </c>
      <c r="AA395" s="14">
        <f t="shared" si="958"/>
        <v>0</v>
      </c>
      <c r="AB395" s="14">
        <f t="shared" si="959"/>
        <v>0</v>
      </c>
      <c r="AC395" s="15">
        <f t="shared" si="960"/>
        <v>154.6</v>
      </c>
    </row>
    <row r="396" spans="1:29">
      <c r="A396" s="87"/>
      <c r="B396" s="83" t="s">
        <v>468</v>
      </c>
      <c r="C396" s="21" t="s">
        <v>224</v>
      </c>
      <c r="D396" s="12">
        <v>83</v>
      </c>
      <c r="E396" s="12">
        <v>0</v>
      </c>
      <c r="F396" s="12">
        <v>0</v>
      </c>
      <c r="G396" s="12">
        <v>0</v>
      </c>
      <c r="H396" s="12">
        <v>0</v>
      </c>
      <c r="I396" s="13">
        <v>30</v>
      </c>
      <c r="J396" s="13">
        <v>0</v>
      </c>
      <c r="K396" s="13">
        <v>0</v>
      </c>
      <c r="L396" s="13">
        <v>0</v>
      </c>
      <c r="M396" s="13">
        <v>0</v>
      </c>
      <c r="N396" s="14">
        <f t="shared" si="945"/>
        <v>83</v>
      </c>
      <c r="O396" s="14">
        <f t="shared" si="946"/>
        <v>0</v>
      </c>
      <c r="P396" s="14">
        <f t="shared" si="947"/>
        <v>0</v>
      </c>
      <c r="Q396" s="14">
        <f t="shared" si="948"/>
        <v>0</v>
      </c>
      <c r="R396" s="14">
        <f t="shared" si="949"/>
        <v>0</v>
      </c>
      <c r="S396" s="14">
        <f t="shared" si="950"/>
        <v>74.7</v>
      </c>
      <c r="T396" s="14">
        <f t="shared" si="951"/>
        <v>0</v>
      </c>
      <c r="U396" s="14">
        <f t="shared" si="952"/>
        <v>0</v>
      </c>
      <c r="V396" s="14">
        <f t="shared" si="953"/>
        <v>0</v>
      </c>
      <c r="W396" s="14">
        <f t="shared" si="954"/>
        <v>0</v>
      </c>
      <c r="X396" s="14">
        <f t="shared" si="955"/>
        <v>157.69999999999999</v>
      </c>
      <c r="Y396" s="14">
        <f t="shared" si="956"/>
        <v>0</v>
      </c>
      <c r="Z396" s="14">
        <f t="shared" si="957"/>
        <v>0</v>
      </c>
      <c r="AA396" s="14">
        <f t="shared" si="958"/>
        <v>0</v>
      </c>
      <c r="AB396" s="14">
        <f t="shared" si="959"/>
        <v>0</v>
      </c>
      <c r="AC396" s="15">
        <f t="shared" si="960"/>
        <v>157.69999999999999</v>
      </c>
    </row>
    <row r="397" spans="1:29">
      <c r="A397" s="87"/>
      <c r="B397" s="83" t="s">
        <v>469</v>
      </c>
      <c r="C397" s="21" t="s">
        <v>224</v>
      </c>
      <c r="D397" s="12">
        <v>79</v>
      </c>
      <c r="E397" s="12">
        <v>0</v>
      </c>
      <c r="F397" s="12">
        <v>0</v>
      </c>
      <c r="G397" s="12">
        <v>0</v>
      </c>
      <c r="H397" s="12">
        <v>0</v>
      </c>
      <c r="I397" s="13">
        <v>29</v>
      </c>
      <c r="J397" s="13">
        <v>0</v>
      </c>
      <c r="K397" s="13">
        <v>0</v>
      </c>
      <c r="L397" s="13">
        <v>0</v>
      </c>
      <c r="M397" s="13">
        <v>0</v>
      </c>
      <c r="N397" s="14">
        <f t="shared" si="945"/>
        <v>79</v>
      </c>
      <c r="O397" s="14">
        <f t="shared" si="946"/>
        <v>0</v>
      </c>
      <c r="P397" s="14">
        <f t="shared" si="947"/>
        <v>0</v>
      </c>
      <c r="Q397" s="14">
        <f t="shared" si="948"/>
        <v>0</v>
      </c>
      <c r="R397" s="14">
        <f t="shared" si="949"/>
        <v>0</v>
      </c>
      <c r="S397" s="14">
        <f t="shared" si="950"/>
        <v>68.73</v>
      </c>
      <c r="T397" s="14">
        <f t="shared" si="951"/>
        <v>0</v>
      </c>
      <c r="U397" s="14">
        <f t="shared" si="952"/>
        <v>0</v>
      </c>
      <c r="V397" s="14">
        <f t="shared" si="953"/>
        <v>0</v>
      </c>
      <c r="W397" s="14">
        <f t="shared" si="954"/>
        <v>0</v>
      </c>
      <c r="X397" s="14">
        <f t="shared" si="955"/>
        <v>147.73000000000002</v>
      </c>
      <c r="Y397" s="14">
        <f t="shared" si="956"/>
        <v>0</v>
      </c>
      <c r="Z397" s="14">
        <f t="shared" si="957"/>
        <v>0</v>
      </c>
      <c r="AA397" s="14">
        <f t="shared" si="958"/>
        <v>0</v>
      </c>
      <c r="AB397" s="14">
        <f t="shared" si="959"/>
        <v>0</v>
      </c>
      <c r="AC397" s="15">
        <f t="shared" si="960"/>
        <v>147.69999999999999</v>
      </c>
    </row>
    <row r="398" spans="1:29">
      <c r="A398" s="87"/>
      <c r="B398" s="83" t="s">
        <v>471</v>
      </c>
      <c r="C398" s="21" t="s">
        <v>224</v>
      </c>
      <c r="D398" s="12">
        <v>56</v>
      </c>
      <c r="E398" s="12">
        <v>0</v>
      </c>
      <c r="F398" s="12">
        <v>0</v>
      </c>
      <c r="G398" s="12">
        <v>0</v>
      </c>
      <c r="H398" s="12">
        <v>0</v>
      </c>
      <c r="I398" s="13">
        <v>30</v>
      </c>
      <c r="J398" s="13">
        <v>0</v>
      </c>
      <c r="K398" s="13">
        <v>0</v>
      </c>
      <c r="L398" s="13">
        <v>0</v>
      </c>
      <c r="M398" s="13">
        <v>0</v>
      </c>
      <c r="N398" s="14">
        <f t="shared" si="945"/>
        <v>56</v>
      </c>
      <c r="O398" s="14">
        <f t="shared" si="946"/>
        <v>0</v>
      </c>
      <c r="P398" s="14">
        <f t="shared" si="947"/>
        <v>0</v>
      </c>
      <c r="Q398" s="14">
        <f t="shared" si="948"/>
        <v>0</v>
      </c>
      <c r="R398" s="14">
        <f t="shared" si="949"/>
        <v>0</v>
      </c>
      <c r="S398" s="14">
        <f t="shared" si="950"/>
        <v>50.400000000000006</v>
      </c>
      <c r="T398" s="14">
        <f t="shared" si="951"/>
        <v>0</v>
      </c>
      <c r="U398" s="14">
        <f t="shared" si="952"/>
        <v>0</v>
      </c>
      <c r="V398" s="14">
        <f t="shared" si="953"/>
        <v>0</v>
      </c>
      <c r="W398" s="14">
        <f t="shared" si="954"/>
        <v>0</v>
      </c>
      <c r="X398" s="14">
        <f t="shared" si="955"/>
        <v>106.4</v>
      </c>
      <c r="Y398" s="14">
        <f t="shared" si="956"/>
        <v>0</v>
      </c>
      <c r="Z398" s="14">
        <f t="shared" si="957"/>
        <v>0</v>
      </c>
      <c r="AA398" s="14">
        <f t="shared" si="958"/>
        <v>0</v>
      </c>
      <c r="AB398" s="14">
        <f t="shared" si="959"/>
        <v>0</v>
      </c>
      <c r="AC398" s="15">
        <f t="shared" si="960"/>
        <v>106.4</v>
      </c>
    </row>
    <row r="399" spans="1:29">
      <c r="A399" s="87"/>
      <c r="B399" s="83" t="s">
        <v>475</v>
      </c>
      <c r="C399" s="21" t="s">
        <v>224</v>
      </c>
      <c r="D399" s="12">
        <v>108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0</v>
      </c>
      <c r="K399" s="13">
        <v>0</v>
      </c>
      <c r="L399" s="13">
        <v>0</v>
      </c>
      <c r="M399" s="13">
        <v>0</v>
      </c>
      <c r="N399" s="14">
        <f t="shared" si="945"/>
        <v>108</v>
      </c>
      <c r="O399" s="14">
        <f t="shared" si="946"/>
        <v>0</v>
      </c>
      <c r="P399" s="14">
        <f t="shared" si="947"/>
        <v>0</v>
      </c>
      <c r="Q399" s="14">
        <f t="shared" si="948"/>
        <v>0</v>
      </c>
      <c r="R399" s="14">
        <f t="shared" si="949"/>
        <v>0</v>
      </c>
      <c r="S399" s="14">
        <f t="shared" si="950"/>
        <v>162</v>
      </c>
      <c r="T399" s="14">
        <f t="shared" si="951"/>
        <v>0</v>
      </c>
      <c r="U399" s="14">
        <f t="shared" si="952"/>
        <v>0</v>
      </c>
      <c r="V399" s="14">
        <f t="shared" si="953"/>
        <v>0</v>
      </c>
      <c r="W399" s="14">
        <f t="shared" si="954"/>
        <v>0</v>
      </c>
      <c r="X399" s="14">
        <f t="shared" si="955"/>
        <v>270</v>
      </c>
      <c r="Y399" s="14">
        <f t="shared" si="956"/>
        <v>0</v>
      </c>
      <c r="Z399" s="14">
        <f t="shared" si="957"/>
        <v>0</v>
      </c>
      <c r="AA399" s="14">
        <f t="shared" si="958"/>
        <v>0</v>
      </c>
      <c r="AB399" s="14">
        <f t="shared" si="959"/>
        <v>0</v>
      </c>
      <c r="AC399" s="15">
        <f t="shared" si="960"/>
        <v>270</v>
      </c>
    </row>
    <row r="400" spans="1:29">
      <c r="A400" s="87"/>
      <c r="B400" s="83" t="s">
        <v>476</v>
      </c>
      <c r="C400" s="21" t="s">
        <v>224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0</v>
      </c>
      <c r="K400" s="13">
        <v>0</v>
      </c>
      <c r="L400" s="13">
        <v>0</v>
      </c>
      <c r="M400" s="13">
        <v>0</v>
      </c>
      <c r="N400" s="14">
        <f t="shared" si="945"/>
        <v>110</v>
      </c>
      <c r="O400" s="14">
        <f t="shared" si="946"/>
        <v>0</v>
      </c>
      <c r="P400" s="14">
        <f t="shared" si="947"/>
        <v>0</v>
      </c>
      <c r="Q400" s="14">
        <f t="shared" si="948"/>
        <v>0</v>
      </c>
      <c r="R400" s="14">
        <f t="shared" si="949"/>
        <v>0</v>
      </c>
      <c r="S400" s="14">
        <f t="shared" si="950"/>
        <v>165</v>
      </c>
      <c r="T400" s="14">
        <f t="shared" si="951"/>
        <v>0</v>
      </c>
      <c r="U400" s="14">
        <f t="shared" si="952"/>
        <v>0</v>
      </c>
      <c r="V400" s="14">
        <f t="shared" si="953"/>
        <v>0</v>
      </c>
      <c r="W400" s="14">
        <f t="shared" si="954"/>
        <v>0</v>
      </c>
      <c r="X400" s="14">
        <f t="shared" si="955"/>
        <v>275</v>
      </c>
      <c r="Y400" s="14">
        <f t="shared" si="956"/>
        <v>0</v>
      </c>
      <c r="Z400" s="14">
        <f t="shared" si="957"/>
        <v>0</v>
      </c>
      <c r="AA400" s="14">
        <f t="shared" si="958"/>
        <v>0</v>
      </c>
      <c r="AB400" s="14">
        <f t="shared" si="959"/>
        <v>0</v>
      </c>
      <c r="AC400" s="15">
        <f t="shared" si="960"/>
        <v>275</v>
      </c>
    </row>
    <row r="401" spans="1:29">
      <c r="A401" s="87"/>
      <c r="B401" s="83" t="s">
        <v>477</v>
      </c>
      <c r="C401" s="21" t="s">
        <v>224</v>
      </c>
      <c r="D401" s="12">
        <v>76</v>
      </c>
      <c r="E401" s="12">
        <v>0</v>
      </c>
      <c r="F401" s="12">
        <v>0</v>
      </c>
      <c r="G401" s="12">
        <v>0</v>
      </c>
      <c r="H401" s="12">
        <v>0</v>
      </c>
      <c r="I401" s="13">
        <v>29</v>
      </c>
      <c r="J401" s="13">
        <v>0</v>
      </c>
      <c r="K401" s="13">
        <v>0</v>
      </c>
      <c r="L401" s="13">
        <v>0</v>
      </c>
      <c r="M401" s="13">
        <v>0</v>
      </c>
      <c r="N401" s="14">
        <f t="shared" si="945"/>
        <v>76</v>
      </c>
      <c r="O401" s="14">
        <f t="shared" si="946"/>
        <v>0</v>
      </c>
      <c r="P401" s="14">
        <f t="shared" si="947"/>
        <v>0</v>
      </c>
      <c r="Q401" s="14">
        <f t="shared" si="948"/>
        <v>0</v>
      </c>
      <c r="R401" s="14">
        <f t="shared" si="949"/>
        <v>0</v>
      </c>
      <c r="S401" s="14">
        <f t="shared" si="950"/>
        <v>66.12</v>
      </c>
      <c r="T401" s="14">
        <f t="shared" si="951"/>
        <v>0</v>
      </c>
      <c r="U401" s="14">
        <f t="shared" si="952"/>
        <v>0</v>
      </c>
      <c r="V401" s="14">
        <f t="shared" si="953"/>
        <v>0</v>
      </c>
      <c r="W401" s="14">
        <f t="shared" si="954"/>
        <v>0</v>
      </c>
      <c r="X401" s="14">
        <f t="shared" si="955"/>
        <v>142.12</v>
      </c>
      <c r="Y401" s="14">
        <f t="shared" si="956"/>
        <v>0</v>
      </c>
      <c r="Z401" s="14">
        <f t="shared" si="957"/>
        <v>0</v>
      </c>
      <c r="AA401" s="14">
        <f t="shared" si="958"/>
        <v>0</v>
      </c>
      <c r="AB401" s="14">
        <f t="shared" si="959"/>
        <v>0</v>
      </c>
      <c r="AC401" s="15">
        <f t="shared" si="960"/>
        <v>142.1</v>
      </c>
    </row>
    <row r="402" spans="1:29">
      <c r="A402" s="87"/>
      <c r="B402" s="83" t="s">
        <v>478</v>
      </c>
      <c r="C402" s="21" t="s">
        <v>224</v>
      </c>
      <c r="D402" s="12">
        <v>82</v>
      </c>
      <c r="E402" s="12">
        <v>0</v>
      </c>
      <c r="F402" s="12">
        <v>0</v>
      </c>
      <c r="G402" s="12">
        <v>0</v>
      </c>
      <c r="H402" s="12">
        <v>0</v>
      </c>
      <c r="I402" s="13">
        <v>30</v>
      </c>
      <c r="J402" s="13">
        <v>0</v>
      </c>
      <c r="K402" s="13">
        <v>0</v>
      </c>
      <c r="L402" s="13">
        <v>0</v>
      </c>
      <c r="M402" s="13">
        <v>0</v>
      </c>
      <c r="N402" s="14">
        <f t="shared" si="945"/>
        <v>82</v>
      </c>
      <c r="O402" s="14">
        <f t="shared" si="946"/>
        <v>0</v>
      </c>
      <c r="P402" s="14">
        <f t="shared" si="947"/>
        <v>0</v>
      </c>
      <c r="Q402" s="14">
        <f t="shared" si="948"/>
        <v>0</v>
      </c>
      <c r="R402" s="14">
        <f t="shared" si="949"/>
        <v>0</v>
      </c>
      <c r="S402" s="14">
        <f t="shared" si="950"/>
        <v>73.8</v>
      </c>
      <c r="T402" s="14">
        <f t="shared" si="951"/>
        <v>0</v>
      </c>
      <c r="U402" s="14">
        <f t="shared" si="952"/>
        <v>0</v>
      </c>
      <c r="V402" s="14">
        <f t="shared" si="953"/>
        <v>0</v>
      </c>
      <c r="W402" s="14">
        <f t="shared" si="954"/>
        <v>0</v>
      </c>
      <c r="X402" s="14">
        <f t="shared" si="955"/>
        <v>155.80000000000001</v>
      </c>
      <c r="Y402" s="14">
        <f t="shared" si="956"/>
        <v>0</v>
      </c>
      <c r="Z402" s="14">
        <f t="shared" si="957"/>
        <v>0</v>
      </c>
      <c r="AA402" s="14">
        <f t="shared" si="958"/>
        <v>0</v>
      </c>
      <c r="AB402" s="14">
        <f t="shared" si="959"/>
        <v>0</v>
      </c>
      <c r="AC402" s="15">
        <f t="shared" si="960"/>
        <v>155.80000000000001</v>
      </c>
    </row>
    <row r="403" spans="1:29">
      <c r="A403" s="87"/>
      <c r="B403" s="83" t="s">
        <v>481</v>
      </c>
      <c r="C403" s="21" t="s">
        <v>224</v>
      </c>
      <c r="D403" s="12">
        <v>88</v>
      </c>
      <c r="E403" s="12">
        <v>0</v>
      </c>
      <c r="F403" s="12">
        <v>0</v>
      </c>
      <c r="G403" s="12">
        <v>0</v>
      </c>
      <c r="H403" s="12">
        <v>0</v>
      </c>
      <c r="I403" s="13">
        <v>30</v>
      </c>
      <c r="J403" s="13">
        <v>0</v>
      </c>
      <c r="K403" s="13">
        <v>0</v>
      </c>
      <c r="L403" s="13">
        <v>0</v>
      </c>
      <c r="M403" s="13">
        <v>0</v>
      </c>
      <c r="N403" s="14">
        <f t="shared" si="945"/>
        <v>88</v>
      </c>
      <c r="O403" s="14">
        <f t="shared" si="946"/>
        <v>0</v>
      </c>
      <c r="P403" s="14">
        <f t="shared" si="947"/>
        <v>0</v>
      </c>
      <c r="Q403" s="14">
        <f t="shared" si="948"/>
        <v>0</v>
      </c>
      <c r="R403" s="14">
        <f t="shared" si="949"/>
        <v>0</v>
      </c>
      <c r="S403" s="14">
        <f t="shared" si="950"/>
        <v>79.2</v>
      </c>
      <c r="T403" s="14">
        <f t="shared" si="951"/>
        <v>0</v>
      </c>
      <c r="U403" s="14">
        <f t="shared" si="952"/>
        <v>0</v>
      </c>
      <c r="V403" s="14">
        <f t="shared" si="953"/>
        <v>0</v>
      </c>
      <c r="W403" s="14">
        <f t="shared" si="954"/>
        <v>0</v>
      </c>
      <c r="X403" s="14">
        <f t="shared" si="955"/>
        <v>167.2</v>
      </c>
      <c r="Y403" s="14">
        <f t="shared" si="956"/>
        <v>0</v>
      </c>
      <c r="Z403" s="14">
        <f t="shared" si="957"/>
        <v>0</v>
      </c>
      <c r="AA403" s="14">
        <f t="shared" si="958"/>
        <v>0</v>
      </c>
      <c r="AB403" s="14">
        <f t="shared" si="959"/>
        <v>0</v>
      </c>
      <c r="AC403" s="15">
        <f t="shared" si="960"/>
        <v>167.2</v>
      </c>
    </row>
    <row r="404" spans="1:29">
      <c r="A404" s="87"/>
      <c r="B404" s="83" t="s">
        <v>483</v>
      </c>
      <c r="C404" s="21" t="s">
        <v>224</v>
      </c>
      <c r="D404" s="12">
        <v>82</v>
      </c>
      <c r="E404" s="12">
        <v>0</v>
      </c>
      <c r="F404" s="12">
        <v>0</v>
      </c>
      <c r="G404" s="12">
        <v>0</v>
      </c>
      <c r="H404" s="12">
        <v>0</v>
      </c>
      <c r="I404" s="13">
        <v>30</v>
      </c>
      <c r="J404" s="13">
        <v>0</v>
      </c>
      <c r="K404" s="13">
        <v>0</v>
      </c>
      <c r="L404" s="13">
        <v>0</v>
      </c>
      <c r="M404" s="13">
        <v>0</v>
      </c>
      <c r="N404" s="14">
        <f t="shared" si="945"/>
        <v>82</v>
      </c>
      <c r="O404" s="14">
        <f t="shared" si="946"/>
        <v>0</v>
      </c>
      <c r="P404" s="14">
        <f t="shared" si="947"/>
        <v>0</v>
      </c>
      <c r="Q404" s="14">
        <f t="shared" si="948"/>
        <v>0</v>
      </c>
      <c r="R404" s="14">
        <f t="shared" si="949"/>
        <v>0</v>
      </c>
      <c r="S404" s="14">
        <f t="shared" si="950"/>
        <v>73.8</v>
      </c>
      <c r="T404" s="14">
        <f t="shared" si="951"/>
        <v>0</v>
      </c>
      <c r="U404" s="14">
        <f t="shared" si="952"/>
        <v>0</v>
      </c>
      <c r="V404" s="14">
        <f t="shared" si="953"/>
        <v>0</v>
      </c>
      <c r="W404" s="14">
        <f t="shared" si="954"/>
        <v>0</v>
      </c>
      <c r="X404" s="14">
        <f t="shared" si="955"/>
        <v>155.80000000000001</v>
      </c>
      <c r="Y404" s="14">
        <f t="shared" si="956"/>
        <v>0</v>
      </c>
      <c r="Z404" s="14">
        <f t="shared" si="957"/>
        <v>0</v>
      </c>
      <c r="AA404" s="14">
        <f t="shared" si="958"/>
        <v>0</v>
      </c>
      <c r="AB404" s="14">
        <f t="shared" si="959"/>
        <v>0</v>
      </c>
      <c r="AC404" s="15">
        <f t="shared" si="960"/>
        <v>155.80000000000001</v>
      </c>
    </row>
    <row r="405" spans="1:29">
      <c r="A405" s="87"/>
      <c r="B405" s="83" t="s">
        <v>485</v>
      </c>
      <c r="C405" s="21" t="s">
        <v>224</v>
      </c>
      <c r="D405" s="12">
        <v>77</v>
      </c>
      <c r="E405" s="12">
        <v>0</v>
      </c>
      <c r="F405" s="12">
        <v>0</v>
      </c>
      <c r="G405" s="12">
        <v>0</v>
      </c>
      <c r="H405" s="12">
        <v>0</v>
      </c>
      <c r="I405" s="13">
        <v>29</v>
      </c>
      <c r="J405" s="13">
        <v>0</v>
      </c>
      <c r="K405" s="13">
        <v>0</v>
      </c>
      <c r="L405" s="13">
        <v>0</v>
      </c>
      <c r="M405" s="13">
        <v>0</v>
      </c>
      <c r="N405" s="14">
        <f t="shared" si="945"/>
        <v>77</v>
      </c>
      <c r="O405" s="14">
        <f t="shared" si="946"/>
        <v>0</v>
      </c>
      <c r="P405" s="14">
        <f t="shared" si="947"/>
        <v>0</v>
      </c>
      <c r="Q405" s="14">
        <f t="shared" si="948"/>
        <v>0</v>
      </c>
      <c r="R405" s="14">
        <f t="shared" si="949"/>
        <v>0</v>
      </c>
      <c r="S405" s="14">
        <f t="shared" si="950"/>
        <v>66.989999999999995</v>
      </c>
      <c r="T405" s="14">
        <f t="shared" si="951"/>
        <v>0</v>
      </c>
      <c r="U405" s="14">
        <f t="shared" si="952"/>
        <v>0</v>
      </c>
      <c r="V405" s="14">
        <f t="shared" si="953"/>
        <v>0</v>
      </c>
      <c r="W405" s="14">
        <f t="shared" si="954"/>
        <v>0</v>
      </c>
      <c r="X405" s="14">
        <f t="shared" si="955"/>
        <v>143.99</v>
      </c>
      <c r="Y405" s="14">
        <f t="shared" si="956"/>
        <v>0</v>
      </c>
      <c r="Z405" s="14">
        <f t="shared" si="957"/>
        <v>0</v>
      </c>
      <c r="AA405" s="14">
        <f t="shared" si="958"/>
        <v>0</v>
      </c>
      <c r="AB405" s="14">
        <f t="shared" si="959"/>
        <v>0</v>
      </c>
      <c r="AC405" s="15">
        <f t="shared" si="960"/>
        <v>144</v>
      </c>
    </row>
    <row r="406" spans="1:29">
      <c r="A406" s="87"/>
      <c r="B406" s="83" t="s">
        <v>486</v>
      </c>
      <c r="C406" s="21" t="s">
        <v>224</v>
      </c>
      <c r="D406" s="12">
        <v>88</v>
      </c>
      <c r="E406" s="12">
        <v>0</v>
      </c>
      <c r="F406" s="12">
        <v>0</v>
      </c>
      <c r="G406" s="12">
        <v>0</v>
      </c>
      <c r="H406" s="12">
        <v>0</v>
      </c>
      <c r="I406" s="13">
        <v>29</v>
      </c>
      <c r="J406" s="13">
        <v>0</v>
      </c>
      <c r="K406" s="13">
        <v>0</v>
      </c>
      <c r="L406" s="13">
        <v>0</v>
      </c>
      <c r="M406" s="13">
        <v>0</v>
      </c>
      <c r="N406" s="14">
        <f t="shared" si="945"/>
        <v>88</v>
      </c>
      <c r="O406" s="14">
        <f t="shared" si="946"/>
        <v>0</v>
      </c>
      <c r="P406" s="14">
        <f t="shared" si="947"/>
        <v>0</v>
      </c>
      <c r="Q406" s="14">
        <f t="shared" si="948"/>
        <v>0</v>
      </c>
      <c r="R406" s="14">
        <f t="shared" si="949"/>
        <v>0</v>
      </c>
      <c r="S406" s="14">
        <f t="shared" si="950"/>
        <v>76.56</v>
      </c>
      <c r="T406" s="14">
        <f t="shared" si="951"/>
        <v>0</v>
      </c>
      <c r="U406" s="14">
        <f t="shared" si="952"/>
        <v>0</v>
      </c>
      <c r="V406" s="14">
        <f t="shared" si="953"/>
        <v>0</v>
      </c>
      <c r="W406" s="14">
        <f t="shared" si="954"/>
        <v>0</v>
      </c>
      <c r="X406" s="14">
        <f t="shared" si="955"/>
        <v>164.56</v>
      </c>
      <c r="Y406" s="14">
        <f t="shared" si="956"/>
        <v>0</v>
      </c>
      <c r="Z406" s="14">
        <f t="shared" si="957"/>
        <v>0</v>
      </c>
      <c r="AA406" s="14">
        <f t="shared" si="958"/>
        <v>0</v>
      </c>
      <c r="AB406" s="14">
        <f t="shared" si="959"/>
        <v>0</v>
      </c>
      <c r="AC406" s="15">
        <f t="shared" si="960"/>
        <v>164.6</v>
      </c>
    </row>
    <row r="407" spans="1:29">
      <c r="A407" s="87"/>
      <c r="B407" s="83" t="s">
        <v>487</v>
      </c>
      <c r="C407" s="21" t="s">
        <v>224</v>
      </c>
      <c r="D407" s="12">
        <v>94</v>
      </c>
      <c r="E407" s="12">
        <v>0</v>
      </c>
      <c r="F407" s="12">
        <v>0</v>
      </c>
      <c r="G407" s="12">
        <v>0</v>
      </c>
      <c r="H407" s="12">
        <v>0</v>
      </c>
      <c r="I407" s="13">
        <v>30</v>
      </c>
      <c r="J407" s="13">
        <v>0</v>
      </c>
      <c r="K407" s="13">
        <v>0</v>
      </c>
      <c r="L407" s="13">
        <v>0</v>
      </c>
      <c r="M407" s="13">
        <v>0</v>
      </c>
      <c r="N407" s="14">
        <f t="shared" si="945"/>
        <v>94</v>
      </c>
      <c r="O407" s="14">
        <f t="shared" si="946"/>
        <v>0</v>
      </c>
      <c r="P407" s="14">
        <f t="shared" si="947"/>
        <v>0</v>
      </c>
      <c r="Q407" s="14">
        <f t="shared" si="948"/>
        <v>0</v>
      </c>
      <c r="R407" s="14">
        <f t="shared" si="949"/>
        <v>0</v>
      </c>
      <c r="S407" s="14">
        <f t="shared" si="950"/>
        <v>84.6</v>
      </c>
      <c r="T407" s="14">
        <f t="shared" si="951"/>
        <v>0</v>
      </c>
      <c r="U407" s="14">
        <f t="shared" si="952"/>
        <v>0</v>
      </c>
      <c r="V407" s="14">
        <f t="shared" si="953"/>
        <v>0</v>
      </c>
      <c r="W407" s="14">
        <f t="shared" si="954"/>
        <v>0</v>
      </c>
      <c r="X407" s="14">
        <f t="shared" si="955"/>
        <v>178.6</v>
      </c>
      <c r="Y407" s="14">
        <f t="shared" si="956"/>
        <v>0</v>
      </c>
      <c r="Z407" s="14">
        <f t="shared" si="957"/>
        <v>0</v>
      </c>
      <c r="AA407" s="14">
        <f t="shared" si="958"/>
        <v>0</v>
      </c>
      <c r="AB407" s="14">
        <f t="shared" si="959"/>
        <v>0</v>
      </c>
      <c r="AC407" s="15">
        <f t="shared" si="960"/>
        <v>178.6</v>
      </c>
    </row>
    <row r="408" spans="1:29">
      <c r="A408" s="87"/>
      <c r="B408" s="83" t="s">
        <v>489</v>
      </c>
      <c r="C408" s="21" t="s">
        <v>224</v>
      </c>
      <c r="D408" s="12">
        <v>102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0</v>
      </c>
      <c r="K408" s="13">
        <v>0</v>
      </c>
      <c r="L408" s="13">
        <v>0</v>
      </c>
      <c r="M408" s="13">
        <v>0</v>
      </c>
      <c r="N408" s="14">
        <f t="shared" si="945"/>
        <v>102</v>
      </c>
      <c r="O408" s="14">
        <f t="shared" si="946"/>
        <v>0</v>
      </c>
      <c r="P408" s="14">
        <f t="shared" si="947"/>
        <v>0</v>
      </c>
      <c r="Q408" s="14">
        <f t="shared" si="948"/>
        <v>0</v>
      </c>
      <c r="R408" s="14">
        <f t="shared" si="949"/>
        <v>0</v>
      </c>
      <c r="S408" s="14">
        <f t="shared" si="950"/>
        <v>153</v>
      </c>
      <c r="T408" s="14">
        <f t="shared" si="951"/>
        <v>0</v>
      </c>
      <c r="U408" s="14">
        <f t="shared" si="952"/>
        <v>0</v>
      </c>
      <c r="V408" s="14">
        <f t="shared" si="953"/>
        <v>0</v>
      </c>
      <c r="W408" s="14">
        <f t="shared" si="954"/>
        <v>0</v>
      </c>
      <c r="X408" s="14">
        <f t="shared" si="955"/>
        <v>255</v>
      </c>
      <c r="Y408" s="14">
        <f t="shared" si="956"/>
        <v>0</v>
      </c>
      <c r="Z408" s="14">
        <f t="shared" si="957"/>
        <v>0</v>
      </c>
      <c r="AA408" s="14">
        <f t="shared" si="958"/>
        <v>0</v>
      </c>
      <c r="AB408" s="14">
        <f t="shared" si="959"/>
        <v>0</v>
      </c>
      <c r="AC408" s="15">
        <f t="shared" si="960"/>
        <v>255</v>
      </c>
    </row>
    <row r="409" spans="1:29">
      <c r="A409" s="87"/>
      <c r="B409" s="83" t="s">
        <v>491</v>
      </c>
      <c r="C409" s="21" t="s">
        <v>224</v>
      </c>
      <c r="D409" s="12">
        <v>88</v>
      </c>
      <c r="E409" s="12">
        <v>0</v>
      </c>
      <c r="F409" s="12">
        <v>0</v>
      </c>
      <c r="G409" s="12">
        <v>0</v>
      </c>
      <c r="H409" s="12">
        <v>0</v>
      </c>
      <c r="I409" s="13">
        <v>30</v>
      </c>
      <c r="J409" s="13">
        <v>0</v>
      </c>
      <c r="K409" s="13">
        <v>0</v>
      </c>
      <c r="L409" s="13">
        <v>0</v>
      </c>
      <c r="M409" s="13">
        <v>0</v>
      </c>
      <c r="N409" s="14">
        <f t="shared" si="945"/>
        <v>88</v>
      </c>
      <c r="O409" s="14">
        <f t="shared" si="946"/>
        <v>0</v>
      </c>
      <c r="P409" s="14">
        <f t="shared" si="947"/>
        <v>0</v>
      </c>
      <c r="Q409" s="14">
        <f t="shared" si="948"/>
        <v>0</v>
      </c>
      <c r="R409" s="14">
        <f t="shared" si="949"/>
        <v>0</v>
      </c>
      <c r="S409" s="14">
        <f t="shared" si="950"/>
        <v>79.2</v>
      </c>
      <c r="T409" s="14">
        <f t="shared" si="951"/>
        <v>0</v>
      </c>
      <c r="U409" s="14">
        <f t="shared" si="952"/>
        <v>0</v>
      </c>
      <c r="V409" s="14">
        <f t="shared" si="953"/>
        <v>0</v>
      </c>
      <c r="W409" s="14">
        <f t="shared" si="954"/>
        <v>0</v>
      </c>
      <c r="X409" s="14">
        <f t="shared" si="955"/>
        <v>167.2</v>
      </c>
      <c r="Y409" s="14">
        <f t="shared" si="956"/>
        <v>0</v>
      </c>
      <c r="Z409" s="14">
        <f t="shared" si="957"/>
        <v>0</v>
      </c>
      <c r="AA409" s="14">
        <f t="shared" si="958"/>
        <v>0</v>
      </c>
      <c r="AB409" s="14">
        <f t="shared" si="959"/>
        <v>0</v>
      </c>
      <c r="AC409" s="15">
        <f t="shared" si="960"/>
        <v>167.2</v>
      </c>
    </row>
    <row r="410" spans="1:29">
      <c r="A410" s="87"/>
      <c r="B410" s="83" t="s">
        <v>494</v>
      </c>
      <c r="C410" s="21" t="s">
        <v>224</v>
      </c>
      <c r="D410" s="12">
        <v>120</v>
      </c>
      <c r="E410" s="12">
        <v>0</v>
      </c>
      <c r="F410" s="12">
        <v>0</v>
      </c>
      <c r="G410" s="12">
        <v>0</v>
      </c>
      <c r="H410" s="12">
        <v>0</v>
      </c>
      <c r="I410" s="13">
        <v>50</v>
      </c>
      <c r="J410" s="13">
        <v>0</v>
      </c>
      <c r="K410" s="13">
        <v>0</v>
      </c>
      <c r="L410" s="13">
        <v>0</v>
      </c>
      <c r="M410" s="13">
        <v>0</v>
      </c>
      <c r="N410" s="14">
        <f t="shared" si="945"/>
        <v>120</v>
      </c>
      <c r="O410" s="14">
        <f t="shared" si="946"/>
        <v>0</v>
      </c>
      <c r="P410" s="14">
        <f t="shared" si="947"/>
        <v>0</v>
      </c>
      <c r="Q410" s="14">
        <f t="shared" si="948"/>
        <v>0</v>
      </c>
      <c r="R410" s="14">
        <f t="shared" si="949"/>
        <v>0</v>
      </c>
      <c r="S410" s="14">
        <f t="shared" si="950"/>
        <v>180</v>
      </c>
      <c r="T410" s="14">
        <f t="shared" si="951"/>
        <v>0</v>
      </c>
      <c r="U410" s="14">
        <f t="shared" si="952"/>
        <v>0</v>
      </c>
      <c r="V410" s="14">
        <f t="shared" si="953"/>
        <v>0</v>
      </c>
      <c r="W410" s="14">
        <f t="shared" si="954"/>
        <v>0</v>
      </c>
      <c r="X410" s="14">
        <f t="shared" si="955"/>
        <v>300</v>
      </c>
      <c r="Y410" s="14">
        <f t="shared" si="956"/>
        <v>0</v>
      </c>
      <c r="Z410" s="14">
        <f t="shared" si="957"/>
        <v>0</v>
      </c>
      <c r="AA410" s="14">
        <f t="shared" si="958"/>
        <v>0</v>
      </c>
      <c r="AB410" s="14">
        <f t="shared" si="959"/>
        <v>0</v>
      </c>
      <c r="AC410" s="15">
        <f t="shared" si="960"/>
        <v>300</v>
      </c>
    </row>
    <row r="411" spans="1:29">
      <c r="A411" s="87"/>
      <c r="B411" s="83" t="s">
        <v>495</v>
      </c>
      <c r="C411" s="21" t="s">
        <v>224</v>
      </c>
      <c r="D411" s="12">
        <v>120</v>
      </c>
      <c r="E411" s="12">
        <v>0</v>
      </c>
      <c r="F411" s="12">
        <v>0</v>
      </c>
      <c r="G411" s="12">
        <v>0</v>
      </c>
      <c r="H411" s="12">
        <v>0</v>
      </c>
      <c r="I411" s="13">
        <v>50</v>
      </c>
      <c r="J411" s="13">
        <v>0</v>
      </c>
      <c r="K411" s="13">
        <v>0</v>
      </c>
      <c r="L411" s="13">
        <v>0</v>
      </c>
      <c r="M411" s="13">
        <v>0</v>
      </c>
      <c r="N411" s="14">
        <f t="shared" si="945"/>
        <v>120</v>
      </c>
      <c r="O411" s="14">
        <f t="shared" si="946"/>
        <v>0</v>
      </c>
      <c r="P411" s="14">
        <f t="shared" si="947"/>
        <v>0</v>
      </c>
      <c r="Q411" s="14">
        <f t="shared" si="948"/>
        <v>0</v>
      </c>
      <c r="R411" s="14">
        <f t="shared" si="949"/>
        <v>0</v>
      </c>
      <c r="S411" s="14">
        <f t="shared" si="950"/>
        <v>180</v>
      </c>
      <c r="T411" s="14">
        <f t="shared" si="951"/>
        <v>0</v>
      </c>
      <c r="U411" s="14">
        <f t="shared" si="952"/>
        <v>0</v>
      </c>
      <c r="V411" s="14">
        <f t="shared" si="953"/>
        <v>0</v>
      </c>
      <c r="W411" s="14">
        <f t="shared" si="954"/>
        <v>0</v>
      </c>
      <c r="X411" s="14">
        <f t="shared" si="955"/>
        <v>300</v>
      </c>
      <c r="Y411" s="14">
        <f t="shared" si="956"/>
        <v>0</v>
      </c>
      <c r="Z411" s="14">
        <f t="shared" si="957"/>
        <v>0</v>
      </c>
      <c r="AA411" s="14">
        <f t="shared" si="958"/>
        <v>0</v>
      </c>
      <c r="AB411" s="14">
        <f t="shared" si="959"/>
        <v>0</v>
      </c>
      <c r="AC411" s="15">
        <f t="shared" si="960"/>
        <v>300</v>
      </c>
    </row>
    <row r="412" spans="1:29">
      <c r="A412" s="87"/>
      <c r="B412" s="83" t="s">
        <v>500</v>
      </c>
      <c r="C412" s="21" t="s">
        <v>224</v>
      </c>
      <c r="D412" s="12">
        <v>122</v>
      </c>
      <c r="E412" s="12">
        <v>0</v>
      </c>
      <c r="F412" s="12">
        <v>0</v>
      </c>
      <c r="G412" s="12">
        <v>0</v>
      </c>
      <c r="H412" s="12">
        <v>0</v>
      </c>
      <c r="I412" s="13">
        <v>60</v>
      </c>
      <c r="J412" s="13">
        <v>0</v>
      </c>
      <c r="K412" s="13">
        <v>0</v>
      </c>
      <c r="L412" s="13">
        <v>0</v>
      </c>
      <c r="M412" s="13">
        <v>0</v>
      </c>
      <c r="N412" s="14">
        <f t="shared" si="945"/>
        <v>122</v>
      </c>
      <c r="O412" s="14">
        <f t="shared" si="946"/>
        <v>0</v>
      </c>
      <c r="P412" s="14">
        <f t="shared" si="947"/>
        <v>0</v>
      </c>
      <c r="Q412" s="14">
        <f t="shared" si="948"/>
        <v>0</v>
      </c>
      <c r="R412" s="14">
        <f t="shared" si="949"/>
        <v>0</v>
      </c>
      <c r="S412" s="14">
        <f t="shared" si="950"/>
        <v>219.6</v>
      </c>
      <c r="T412" s="14">
        <f t="shared" si="951"/>
        <v>0</v>
      </c>
      <c r="U412" s="14">
        <f t="shared" si="952"/>
        <v>0</v>
      </c>
      <c r="V412" s="14">
        <f t="shared" si="953"/>
        <v>0</v>
      </c>
      <c r="W412" s="14">
        <f t="shared" si="954"/>
        <v>0</v>
      </c>
      <c r="X412" s="14">
        <f t="shared" si="955"/>
        <v>341.6</v>
      </c>
      <c r="Y412" s="14">
        <f t="shared" si="956"/>
        <v>0</v>
      </c>
      <c r="Z412" s="14">
        <f t="shared" si="957"/>
        <v>0</v>
      </c>
      <c r="AA412" s="14">
        <f t="shared" si="958"/>
        <v>0</v>
      </c>
      <c r="AB412" s="14">
        <f t="shared" si="959"/>
        <v>0</v>
      </c>
      <c r="AC412" s="15">
        <f t="shared" si="960"/>
        <v>341.6</v>
      </c>
    </row>
    <row r="413" spans="1:29">
      <c r="A413" s="87"/>
      <c r="B413" s="83" t="s">
        <v>502</v>
      </c>
      <c r="C413" s="21" t="s">
        <v>224</v>
      </c>
      <c r="D413" s="12">
        <v>108</v>
      </c>
      <c r="E413" s="12">
        <v>0</v>
      </c>
      <c r="F413" s="12">
        <v>0</v>
      </c>
      <c r="G413" s="12">
        <v>0</v>
      </c>
      <c r="H413" s="12">
        <v>0</v>
      </c>
      <c r="I413" s="13">
        <v>50</v>
      </c>
      <c r="J413" s="13">
        <v>0</v>
      </c>
      <c r="K413" s="13">
        <v>0</v>
      </c>
      <c r="L413" s="13">
        <v>0</v>
      </c>
      <c r="M413" s="13">
        <v>0</v>
      </c>
      <c r="N413" s="14">
        <f t="shared" si="945"/>
        <v>108</v>
      </c>
      <c r="O413" s="14">
        <f t="shared" si="946"/>
        <v>0</v>
      </c>
      <c r="P413" s="14">
        <f t="shared" si="947"/>
        <v>0</v>
      </c>
      <c r="Q413" s="14">
        <f t="shared" si="948"/>
        <v>0</v>
      </c>
      <c r="R413" s="14">
        <f t="shared" si="949"/>
        <v>0</v>
      </c>
      <c r="S413" s="14">
        <f t="shared" si="950"/>
        <v>162</v>
      </c>
      <c r="T413" s="14">
        <f t="shared" si="951"/>
        <v>0</v>
      </c>
      <c r="U413" s="14">
        <f t="shared" si="952"/>
        <v>0</v>
      </c>
      <c r="V413" s="14">
        <f t="shared" si="953"/>
        <v>0</v>
      </c>
      <c r="W413" s="14">
        <f t="shared" si="954"/>
        <v>0</v>
      </c>
      <c r="X413" s="14">
        <f t="shared" si="955"/>
        <v>270</v>
      </c>
      <c r="Y413" s="14">
        <f t="shared" si="956"/>
        <v>0</v>
      </c>
      <c r="Z413" s="14">
        <f t="shared" si="957"/>
        <v>0</v>
      </c>
      <c r="AA413" s="14">
        <f t="shared" si="958"/>
        <v>0</v>
      </c>
      <c r="AB413" s="14">
        <f t="shared" si="959"/>
        <v>0</v>
      </c>
      <c r="AC413" s="15">
        <f t="shared" si="960"/>
        <v>270</v>
      </c>
    </row>
    <row r="414" spans="1:29">
      <c r="A414" s="87"/>
      <c r="B414" s="83" t="s">
        <v>332</v>
      </c>
      <c r="C414" s="21" t="s">
        <v>224</v>
      </c>
      <c r="D414" s="12">
        <v>112</v>
      </c>
      <c r="E414" s="12">
        <v>0</v>
      </c>
      <c r="F414" s="12">
        <v>0</v>
      </c>
      <c r="G414" s="12">
        <v>0</v>
      </c>
      <c r="H414" s="12">
        <v>0</v>
      </c>
      <c r="I414" s="13">
        <v>80</v>
      </c>
      <c r="J414" s="13">
        <v>0</v>
      </c>
      <c r="K414" s="13">
        <v>0</v>
      </c>
      <c r="L414" s="13">
        <v>0</v>
      </c>
      <c r="M414" s="13">
        <v>0</v>
      </c>
      <c r="N414" s="14">
        <f t="shared" si="945"/>
        <v>112</v>
      </c>
      <c r="O414" s="14">
        <f t="shared" si="946"/>
        <v>0</v>
      </c>
      <c r="P414" s="14">
        <f t="shared" si="947"/>
        <v>0</v>
      </c>
      <c r="Q414" s="14">
        <f t="shared" si="948"/>
        <v>0</v>
      </c>
      <c r="R414" s="14">
        <f t="shared" si="949"/>
        <v>0</v>
      </c>
      <c r="S414" s="14">
        <f t="shared" si="950"/>
        <v>268.8</v>
      </c>
      <c r="T414" s="14">
        <f t="shared" si="951"/>
        <v>0</v>
      </c>
      <c r="U414" s="14">
        <f t="shared" si="952"/>
        <v>0</v>
      </c>
      <c r="V414" s="14">
        <f t="shared" si="953"/>
        <v>0</v>
      </c>
      <c r="W414" s="14">
        <f t="shared" si="954"/>
        <v>0</v>
      </c>
      <c r="X414" s="14">
        <f t="shared" si="955"/>
        <v>380.8</v>
      </c>
      <c r="Y414" s="14">
        <f t="shared" si="956"/>
        <v>0</v>
      </c>
      <c r="Z414" s="14">
        <f t="shared" si="957"/>
        <v>0</v>
      </c>
      <c r="AA414" s="14">
        <f t="shared" si="958"/>
        <v>0</v>
      </c>
      <c r="AB414" s="14">
        <f t="shared" si="959"/>
        <v>0</v>
      </c>
      <c r="AC414" s="15">
        <f t="shared" si="960"/>
        <v>380.8</v>
      </c>
    </row>
    <row r="415" spans="1:29">
      <c r="A415" s="87"/>
      <c r="B415" s="83" t="s">
        <v>505</v>
      </c>
      <c r="C415" s="21" t="s">
        <v>224</v>
      </c>
      <c r="D415" s="12">
        <v>112</v>
      </c>
      <c r="E415" s="12">
        <v>0</v>
      </c>
      <c r="F415" s="12">
        <v>0</v>
      </c>
      <c r="G415" s="12">
        <v>0</v>
      </c>
      <c r="H415" s="12">
        <v>0</v>
      </c>
      <c r="I415" s="13">
        <v>100</v>
      </c>
      <c r="J415" s="13">
        <v>0</v>
      </c>
      <c r="K415" s="13">
        <v>0</v>
      </c>
      <c r="L415" s="13">
        <v>0</v>
      </c>
      <c r="M415" s="13">
        <v>0</v>
      </c>
      <c r="N415" s="14">
        <f t="shared" si="945"/>
        <v>112</v>
      </c>
      <c r="O415" s="14">
        <f t="shared" si="946"/>
        <v>0</v>
      </c>
      <c r="P415" s="14">
        <f t="shared" si="947"/>
        <v>0</v>
      </c>
      <c r="Q415" s="14">
        <f t="shared" si="948"/>
        <v>0</v>
      </c>
      <c r="R415" s="14">
        <f t="shared" si="949"/>
        <v>0</v>
      </c>
      <c r="S415" s="14">
        <f t="shared" si="950"/>
        <v>336.00000000000006</v>
      </c>
      <c r="T415" s="14">
        <f t="shared" si="951"/>
        <v>0</v>
      </c>
      <c r="U415" s="14">
        <f t="shared" si="952"/>
        <v>0</v>
      </c>
      <c r="V415" s="14">
        <f t="shared" si="953"/>
        <v>0</v>
      </c>
      <c r="W415" s="14">
        <f t="shared" si="954"/>
        <v>0</v>
      </c>
      <c r="X415" s="14">
        <f t="shared" si="955"/>
        <v>448.00000000000006</v>
      </c>
      <c r="Y415" s="14">
        <f t="shared" si="956"/>
        <v>0</v>
      </c>
      <c r="Z415" s="14">
        <f t="shared" si="957"/>
        <v>0</v>
      </c>
      <c r="AA415" s="14">
        <f t="shared" si="958"/>
        <v>0</v>
      </c>
      <c r="AB415" s="14">
        <f t="shared" si="959"/>
        <v>0</v>
      </c>
      <c r="AC415" s="15">
        <f t="shared" si="960"/>
        <v>448</v>
      </c>
    </row>
    <row r="416" spans="1:29">
      <c r="A416" s="87"/>
      <c r="B416" s="83" t="s">
        <v>298</v>
      </c>
      <c r="C416" s="21" t="s">
        <v>224</v>
      </c>
      <c r="D416" s="12">
        <v>108</v>
      </c>
      <c r="E416" s="12">
        <v>0</v>
      </c>
      <c r="F416" s="12">
        <v>0</v>
      </c>
      <c r="G416" s="12">
        <v>0</v>
      </c>
      <c r="H416" s="12">
        <v>0</v>
      </c>
      <c r="I416" s="13">
        <v>60</v>
      </c>
      <c r="J416" s="13">
        <v>0</v>
      </c>
      <c r="K416" s="13">
        <v>0</v>
      </c>
      <c r="L416" s="13">
        <v>0</v>
      </c>
      <c r="M416" s="13">
        <v>0</v>
      </c>
      <c r="N416" s="14">
        <f>D416*$D$3</f>
        <v>108</v>
      </c>
      <c r="O416" s="14">
        <f>E416*$E$3</f>
        <v>0</v>
      </c>
      <c r="P416" s="14">
        <f>F416*$F$3</f>
        <v>0</v>
      </c>
      <c r="Q416" s="14">
        <f>G416*$G$3</f>
        <v>0</v>
      </c>
      <c r="R416" s="14">
        <f>H416*$H$3</f>
        <v>0</v>
      </c>
      <c r="S416" s="14">
        <f>(N416/100)*(I416*$I$3)+(N416/100)*(J416*$J$3)</f>
        <v>194.4</v>
      </c>
      <c r="T416" s="14">
        <f>(O416/100)*(K416*$K$3)</f>
        <v>0</v>
      </c>
      <c r="U416" s="14">
        <f>(P416/100)*(K416*$K$3)+(P416/100)*(L416*$L$3)</f>
        <v>0</v>
      </c>
      <c r="V416" s="14">
        <f>(Q416/100)*(L416*$L$3)</f>
        <v>0</v>
      </c>
      <c r="W416" s="14">
        <f>(R416/100)*(K416*$K$3)+(R416/100)*(L416*$L$3)</f>
        <v>0</v>
      </c>
      <c r="X416" s="14">
        <f>N416+S416</f>
        <v>302.39999999999998</v>
      </c>
      <c r="Y416" s="14">
        <f>O416+T416</f>
        <v>0</v>
      </c>
      <c r="Z416" s="14">
        <f>P416+U416</f>
        <v>0</v>
      </c>
      <c r="AA416" s="14">
        <f>Q416+V416</f>
        <v>0</v>
      </c>
      <c r="AB416" s="14">
        <f>R416+W416</f>
        <v>0</v>
      </c>
      <c r="AC416" s="15">
        <f>ROUND(X416+Y416+Z416+AA416+AB416,1)</f>
        <v>302.39999999999998</v>
      </c>
    </row>
    <row r="417" spans="1:29">
      <c r="A417" s="87"/>
      <c r="B417" s="83" t="s">
        <v>841</v>
      </c>
      <c r="C417" s="21" t="s">
        <v>224</v>
      </c>
      <c r="D417" s="12">
        <v>110</v>
      </c>
      <c r="E417" s="12">
        <v>0</v>
      </c>
      <c r="F417" s="12">
        <v>0</v>
      </c>
      <c r="G417" s="12">
        <v>0</v>
      </c>
      <c r="H417" s="12">
        <v>0</v>
      </c>
      <c r="I417" s="13">
        <v>60</v>
      </c>
      <c r="J417" s="13">
        <v>20</v>
      </c>
      <c r="K417" s="13">
        <v>0</v>
      </c>
      <c r="L417" s="13">
        <v>0</v>
      </c>
      <c r="M417" s="13">
        <v>0</v>
      </c>
      <c r="N417" s="14">
        <f t="shared" ref="N417" si="961">D417*$D$3</f>
        <v>110</v>
      </c>
      <c r="O417" s="14">
        <f t="shared" ref="O417" si="962">E417*$E$3</f>
        <v>0</v>
      </c>
      <c r="P417" s="14">
        <f t="shared" ref="P417" si="963">F417*$F$3</f>
        <v>0</v>
      </c>
      <c r="Q417" s="14">
        <f t="shared" ref="Q417" si="964">G417*$G$3</f>
        <v>0</v>
      </c>
      <c r="R417" s="14">
        <f t="shared" ref="R417" si="965">H417*$H$3</f>
        <v>0</v>
      </c>
      <c r="S417" s="14">
        <f t="shared" ref="S417" si="966">(N417/100)*(I417*$I$3)+(N417/100)*(J417*$J$3)</f>
        <v>264</v>
      </c>
      <c r="T417" s="14">
        <f t="shared" ref="T417" si="967">(O417/100)*(K417*$K$3)</f>
        <v>0</v>
      </c>
      <c r="U417" s="14">
        <f t="shared" ref="U417" si="968">(P417/100)*(K417*$K$3)+(P417/100)*(L417*$L$3)</f>
        <v>0</v>
      </c>
      <c r="V417" s="14">
        <f t="shared" ref="V417" si="969">(Q417/100)*(L417*$L$3)</f>
        <v>0</v>
      </c>
      <c r="W417" s="14">
        <f t="shared" ref="W417" si="970">(R417/100)*(K417*$K$3)+(R417/100)*(L417*$L$3)</f>
        <v>0</v>
      </c>
      <c r="X417" s="14">
        <f t="shared" ref="X417" si="971">N417+S417</f>
        <v>374</v>
      </c>
      <c r="Y417" s="14">
        <f t="shared" ref="Y417" si="972">O417+T417</f>
        <v>0</v>
      </c>
      <c r="Z417" s="14">
        <f t="shared" ref="Z417" si="973">P417+U417</f>
        <v>0</v>
      </c>
      <c r="AA417" s="14">
        <f t="shared" ref="AA417" si="974">Q417+V417</f>
        <v>0</v>
      </c>
      <c r="AB417" s="14">
        <f t="shared" ref="AB417" si="975">R417+W417</f>
        <v>0</v>
      </c>
      <c r="AC417" s="15">
        <f t="shared" ref="AC417" si="976">ROUND(X417+Y417+Z417+AA417+AB417,1)</f>
        <v>374</v>
      </c>
    </row>
    <row r="418" spans="1:29">
      <c r="A418" s="87"/>
      <c r="B418" s="83" t="s">
        <v>842</v>
      </c>
      <c r="C418" s="21" t="s">
        <v>224</v>
      </c>
      <c r="D418" s="12">
        <v>60</v>
      </c>
      <c r="E418" s="12">
        <v>0</v>
      </c>
      <c r="F418" s="12">
        <v>80</v>
      </c>
      <c r="G418" s="12">
        <v>0</v>
      </c>
      <c r="H418" s="12">
        <v>0</v>
      </c>
      <c r="I418" s="13">
        <v>10</v>
      </c>
      <c r="J418" s="13">
        <v>10</v>
      </c>
      <c r="K418" s="13">
        <v>20</v>
      </c>
      <c r="L418" s="13">
        <v>20</v>
      </c>
      <c r="M418" s="13">
        <v>0</v>
      </c>
      <c r="N418" s="14">
        <f t="shared" ref="N418" si="977">D418*$D$3</f>
        <v>60</v>
      </c>
      <c r="O418" s="14">
        <f t="shared" ref="O418" si="978">E418*$E$3</f>
        <v>0</v>
      </c>
      <c r="P418" s="14">
        <f t="shared" ref="P418" si="979">F418*$F$3</f>
        <v>80</v>
      </c>
      <c r="Q418" s="14">
        <f t="shared" ref="Q418" si="980">G418*$G$3</f>
        <v>0</v>
      </c>
      <c r="R418" s="14">
        <f t="shared" ref="R418" si="981">H418*$H$3</f>
        <v>0</v>
      </c>
      <c r="S418" s="14">
        <f t="shared" ref="S418" si="982">(N418/100)*(I418*$I$3)+(N418/100)*(J418*$J$3)</f>
        <v>36</v>
      </c>
      <c r="T418" s="14">
        <f t="shared" ref="T418" si="983">(O418/100)*(K418*$K$3)</f>
        <v>0</v>
      </c>
      <c r="U418" s="14">
        <f t="shared" ref="U418" si="984">(P418/100)*(K418*$K$3)+(P418/100)*(L418*$L$3)</f>
        <v>96</v>
      </c>
      <c r="V418" s="14">
        <f t="shared" ref="V418" si="985">(Q418/100)*(L418*$L$3)</f>
        <v>0</v>
      </c>
      <c r="W418" s="14">
        <f t="shared" ref="W418" si="986">(R418/100)*(K418*$K$3)+(R418/100)*(L418*$L$3)</f>
        <v>0</v>
      </c>
      <c r="X418" s="14">
        <f t="shared" ref="X418" si="987">N418+S418</f>
        <v>96</v>
      </c>
      <c r="Y418" s="14">
        <f t="shared" ref="Y418" si="988">O418+T418</f>
        <v>0</v>
      </c>
      <c r="Z418" s="14">
        <f t="shared" ref="Z418" si="989">P418+U418</f>
        <v>176</v>
      </c>
      <c r="AA418" s="14">
        <f t="shared" ref="AA418" si="990">Q418+V418</f>
        <v>0</v>
      </c>
      <c r="AB418" s="14">
        <f t="shared" ref="AB418" si="991">R418+W418</f>
        <v>0</v>
      </c>
      <c r="AC418" s="15">
        <f t="shared" ref="AC418" si="992">ROUND(X418+Y418+Z418+AA418+AB418,1)</f>
        <v>272</v>
      </c>
    </row>
    <row r="419" spans="1:29">
      <c r="A419" s="87"/>
      <c r="B419" s="83" t="s">
        <v>506</v>
      </c>
      <c r="C419" s="21" t="s">
        <v>222</v>
      </c>
      <c r="D419" s="12">
        <v>76</v>
      </c>
      <c r="E419" s="12">
        <v>0</v>
      </c>
      <c r="F419" s="12">
        <v>0</v>
      </c>
      <c r="G419" s="12">
        <v>0</v>
      </c>
      <c r="H419" s="12">
        <v>0</v>
      </c>
      <c r="I419" s="13">
        <v>21</v>
      </c>
      <c r="J419" s="13">
        <v>0</v>
      </c>
      <c r="K419" s="13">
        <v>0</v>
      </c>
      <c r="L419" s="13">
        <v>0</v>
      </c>
      <c r="M419" s="13">
        <v>0</v>
      </c>
      <c r="N419" s="14">
        <f t="shared" ref="N419:N442" si="993">D419*$D$3</f>
        <v>76</v>
      </c>
      <c r="O419" s="14">
        <f t="shared" ref="O419:O442" si="994">E419*$E$3</f>
        <v>0</v>
      </c>
      <c r="P419" s="14">
        <f t="shared" ref="P419:P442" si="995">F419*$F$3</f>
        <v>0</v>
      </c>
      <c r="Q419" s="14">
        <f t="shared" ref="Q419:Q442" si="996">G419*$G$3</f>
        <v>0</v>
      </c>
      <c r="R419" s="14">
        <f t="shared" ref="R419:R442" si="997">H419*$H$3</f>
        <v>0</v>
      </c>
      <c r="S419" s="14">
        <f t="shared" ref="S419:S442" si="998">(N419/100)*(I419*$I$3)+(N419/100)*(J419*$J$3)</f>
        <v>47.88</v>
      </c>
      <c r="T419" s="14">
        <f t="shared" ref="T419:T442" si="999">(O419/100)*(K419*$K$3)</f>
        <v>0</v>
      </c>
      <c r="U419" s="14">
        <f t="shared" ref="U419:U442" si="1000">(P419/100)*(K419*$K$3)+(P419/100)*(L419*$L$3)</f>
        <v>0</v>
      </c>
      <c r="V419" s="14">
        <f t="shared" ref="V419:V442" si="1001">(Q419/100)*(L419*$L$3)</f>
        <v>0</v>
      </c>
      <c r="W419" s="14">
        <f t="shared" ref="W419:W442" si="1002">(R419/100)*(K419*$K$3)+(R419/100)*(L419*$L$3)</f>
        <v>0</v>
      </c>
      <c r="X419" s="14">
        <f t="shared" ref="X419:X442" si="1003">N419+S419</f>
        <v>123.88</v>
      </c>
      <c r="Y419" s="14">
        <f t="shared" ref="Y419:Y442" si="1004">O419+T419</f>
        <v>0</v>
      </c>
      <c r="Z419" s="14">
        <f t="shared" ref="Z419:Z442" si="1005">P419+U419</f>
        <v>0</v>
      </c>
      <c r="AA419" s="14">
        <f t="shared" ref="AA419:AA442" si="1006">Q419+V419</f>
        <v>0</v>
      </c>
      <c r="AB419" s="14">
        <f t="shared" ref="AB419:AB442" si="1007">R419+W419</f>
        <v>0</v>
      </c>
      <c r="AC419" s="15">
        <f t="shared" ref="AC419:AC442" si="1008">ROUND(X419+Y419+Z419+AA419+AB419,1)</f>
        <v>123.9</v>
      </c>
    </row>
    <row r="420" spans="1:29">
      <c r="A420" s="87"/>
      <c r="B420" s="83" t="s">
        <v>451</v>
      </c>
      <c r="C420" s="21" t="s">
        <v>321</v>
      </c>
      <c r="D420" s="12">
        <v>125</v>
      </c>
      <c r="E420" s="12">
        <v>0</v>
      </c>
      <c r="F420" s="12">
        <v>0</v>
      </c>
      <c r="G420" s="12">
        <v>0</v>
      </c>
      <c r="H420" s="12">
        <v>0</v>
      </c>
      <c r="I420" s="13">
        <v>37</v>
      </c>
      <c r="J420" s="13">
        <v>0</v>
      </c>
      <c r="K420" s="13">
        <v>0</v>
      </c>
      <c r="L420" s="13">
        <v>0</v>
      </c>
      <c r="M420" s="13">
        <v>0</v>
      </c>
      <c r="N420" s="14">
        <f t="shared" si="993"/>
        <v>125</v>
      </c>
      <c r="O420" s="14">
        <f t="shared" si="994"/>
        <v>0</v>
      </c>
      <c r="P420" s="14">
        <f t="shared" si="995"/>
        <v>0</v>
      </c>
      <c r="Q420" s="14">
        <f t="shared" si="996"/>
        <v>0</v>
      </c>
      <c r="R420" s="14">
        <f t="shared" si="997"/>
        <v>0</v>
      </c>
      <c r="S420" s="14">
        <f t="shared" si="998"/>
        <v>138.75</v>
      </c>
      <c r="T420" s="14">
        <f t="shared" si="999"/>
        <v>0</v>
      </c>
      <c r="U420" s="14">
        <f t="shared" si="1000"/>
        <v>0</v>
      </c>
      <c r="V420" s="14">
        <f t="shared" si="1001"/>
        <v>0</v>
      </c>
      <c r="W420" s="14">
        <f t="shared" si="1002"/>
        <v>0</v>
      </c>
      <c r="X420" s="14">
        <f t="shared" si="1003"/>
        <v>263.75</v>
      </c>
      <c r="Y420" s="14">
        <f t="shared" si="1004"/>
        <v>0</v>
      </c>
      <c r="Z420" s="14">
        <f t="shared" si="1005"/>
        <v>0</v>
      </c>
      <c r="AA420" s="14">
        <f t="shared" si="1006"/>
        <v>0</v>
      </c>
      <c r="AB420" s="14">
        <f t="shared" si="1007"/>
        <v>0</v>
      </c>
      <c r="AC420" s="15">
        <f t="shared" si="1008"/>
        <v>263.8</v>
      </c>
    </row>
    <row r="421" spans="1:29">
      <c r="A421" s="87"/>
      <c r="B421" s="83" t="s">
        <v>464</v>
      </c>
      <c r="C421" s="21" t="s">
        <v>222</v>
      </c>
      <c r="D421" s="12">
        <v>72</v>
      </c>
      <c r="E421" s="12">
        <v>0</v>
      </c>
      <c r="F421" s="12">
        <v>0</v>
      </c>
      <c r="G421" s="12">
        <v>0</v>
      </c>
      <c r="H421" s="12">
        <v>0</v>
      </c>
      <c r="I421" s="13">
        <v>21</v>
      </c>
      <c r="J421" s="13">
        <v>0</v>
      </c>
      <c r="K421" s="13">
        <v>0</v>
      </c>
      <c r="L421" s="13">
        <v>0</v>
      </c>
      <c r="M421" s="13">
        <v>0</v>
      </c>
      <c r="N421" s="14">
        <f t="shared" si="993"/>
        <v>72</v>
      </c>
      <c r="O421" s="14">
        <f t="shared" si="994"/>
        <v>0</v>
      </c>
      <c r="P421" s="14">
        <f t="shared" si="995"/>
        <v>0</v>
      </c>
      <c r="Q421" s="14">
        <f t="shared" si="996"/>
        <v>0</v>
      </c>
      <c r="R421" s="14">
        <f t="shared" si="997"/>
        <v>0</v>
      </c>
      <c r="S421" s="14">
        <f t="shared" si="998"/>
        <v>45.36</v>
      </c>
      <c r="T421" s="14">
        <f t="shared" si="999"/>
        <v>0</v>
      </c>
      <c r="U421" s="14">
        <f t="shared" si="1000"/>
        <v>0</v>
      </c>
      <c r="V421" s="14">
        <f t="shared" si="1001"/>
        <v>0</v>
      </c>
      <c r="W421" s="14">
        <f t="shared" si="1002"/>
        <v>0</v>
      </c>
      <c r="X421" s="14">
        <f t="shared" si="1003"/>
        <v>117.36</v>
      </c>
      <c r="Y421" s="14">
        <f t="shared" si="1004"/>
        <v>0</v>
      </c>
      <c r="Z421" s="14">
        <f t="shared" si="1005"/>
        <v>0</v>
      </c>
      <c r="AA421" s="14">
        <f t="shared" si="1006"/>
        <v>0</v>
      </c>
      <c r="AB421" s="14">
        <f t="shared" si="1007"/>
        <v>0</v>
      </c>
      <c r="AC421" s="15">
        <f t="shared" si="1008"/>
        <v>117.4</v>
      </c>
    </row>
    <row r="422" spans="1:29">
      <c r="A422" s="87"/>
      <c r="B422" s="83" t="s">
        <v>465</v>
      </c>
      <c r="C422" s="21" t="s">
        <v>321</v>
      </c>
      <c r="D422" s="12">
        <v>76</v>
      </c>
      <c r="E422" s="12">
        <v>0</v>
      </c>
      <c r="F422" s="12">
        <v>0</v>
      </c>
      <c r="G422" s="12">
        <v>0</v>
      </c>
      <c r="H422" s="12">
        <v>0</v>
      </c>
      <c r="I422" s="13">
        <v>35</v>
      </c>
      <c r="J422" s="13">
        <v>0</v>
      </c>
      <c r="K422" s="13">
        <v>0</v>
      </c>
      <c r="L422" s="13">
        <v>0</v>
      </c>
      <c r="M422" s="13">
        <v>0</v>
      </c>
      <c r="N422" s="14">
        <f t="shared" si="993"/>
        <v>76</v>
      </c>
      <c r="O422" s="14">
        <f t="shared" si="994"/>
        <v>0</v>
      </c>
      <c r="P422" s="14">
        <f t="shared" si="995"/>
        <v>0</v>
      </c>
      <c r="Q422" s="14">
        <f t="shared" si="996"/>
        <v>0</v>
      </c>
      <c r="R422" s="14">
        <f t="shared" si="997"/>
        <v>0</v>
      </c>
      <c r="S422" s="14">
        <f t="shared" si="998"/>
        <v>79.8</v>
      </c>
      <c r="T422" s="14">
        <f t="shared" si="999"/>
        <v>0</v>
      </c>
      <c r="U422" s="14">
        <f t="shared" si="1000"/>
        <v>0</v>
      </c>
      <c r="V422" s="14">
        <f t="shared" si="1001"/>
        <v>0</v>
      </c>
      <c r="W422" s="14">
        <f t="shared" si="1002"/>
        <v>0</v>
      </c>
      <c r="X422" s="14">
        <f t="shared" si="1003"/>
        <v>155.80000000000001</v>
      </c>
      <c r="Y422" s="14">
        <f t="shared" si="1004"/>
        <v>0</v>
      </c>
      <c r="Z422" s="14">
        <f t="shared" si="1005"/>
        <v>0</v>
      </c>
      <c r="AA422" s="14">
        <f t="shared" si="1006"/>
        <v>0</v>
      </c>
      <c r="AB422" s="14">
        <f t="shared" si="1007"/>
        <v>0</v>
      </c>
      <c r="AC422" s="15">
        <f t="shared" si="1008"/>
        <v>155.80000000000001</v>
      </c>
    </row>
    <row r="423" spans="1:29">
      <c r="A423" s="87"/>
      <c r="B423" s="83" t="s">
        <v>467</v>
      </c>
      <c r="C423" s="21" t="s">
        <v>321</v>
      </c>
      <c r="D423" s="12">
        <v>106</v>
      </c>
      <c r="E423" s="12">
        <v>0</v>
      </c>
      <c r="F423" s="12">
        <v>11</v>
      </c>
      <c r="G423" s="12">
        <v>0</v>
      </c>
      <c r="H423" s="12">
        <v>0</v>
      </c>
      <c r="I423" s="13">
        <v>21</v>
      </c>
      <c r="J423" s="13">
        <v>0</v>
      </c>
      <c r="K423" s="13">
        <v>6</v>
      </c>
      <c r="L423" s="13">
        <v>16</v>
      </c>
      <c r="M423" s="13">
        <v>0</v>
      </c>
      <c r="N423" s="14">
        <f t="shared" si="993"/>
        <v>106</v>
      </c>
      <c r="O423" s="14">
        <f t="shared" si="994"/>
        <v>0</v>
      </c>
      <c r="P423" s="14">
        <f t="shared" si="995"/>
        <v>11</v>
      </c>
      <c r="Q423" s="14">
        <f t="shared" si="996"/>
        <v>0</v>
      </c>
      <c r="R423" s="14">
        <f t="shared" si="997"/>
        <v>0</v>
      </c>
      <c r="S423" s="14">
        <f t="shared" si="998"/>
        <v>66.78</v>
      </c>
      <c r="T423" s="14">
        <f t="shared" si="999"/>
        <v>0</v>
      </c>
      <c r="U423" s="14">
        <f t="shared" si="1000"/>
        <v>7.26</v>
      </c>
      <c r="V423" s="14">
        <f t="shared" si="1001"/>
        <v>0</v>
      </c>
      <c r="W423" s="14">
        <f t="shared" si="1002"/>
        <v>0</v>
      </c>
      <c r="X423" s="14">
        <f t="shared" si="1003"/>
        <v>172.78</v>
      </c>
      <c r="Y423" s="14">
        <f t="shared" si="1004"/>
        <v>0</v>
      </c>
      <c r="Z423" s="14">
        <f t="shared" si="1005"/>
        <v>18.259999999999998</v>
      </c>
      <c r="AA423" s="14">
        <f t="shared" si="1006"/>
        <v>0</v>
      </c>
      <c r="AB423" s="14">
        <f t="shared" si="1007"/>
        <v>0</v>
      </c>
      <c r="AC423" s="15">
        <f t="shared" si="1008"/>
        <v>191</v>
      </c>
    </row>
    <row r="424" spans="1:29">
      <c r="A424" s="87"/>
      <c r="B424" s="83" t="s">
        <v>470</v>
      </c>
      <c r="C424" s="21" t="s">
        <v>222</v>
      </c>
      <c r="D424" s="12">
        <v>55</v>
      </c>
      <c r="E424" s="12">
        <v>0</v>
      </c>
      <c r="F424" s="12">
        <v>0</v>
      </c>
      <c r="G424" s="12">
        <v>0</v>
      </c>
      <c r="H424" s="12">
        <v>0</v>
      </c>
      <c r="I424" s="13">
        <v>25</v>
      </c>
      <c r="J424" s="13">
        <v>0</v>
      </c>
      <c r="K424" s="13">
        <v>0</v>
      </c>
      <c r="L424" s="13">
        <v>0</v>
      </c>
      <c r="M424" s="13">
        <v>0</v>
      </c>
      <c r="N424" s="14">
        <f t="shared" si="993"/>
        <v>55</v>
      </c>
      <c r="O424" s="14">
        <f t="shared" si="994"/>
        <v>0</v>
      </c>
      <c r="P424" s="14">
        <f t="shared" si="995"/>
        <v>0</v>
      </c>
      <c r="Q424" s="14">
        <f t="shared" si="996"/>
        <v>0</v>
      </c>
      <c r="R424" s="14">
        <f t="shared" si="997"/>
        <v>0</v>
      </c>
      <c r="S424" s="14">
        <f t="shared" si="998"/>
        <v>41.25</v>
      </c>
      <c r="T424" s="14">
        <f t="shared" si="999"/>
        <v>0</v>
      </c>
      <c r="U424" s="14">
        <f t="shared" si="1000"/>
        <v>0</v>
      </c>
      <c r="V424" s="14">
        <f t="shared" si="1001"/>
        <v>0</v>
      </c>
      <c r="W424" s="14">
        <f t="shared" si="1002"/>
        <v>0</v>
      </c>
      <c r="X424" s="14">
        <f t="shared" si="1003"/>
        <v>96.25</v>
      </c>
      <c r="Y424" s="14">
        <f t="shared" si="1004"/>
        <v>0</v>
      </c>
      <c r="Z424" s="14">
        <f t="shared" si="1005"/>
        <v>0</v>
      </c>
      <c r="AA424" s="14">
        <f t="shared" si="1006"/>
        <v>0</v>
      </c>
      <c r="AB424" s="14">
        <f t="shared" si="1007"/>
        <v>0</v>
      </c>
      <c r="AC424" s="15">
        <f t="shared" si="1008"/>
        <v>96.3</v>
      </c>
    </row>
    <row r="425" spans="1:29">
      <c r="A425" s="87"/>
      <c r="B425" s="83" t="s">
        <v>472</v>
      </c>
      <c r="C425" s="21" t="s">
        <v>222</v>
      </c>
      <c r="D425" s="12">
        <v>99</v>
      </c>
      <c r="E425" s="12">
        <v>0</v>
      </c>
      <c r="F425" s="12">
        <v>0</v>
      </c>
      <c r="G425" s="12">
        <v>0</v>
      </c>
      <c r="H425" s="12">
        <v>0</v>
      </c>
      <c r="I425" s="13">
        <v>31</v>
      </c>
      <c r="J425" s="13">
        <v>0</v>
      </c>
      <c r="K425" s="13">
        <v>0</v>
      </c>
      <c r="L425" s="13">
        <v>0</v>
      </c>
      <c r="M425" s="13">
        <v>0</v>
      </c>
      <c r="N425" s="14">
        <f t="shared" si="993"/>
        <v>99</v>
      </c>
      <c r="O425" s="14">
        <f t="shared" si="994"/>
        <v>0</v>
      </c>
      <c r="P425" s="14">
        <f t="shared" si="995"/>
        <v>0</v>
      </c>
      <c r="Q425" s="14">
        <f t="shared" si="996"/>
        <v>0</v>
      </c>
      <c r="R425" s="14">
        <f t="shared" si="997"/>
        <v>0</v>
      </c>
      <c r="S425" s="14">
        <f t="shared" si="998"/>
        <v>92.07</v>
      </c>
      <c r="T425" s="14">
        <f t="shared" si="999"/>
        <v>0</v>
      </c>
      <c r="U425" s="14">
        <f t="shared" si="1000"/>
        <v>0</v>
      </c>
      <c r="V425" s="14">
        <f t="shared" si="1001"/>
        <v>0</v>
      </c>
      <c r="W425" s="14">
        <f t="shared" si="1002"/>
        <v>0</v>
      </c>
      <c r="X425" s="14">
        <f t="shared" si="1003"/>
        <v>191.07</v>
      </c>
      <c r="Y425" s="14">
        <f t="shared" si="1004"/>
        <v>0</v>
      </c>
      <c r="Z425" s="14">
        <f t="shared" si="1005"/>
        <v>0</v>
      </c>
      <c r="AA425" s="14">
        <f t="shared" si="1006"/>
        <v>0</v>
      </c>
      <c r="AB425" s="14">
        <f t="shared" si="1007"/>
        <v>0</v>
      </c>
      <c r="AC425" s="15">
        <f t="shared" si="1008"/>
        <v>191.1</v>
      </c>
    </row>
    <row r="426" spans="1:29">
      <c r="A426" s="87"/>
      <c r="B426" s="83" t="s">
        <v>473</v>
      </c>
      <c r="C426" s="21" t="s">
        <v>223</v>
      </c>
      <c r="D426" s="12">
        <v>100</v>
      </c>
      <c r="E426" s="12">
        <v>0</v>
      </c>
      <c r="F426" s="12">
        <v>0</v>
      </c>
      <c r="G426" s="12">
        <v>0</v>
      </c>
      <c r="H426" s="12">
        <v>0</v>
      </c>
      <c r="I426" s="13">
        <v>35</v>
      </c>
      <c r="J426" s="13">
        <v>0</v>
      </c>
      <c r="K426" s="13">
        <v>0</v>
      </c>
      <c r="L426" s="13">
        <v>0</v>
      </c>
      <c r="M426" s="13">
        <v>0</v>
      </c>
      <c r="N426" s="14">
        <f t="shared" si="993"/>
        <v>100</v>
      </c>
      <c r="O426" s="14">
        <f t="shared" si="994"/>
        <v>0</v>
      </c>
      <c r="P426" s="14">
        <f t="shared" si="995"/>
        <v>0</v>
      </c>
      <c r="Q426" s="14">
        <f t="shared" si="996"/>
        <v>0</v>
      </c>
      <c r="R426" s="14">
        <f t="shared" si="997"/>
        <v>0</v>
      </c>
      <c r="S426" s="14">
        <f t="shared" si="998"/>
        <v>105</v>
      </c>
      <c r="T426" s="14">
        <f t="shared" si="999"/>
        <v>0</v>
      </c>
      <c r="U426" s="14">
        <f t="shared" si="1000"/>
        <v>0</v>
      </c>
      <c r="V426" s="14">
        <f t="shared" si="1001"/>
        <v>0</v>
      </c>
      <c r="W426" s="14">
        <f t="shared" si="1002"/>
        <v>0</v>
      </c>
      <c r="X426" s="14">
        <f t="shared" si="1003"/>
        <v>205</v>
      </c>
      <c r="Y426" s="14">
        <f t="shared" si="1004"/>
        <v>0</v>
      </c>
      <c r="Z426" s="14">
        <f t="shared" si="1005"/>
        <v>0</v>
      </c>
      <c r="AA426" s="14">
        <f t="shared" si="1006"/>
        <v>0</v>
      </c>
      <c r="AB426" s="14">
        <f t="shared" si="1007"/>
        <v>0</v>
      </c>
      <c r="AC426" s="15">
        <f t="shared" si="1008"/>
        <v>205</v>
      </c>
    </row>
    <row r="427" spans="1:29">
      <c r="A427" s="87"/>
      <c r="B427" s="83" t="s">
        <v>474</v>
      </c>
      <c r="C427" s="21" t="s">
        <v>222</v>
      </c>
      <c r="D427" s="12">
        <v>86</v>
      </c>
      <c r="E427" s="12">
        <v>0</v>
      </c>
      <c r="F427" s="12">
        <v>0</v>
      </c>
      <c r="G427" s="12">
        <v>0</v>
      </c>
      <c r="H427" s="12">
        <v>0</v>
      </c>
      <c r="I427" s="13">
        <v>31</v>
      </c>
      <c r="J427" s="13">
        <v>0</v>
      </c>
      <c r="K427" s="13">
        <v>0</v>
      </c>
      <c r="L427" s="13">
        <v>0</v>
      </c>
      <c r="M427" s="13">
        <v>0</v>
      </c>
      <c r="N427" s="14">
        <f t="shared" si="993"/>
        <v>86</v>
      </c>
      <c r="O427" s="14">
        <f t="shared" si="994"/>
        <v>0</v>
      </c>
      <c r="P427" s="14">
        <f t="shared" si="995"/>
        <v>0</v>
      </c>
      <c r="Q427" s="14">
        <f t="shared" si="996"/>
        <v>0</v>
      </c>
      <c r="R427" s="14">
        <f t="shared" si="997"/>
        <v>0</v>
      </c>
      <c r="S427" s="14">
        <f t="shared" si="998"/>
        <v>79.98</v>
      </c>
      <c r="T427" s="14">
        <f t="shared" si="999"/>
        <v>0</v>
      </c>
      <c r="U427" s="14">
        <f t="shared" si="1000"/>
        <v>0</v>
      </c>
      <c r="V427" s="14">
        <f t="shared" si="1001"/>
        <v>0</v>
      </c>
      <c r="W427" s="14">
        <f t="shared" si="1002"/>
        <v>0</v>
      </c>
      <c r="X427" s="14">
        <f t="shared" si="1003"/>
        <v>165.98000000000002</v>
      </c>
      <c r="Y427" s="14">
        <f t="shared" si="1004"/>
        <v>0</v>
      </c>
      <c r="Z427" s="14">
        <f t="shared" si="1005"/>
        <v>0</v>
      </c>
      <c r="AA427" s="14">
        <f t="shared" si="1006"/>
        <v>0</v>
      </c>
      <c r="AB427" s="14">
        <f t="shared" si="1007"/>
        <v>0</v>
      </c>
      <c r="AC427" s="15">
        <f t="shared" si="1008"/>
        <v>166</v>
      </c>
    </row>
    <row r="428" spans="1:29">
      <c r="A428" s="87"/>
      <c r="B428" s="83" t="s">
        <v>479</v>
      </c>
      <c r="C428" s="21" t="s">
        <v>222</v>
      </c>
      <c r="D428" s="12">
        <v>83</v>
      </c>
      <c r="E428" s="12">
        <v>0</v>
      </c>
      <c r="F428" s="12">
        <v>0</v>
      </c>
      <c r="G428" s="12">
        <v>0</v>
      </c>
      <c r="H428" s="12">
        <v>0</v>
      </c>
      <c r="I428" s="13">
        <v>31</v>
      </c>
      <c r="J428" s="13">
        <v>0</v>
      </c>
      <c r="K428" s="13">
        <v>0</v>
      </c>
      <c r="L428" s="13">
        <v>0</v>
      </c>
      <c r="M428" s="13">
        <v>0</v>
      </c>
      <c r="N428" s="14">
        <f t="shared" si="993"/>
        <v>83</v>
      </c>
      <c r="O428" s="14">
        <f t="shared" si="994"/>
        <v>0</v>
      </c>
      <c r="P428" s="14">
        <f t="shared" si="995"/>
        <v>0</v>
      </c>
      <c r="Q428" s="14">
        <f t="shared" si="996"/>
        <v>0</v>
      </c>
      <c r="R428" s="14">
        <f t="shared" si="997"/>
        <v>0</v>
      </c>
      <c r="S428" s="14">
        <f t="shared" si="998"/>
        <v>77.19</v>
      </c>
      <c r="T428" s="14">
        <f t="shared" si="999"/>
        <v>0</v>
      </c>
      <c r="U428" s="14">
        <f t="shared" si="1000"/>
        <v>0</v>
      </c>
      <c r="V428" s="14">
        <f t="shared" si="1001"/>
        <v>0</v>
      </c>
      <c r="W428" s="14">
        <f t="shared" si="1002"/>
        <v>0</v>
      </c>
      <c r="X428" s="14">
        <f t="shared" si="1003"/>
        <v>160.19</v>
      </c>
      <c r="Y428" s="14">
        <f t="shared" si="1004"/>
        <v>0</v>
      </c>
      <c r="Z428" s="14">
        <f t="shared" si="1005"/>
        <v>0</v>
      </c>
      <c r="AA428" s="14">
        <f t="shared" si="1006"/>
        <v>0</v>
      </c>
      <c r="AB428" s="14">
        <f t="shared" si="1007"/>
        <v>0</v>
      </c>
      <c r="AC428" s="15">
        <f t="shared" si="1008"/>
        <v>160.19999999999999</v>
      </c>
    </row>
    <row r="429" spans="1:29">
      <c r="A429" s="87"/>
      <c r="B429" s="83" t="s">
        <v>480</v>
      </c>
      <c r="C429" s="21" t="s">
        <v>222</v>
      </c>
      <c r="D429" s="12">
        <v>83</v>
      </c>
      <c r="E429" s="12">
        <v>0</v>
      </c>
      <c r="F429" s="12">
        <v>0</v>
      </c>
      <c r="G429" s="12">
        <v>0</v>
      </c>
      <c r="H429" s="12">
        <v>0</v>
      </c>
      <c r="I429" s="13">
        <v>31</v>
      </c>
      <c r="J429" s="13">
        <v>0</v>
      </c>
      <c r="K429" s="13">
        <v>0</v>
      </c>
      <c r="L429" s="13">
        <v>0</v>
      </c>
      <c r="M429" s="13">
        <v>0</v>
      </c>
      <c r="N429" s="14">
        <f t="shared" si="993"/>
        <v>83</v>
      </c>
      <c r="O429" s="14">
        <f t="shared" si="994"/>
        <v>0</v>
      </c>
      <c r="P429" s="14">
        <f t="shared" si="995"/>
        <v>0</v>
      </c>
      <c r="Q429" s="14">
        <f t="shared" si="996"/>
        <v>0</v>
      </c>
      <c r="R429" s="14">
        <f t="shared" si="997"/>
        <v>0</v>
      </c>
      <c r="S429" s="14">
        <f t="shared" si="998"/>
        <v>77.19</v>
      </c>
      <c r="T429" s="14">
        <f t="shared" si="999"/>
        <v>0</v>
      </c>
      <c r="U429" s="14">
        <f t="shared" si="1000"/>
        <v>0</v>
      </c>
      <c r="V429" s="14">
        <f t="shared" si="1001"/>
        <v>0</v>
      </c>
      <c r="W429" s="14">
        <f t="shared" si="1002"/>
        <v>0</v>
      </c>
      <c r="X429" s="14">
        <f t="shared" si="1003"/>
        <v>160.19</v>
      </c>
      <c r="Y429" s="14">
        <f t="shared" si="1004"/>
        <v>0</v>
      </c>
      <c r="Z429" s="14">
        <f t="shared" si="1005"/>
        <v>0</v>
      </c>
      <c r="AA429" s="14">
        <f t="shared" si="1006"/>
        <v>0</v>
      </c>
      <c r="AB429" s="14">
        <f t="shared" si="1007"/>
        <v>0</v>
      </c>
      <c r="AC429" s="15">
        <f t="shared" si="1008"/>
        <v>160.19999999999999</v>
      </c>
    </row>
    <row r="430" spans="1:29">
      <c r="A430" s="87"/>
      <c r="B430" s="83" t="s">
        <v>482</v>
      </c>
      <c r="C430" s="21" t="s">
        <v>222</v>
      </c>
      <c r="D430" s="12">
        <v>80</v>
      </c>
      <c r="E430" s="12">
        <v>0</v>
      </c>
      <c r="F430" s="12">
        <v>0</v>
      </c>
      <c r="G430" s="12">
        <v>0</v>
      </c>
      <c r="H430" s="12">
        <v>0</v>
      </c>
      <c r="I430" s="13">
        <v>30</v>
      </c>
      <c r="J430" s="13">
        <v>0</v>
      </c>
      <c r="K430" s="13">
        <v>0</v>
      </c>
      <c r="L430" s="13">
        <v>0</v>
      </c>
      <c r="M430" s="13">
        <v>0</v>
      </c>
      <c r="N430" s="14">
        <f t="shared" si="993"/>
        <v>80</v>
      </c>
      <c r="O430" s="14">
        <f t="shared" si="994"/>
        <v>0</v>
      </c>
      <c r="P430" s="14">
        <f t="shared" si="995"/>
        <v>0</v>
      </c>
      <c r="Q430" s="14">
        <f t="shared" si="996"/>
        <v>0</v>
      </c>
      <c r="R430" s="14">
        <f t="shared" si="997"/>
        <v>0</v>
      </c>
      <c r="S430" s="14">
        <f t="shared" si="998"/>
        <v>72</v>
      </c>
      <c r="T430" s="14">
        <f t="shared" si="999"/>
        <v>0</v>
      </c>
      <c r="U430" s="14">
        <f t="shared" si="1000"/>
        <v>0</v>
      </c>
      <c r="V430" s="14">
        <f t="shared" si="1001"/>
        <v>0</v>
      </c>
      <c r="W430" s="14">
        <f t="shared" si="1002"/>
        <v>0</v>
      </c>
      <c r="X430" s="14">
        <f t="shared" si="1003"/>
        <v>152</v>
      </c>
      <c r="Y430" s="14">
        <f t="shared" si="1004"/>
        <v>0</v>
      </c>
      <c r="Z430" s="14">
        <f t="shared" si="1005"/>
        <v>0</v>
      </c>
      <c r="AA430" s="14">
        <f t="shared" si="1006"/>
        <v>0</v>
      </c>
      <c r="AB430" s="14">
        <f t="shared" si="1007"/>
        <v>0</v>
      </c>
      <c r="AC430" s="15">
        <f t="shared" si="1008"/>
        <v>152</v>
      </c>
    </row>
    <row r="431" spans="1:29">
      <c r="A431" s="87"/>
      <c r="B431" s="83" t="s">
        <v>484</v>
      </c>
      <c r="C431" s="21" t="s">
        <v>222</v>
      </c>
      <c r="D431" s="12">
        <v>89</v>
      </c>
      <c r="E431" s="12">
        <v>0</v>
      </c>
      <c r="F431" s="12">
        <v>0</v>
      </c>
      <c r="G431" s="12">
        <v>0</v>
      </c>
      <c r="H431" s="12">
        <v>0</v>
      </c>
      <c r="I431" s="13">
        <v>31</v>
      </c>
      <c r="J431" s="13">
        <v>0</v>
      </c>
      <c r="K431" s="13">
        <v>0</v>
      </c>
      <c r="L431" s="13">
        <v>0</v>
      </c>
      <c r="M431" s="13">
        <v>0</v>
      </c>
      <c r="N431" s="14">
        <f t="shared" si="993"/>
        <v>89</v>
      </c>
      <c r="O431" s="14">
        <f t="shared" si="994"/>
        <v>0</v>
      </c>
      <c r="P431" s="14">
        <f t="shared" si="995"/>
        <v>0</v>
      </c>
      <c r="Q431" s="14">
        <f t="shared" si="996"/>
        <v>0</v>
      </c>
      <c r="R431" s="14">
        <f t="shared" si="997"/>
        <v>0</v>
      </c>
      <c r="S431" s="14">
        <f t="shared" si="998"/>
        <v>82.77</v>
      </c>
      <c r="T431" s="14">
        <f t="shared" si="999"/>
        <v>0</v>
      </c>
      <c r="U431" s="14">
        <f t="shared" si="1000"/>
        <v>0</v>
      </c>
      <c r="V431" s="14">
        <f t="shared" si="1001"/>
        <v>0</v>
      </c>
      <c r="W431" s="14">
        <f t="shared" si="1002"/>
        <v>0</v>
      </c>
      <c r="X431" s="14">
        <f t="shared" si="1003"/>
        <v>171.76999999999998</v>
      </c>
      <c r="Y431" s="14">
        <f t="shared" si="1004"/>
        <v>0</v>
      </c>
      <c r="Z431" s="14">
        <f t="shared" si="1005"/>
        <v>0</v>
      </c>
      <c r="AA431" s="14">
        <f t="shared" si="1006"/>
        <v>0</v>
      </c>
      <c r="AB431" s="14">
        <f t="shared" si="1007"/>
        <v>0</v>
      </c>
      <c r="AC431" s="15">
        <f t="shared" si="1008"/>
        <v>171.8</v>
      </c>
    </row>
    <row r="432" spans="1:29">
      <c r="A432" s="87"/>
      <c r="B432" s="83" t="s">
        <v>488</v>
      </c>
      <c r="C432" s="21" t="s">
        <v>222</v>
      </c>
      <c r="D432" s="12">
        <v>83</v>
      </c>
      <c r="E432" s="12">
        <v>0</v>
      </c>
      <c r="F432" s="12">
        <v>0</v>
      </c>
      <c r="G432" s="12">
        <v>0</v>
      </c>
      <c r="H432" s="12">
        <v>0</v>
      </c>
      <c r="I432" s="13">
        <v>31</v>
      </c>
      <c r="J432" s="13">
        <v>0</v>
      </c>
      <c r="K432" s="13">
        <v>0</v>
      </c>
      <c r="L432" s="13">
        <v>0</v>
      </c>
      <c r="M432" s="13">
        <v>0</v>
      </c>
      <c r="N432" s="14">
        <f t="shared" si="993"/>
        <v>83</v>
      </c>
      <c r="O432" s="14">
        <f t="shared" si="994"/>
        <v>0</v>
      </c>
      <c r="P432" s="14">
        <f t="shared" si="995"/>
        <v>0</v>
      </c>
      <c r="Q432" s="14">
        <f t="shared" si="996"/>
        <v>0</v>
      </c>
      <c r="R432" s="14">
        <f t="shared" si="997"/>
        <v>0</v>
      </c>
      <c r="S432" s="14">
        <f t="shared" si="998"/>
        <v>77.19</v>
      </c>
      <c r="T432" s="14">
        <f t="shared" si="999"/>
        <v>0</v>
      </c>
      <c r="U432" s="14">
        <f t="shared" si="1000"/>
        <v>0</v>
      </c>
      <c r="V432" s="14">
        <f t="shared" si="1001"/>
        <v>0</v>
      </c>
      <c r="W432" s="14">
        <f t="shared" si="1002"/>
        <v>0</v>
      </c>
      <c r="X432" s="14">
        <f t="shared" si="1003"/>
        <v>160.19</v>
      </c>
      <c r="Y432" s="14">
        <f t="shared" si="1004"/>
        <v>0</v>
      </c>
      <c r="Z432" s="14">
        <f t="shared" si="1005"/>
        <v>0</v>
      </c>
      <c r="AA432" s="14">
        <f t="shared" si="1006"/>
        <v>0</v>
      </c>
      <c r="AB432" s="14">
        <f t="shared" si="1007"/>
        <v>0</v>
      </c>
      <c r="AC432" s="15">
        <f t="shared" si="1008"/>
        <v>160.19999999999999</v>
      </c>
    </row>
    <row r="433" spans="1:29">
      <c r="A433" s="87"/>
      <c r="B433" s="83" t="s">
        <v>490</v>
      </c>
      <c r="C433" s="21" t="s">
        <v>223</v>
      </c>
      <c r="D433" s="12">
        <v>95</v>
      </c>
      <c r="E433" s="12">
        <v>0</v>
      </c>
      <c r="F433" s="12">
        <v>0</v>
      </c>
      <c r="G433" s="12">
        <v>0</v>
      </c>
      <c r="H433" s="12">
        <v>0</v>
      </c>
      <c r="I433" s="13">
        <v>31</v>
      </c>
      <c r="J433" s="13">
        <v>0</v>
      </c>
      <c r="K433" s="13">
        <v>0</v>
      </c>
      <c r="L433" s="13">
        <v>0</v>
      </c>
      <c r="M433" s="13">
        <v>0</v>
      </c>
      <c r="N433" s="14">
        <f t="shared" si="993"/>
        <v>95</v>
      </c>
      <c r="O433" s="14">
        <f t="shared" si="994"/>
        <v>0</v>
      </c>
      <c r="P433" s="14">
        <f t="shared" si="995"/>
        <v>0</v>
      </c>
      <c r="Q433" s="14">
        <f t="shared" si="996"/>
        <v>0</v>
      </c>
      <c r="R433" s="14">
        <f t="shared" si="997"/>
        <v>0</v>
      </c>
      <c r="S433" s="14">
        <f t="shared" si="998"/>
        <v>88.35</v>
      </c>
      <c r="T433" s="14">
        <f t="shared" si="999"/>
        <v>0</v>
      </c>
      <c r="U433" s="14">
        <f t="shared" si="1000"/>
        <v>0</v>
      </c>
      <c r="V433" s="14">
        <f t="shared" si="1001"/>
        <v>0</v>
      </c>
      <c r="W433" s="14">
        <f t="shared" si="1002"/>
        <v>0</v>
      </c>
      <c r="X433" s="14">
        <f t="shared" si="1003"/>
        <v>183.35</v>
      </c>
      <c r="Y433" s="14">
        <f t="shared" si="1004"/>
        <v>0</v>
      </c>
      <c r="Z433" s="14">
        <f t="shared" si="1005"/>
        <v>0</v>
      </c>
      <c r="AA433" s="14">
        <f t="shared" si="1006"/>
        <v>0</v>
      </c>
      <c r="AB433" s="14">
        <f t="shared" si="1007"/>
        <v>0</v>
      </c>
      <c r="AC433" s="15">
        <f t="shared" si="1008"/>
        <v>183.4</v>
      </c>
    </row>
    <row r="434" spans="1:29">
      <c r="A434" s="87"/>
      <c r="B434" s="83" t="s">
        <v>492</v>
      </c>
      <c r="C434" s="21" t="s">
        <v>222</v>
      </c>
      <c r="D434" s="12">
        <v>90</v>
      </c>
      <c r="E434" s="12">
        <v>0</v>
      </c>
      <c r="F434" s="12">
        <v>0</v>
      </c>
      <c r="G434" s="12">
        <v>0</v>
      </c>
      <c r="H434" s="12">
        <v>0</v>
      </c>
      <c r="I434" s="13">
        <v>30</v>
      </c>
      <c r="J434" s="13">
        <v>0</v>
      </c>
      <c r="K434" s="13">
        <v>0</v>
      </c>
      <c r="L434" s="13">
        <v>0</v>
      </c>
      <c r="M434" s="13">
        <v>0</v>
      </c>
      <c r="N434" s="14">
        <f t="shared" si="993"/>
        <v>90</v>
      </c>
      <c r="O434" s="14">
        <f t="shared" si="994"/>
        <v>0</v>
      </c>
      <c r="P434" s="14">
        <f t="shared" si="995"/>
        <v>0</v>
      </c>
      <c r="Q434" s="14">
        <f t="shared" si="996"/>
        <v>0</v>
      </c>
      <c r="R434" s="14">
        <f t="shared" si="997"/>
        <v>0</v>
      </c>
      <c r="S434" s="14">
        <f t="shared" si="998"/>
        <v>81</v>
      </c>
      <c r="T434" s="14">
        <f t="shared" si="999"/>
        <v>0</v>
      </c>
      <c r="U434" s="14">
        <f t="shared" si="1000"/>
        <v>0</v>
      </c>
      <c r="V434" s="14">
        <f t="shared" si="1001"/>
        <v>0</v>
      </c>
      <c r="W434" s="14">
        <f t="shared" si="1002"/>
        <v>0</v>
      </c>
      <c r="X434" s="14">
        <f t="shared" si="1003"/>
        <v>171</v>
      </c>
      <c r="Y434" s="14">
        <f t="shared" si="1004"/>
        <v>0</v>
      </c>
      <c r="Z434" s="14">
        <f t="shared" si="1005"/>
        <v>0</v>
      </c>
      <c r="AA434" s="14">
        <f t="shared" si="1006"/>
        <v>0</v>
      </c>
      <c r="AB434" s="14">
        <f t="shared" si="1007"/>
        <v>0</v>
      </c>
      <c r="AC434" s="15">
        <f t="shared" si="1008"/>
        <v>171</v>
      </c>
    </row>
    <row r="435" spans="1:29">
      <c r="A435" s="87"/>
      <c r="B435" s="83" t="s">
        <v>493</v>
      </c>
      <c r="C435" s="21" t="s">
        <v>321</v>
      </c>
      <c r="D435" s="12">
        <v>132</v>
      </c>
      <c r="E435" s="12">
        <v>0</v>
      </c>
      <c r="F435" s="12">
        <v>0</v>
      </c>
      <c r="G435" s="12">
        <v>0</v>
      </c>
      <c r="H435" s="12">
        <v>0</v>
      </c>
      <c r="I435" s="13">
        <v>35</v>
      </c>
      <c r="J435" s="13">
        <v>0</v>
      </c>
      <c r="K435" s="13">
        <v>0</v>
      </c>
      <c r="L435" s="13">
        <v>10</v>
      </c>
      <c r="M435" s="13">
        <v>0</v>
      </c>
      <c r="N435" s="14">
        <f t="shared" si="993"/>
        <v>132</v>
      </c>
      <c r="O435" s="14">
        <f t="shared" si="994"/>
        <v>0</v>
      </c>
      <c r="P435" s="14">
        <f t="shared" si="995"/>
        <v>0</v>
      </c>
      <c r="Q435" s="14">
        <f t="shared" si="996"/>
        <v>0</v>
      </c>
      <c r="R435" s="14">
        <f t="shared" si="997"/>
        <v>0</v>
      </c>
      <c r="S435" s="14">
        <f t="shared" si="998"/>
        <v>138.6</v>
      </c>
      <c r="T435" s="14">
        <f t="shared" si="999"/>
        <v>0</v>
      </c>
      <c r="U435" s="14">
        <f t="shared" si="1000"/>
        <v>0</v>
      </c>
      <c r="V435" s="14">
        <f t="shared" si="1001"/>
        <v>0</v>
      </c>
      <c r="W435" s="14">
        <f t="shared" si="1002"/>
        <v>0</v>
      </c>
      <c r="X435" s="14">
        <f t="shared" si="1003"/>
        <v>270.60000000000002</v>
      </c>
      <c r="Y435" s="14">
        <f t="shared" si="1004"/>
        <v>0</v>
      </c>
      <c r="Z435" s="14">
        <f t="shared" si="1005"/>
        <v>0</v>
      </c>
      <c r="AA435" s="14">
        <f t="shared" si="1006"/>
        <v>0</v>
      </c>
      <c r="AB435" s="14">
        <f t="shared" si="1007"/>
        <v>0</v>
      </c>
      <c r="AC435" s="15">
        <f t="shared" si="1008"/>
        <v>270.60000000000002</v>
      </c>
    </row>
    <row r="436" spans="1:29">
      <c r="A436" s="87"/>
      <c r="B436" s="83" t="s">
        <v>496</v>
      </c>
      <c r="C436" s="21" t="s">
        <v>223</v>
      </c>
      <c r="D436" s="12">
        <v>130</v>
      </c>
      <c r="E436" s="12">
        <v>0</v>
      </c>
      <c r="F436" s="12">
        <v>0</v>
      </c>
      <c r="G436" s="12">
        <v>0</v>
      </c>
      <c r="H436" s="12">
        <v>0</v>
      </c>
      <c r="I436" s="13">
        <v>110</v>
      </c>
      <c r="J436" s="13">
        <v>0</v>
      </c>
      <c r="K436" s="13">
        <v>0</v>
      </c>
      <c r="L436" s="13">
        <v>0</v>
      </c>
      <c r="M436" s="13">
        <v>0</v>
      </c>
      <c r="N436" s="14">
        <f t="shared" si="993"/>
        <v>130</v>
      </c>
      <c r="O436" s="14">
        <f t="shared" si="994"/>
        <v>0</v>
      </c>
      <c r="P436" s="14">
        <f t="shared" si="995"/>
        <v>0</v>
      </c>
      <c r="Q436" s="14">
        <f t="shared" si="996"/>
        <v>0</v>
      </c>
      <c r="R436" s="14">
        <f t="shared" si="997"/>
        <v>0</v>
      </c>
      <c r="S436" s="14">
        <f t="shared" si="998"/>
        <v>429</v>
      </c>
      <c r="T436" s="14">
        <f t="shared" si="999"/>
        <v>0</v>
      </c>
      <c r="U436" s="14">
        <f t="shared" si="1000"/>
        <v>0</v>
      </c>
      <c r="V436" s="14">
        <f t="shared" si="1001"/>
        <v>0</v>
      </c>
      <c r="W436" s="14">
        <f t="shared" si="1002"/>
        <v>0</v>
      </c>
      <c r="X436" s="14">
        <f t="shared" si="1003"/>
        <v>559</v>
      </c>
      <c r="Y436" s="14">
        <f t="shared" si="1004"/>
        <v>0</v>
      </c>
      <c r="Z436" s="14">
        <f t="shared" si="1005"/>
        <v>0</v>
      </c>
      <c r="AA436" s="14">
        <f t="shared" si="1006"/>
        <v>0</v>
      </c>
      <c r="AB436" s="14">
        <f t="shared" si="1007"/>
        <v>0</v>
      </c>
      <c r="AC436" s="15">
        <f t="shared" si="1008"/>
        <v>559</v>
      </c>
    </row>
    <row r="437" spans="1:29">
      <c r="A437" s="87"/>
      <c r="B437" s="83" t="s">
        <v>497</v>
      </c>
      <c r="C437" s="21" t="s">
        <v>222</v>
      </c>
      <c r="D437" s="12">
        <v>119</v>
      </c>
      <c r="E437" s="12">
        <v>0</v>
      </c>
      <c r="F437" s="12">
        <v>0</v>
      </c>
      <c r="G437" s="12">
        <v>0</v>
      </c>
      <c r="H437" s="12">
        <v>0</v>
      </c>
      <c r="I437" s="13">
        <v>37</v>
      </c>
      <c r="J437" s="13">
        <v>0</v>
      </c>
      <c r="K437" s="13">
        <v>0</v>
      </c>
      <c r="L437" s="13">
        <v>0</v>
      </c>
      <c r="M437" s="13">
        <v>0</v>
      </c>
      <c r="N437" s="14">
        <f t="shared" si="993"/>
        <v>119</v>
      </c>
      <c r="O437" s="14">
        <f t="shared" si="994"/>
        <v>0</v>
      </c>
      <c r="P437" s="14">
        <f t="shared" si="995"/>
        <v>0</v>
      </c>
      <c r="Q437" s="14">
        <f t="shared" si="996"/>
        <v>0</v>
      </c>
      <c r="R437" s="14">
        <f t="shared" si="997"/>
        <v>0</v>
      </c>
      <c r="S437" s="14">
        <f t="shared" si="998"/>
        <v>132.09</v>
      </c>
      <c r="T437" s="14">
        <f t="shared" si="999"/>
        <v>0</v>
      </c>
      <c r="U437" s="14">
        <f t="shared" si="1000"/>
        <v>0</v>
      </c>
      <c r="V437" s="14">
        <f t="shared" si="1001"/>
        <v>0</v>
      </c>
      <c r="W437" s="14">
        <f t="shared" si="1002"/>
        <v>0</v>
      </c>
      <c r="X437" s="14">
        <f t="shared" si="1003"/>
        <v>251.09</v>
      </c>
      <c r="Y437" s="14">
        <f t="shared" si="1004"/>
        <v>0</v>
      </c>
      <c r="Z437" s="14">
        <f t="shared" si="1005"/>
        <v>0</v>
      </c>
      <c r="AA437" s="14">
        <f t="shared" si="1006"/>
        <v>0</v>
      </c>
      <c r="AB437" s="14">
        <f t="shared" si="1007"/>
        <v>0</v>
      </c>
      <c r="AC437" s="15">
        <f t="shared" si="1008"/>
        <v>251.1</v>
      </c>
    </row>
    <row r="438" spans="1:29">
      <c r="A438" s="87"/>
      <c r="B438" s="83" t="s">
        <v>498</v>
      </c>
      <c r="C438" s="21" t="s">
        <v>321</v>
      </c>
      <c r="D438" s="12">
        <v>110</v>
      </c>
      <c r="E438" s="12">
        <v>0</v>
      </c>
      <c r="F438" s="12">
        <v>0</v>
      </c>
      <c r="G438" s="12">
        <v>0</v>
      </c>
      <c r="H438" s="12">
        <v>0</v>
      </c>
      <c r="I438" s="13">
        <v>80</v>
      </c>
      <c r="J438" s="13">
        <v>0</v>
      </c>
      <c r="K438" s="13">
        <v>0</v>
      </c>
      <c r="L438" s="13">
        <v>0</v>
      </c>
      <c r="M438" s="13">
        <v>0</v>
      </c>
      <c r="N438" s="14">
        <f t="shared" si="993"/>
        <v>110</v>
      </c>
      <c r="O438" s="14">
        <f t="shared" si="994"/>
        <v>0</v>
      </c>
      <c r="P438" s="14">
        <f t="shared" si="995"/>
        <v>0</v>
      </c>
      <c r="Q438" s="14">
        <f t="shared" si="996"/>
        <v>0</v>
      </c>
      <c r="R438" s="14">
        <f t="shared" si="997"/>
        <v>0</v>
      </c>
      <c r="S438" s="14">
        <f t="shared" si="998"/>
        <v>264</v>
      </c>
      <c r="T438" s="14">
        <f t="shared" si="999"/>
        <v>0</v>
      </c>
      <c r="U438" s="14">
        <f t="shared" si="1000"/>
        <v>0</v>
      </c>
      <c r="V438" s="14">
        <f t="shared" si="1001"/>
        <v>0</v>
      </c>
      <c r="W438" s="14">
        <f t="shared" si="1002"/>
        <v>0</v>
      </c>
      <c r="X438" s="14">
        <f t="shared" si="1003"/>
        <v>374</v>
      </c>
      <c r="Y438" s="14">
        <f t="shared" si="1004"/>
        <v>0</v>
      </c>
      <c r="Z438" s="14">
        <f t="shared" si="1005"/>
        <v>0</v>
      </c>
      <c r="AA438" s="14">
        <f t="shared" si="1006"/>
        <v>0</v>
      </c>
      <c r="AB438" s="14">
        <f t="shared" si="1007"/>
        <v>0</v>
      </c>
      <c r="AC438" s="15">
        <f t="shared" si="1008"/>
        <v>374</v>
      </c>
    </row>
    <row r="439" spans="1:29">
      <c r="A439" s="87"/>
      <c r="B439" s="83" t="s">
        <v>499</v>
      </c>
      <c r="C439" s="21" t="s">
        <v>223</v>
      </c>
      <c r="D439" s="12">
        <v>130</v>
      </c>
      <c r="E439" s="12">
        <v>0</v>
      </c>
      <c r="F439" s="12">
        <v>0</v>
      </c>
      <c r="G439" s="12">
        <v>0</v>
      </c>
      <c r="H439" s="12">
        <v>0</v>
      </c>
      <c r="I439" s="13">
        <v>100</v>
      </c>
      <c r="J439" s="13">
        <v>0</v>
      </c>
      <c r="K439" s="13">
        <v>0</v>
      </c>
      <c r="L439" s="13">
        <v>0</v>
      </c>
      <c r="M439" s="13">
        <v>0</v>
      </c>
      <c r="N439" s="14">
        <f t="shared" si="993"/>
        <v>130</v>
      </c>
      <c r="O439" s="14">
        <f t="shared" si="994"/>
        <v>0</v>
      </c>
      <c r="P439" s="14">
        <f t="shared" si="995"/>
        <v>0</v>
      </c>
      <c r="Q439" s="14">
        <f t="shared" si="996"/>
        <v>0</v>
      </c>
      <c r="R439" s="14">
        <f t="shared" si="997"/>
        <v>0</v>
      </c>
      <c r="S439" s="14">
        <f t="shared" si="998"/>
        <v>390</v>
      </c>
      <c r="T439" s="14">
        <f t="shared" si="999"/>
        <v>0</v>
      </c>
      <c r="U439" s="14">
        <f t="shared" si="1000"/>
        <v>0</v>
      </c>
      <c r="V439" s="14">
        <f t="shared" si="1001"/>
        <v>0</v>
      </c>
      <c r="W439" s="14">
        <f t="shared" si="1002"/>
        <v>0</v>
      </c>
      <c r="X439" s="14">
        <f t="shared" si="1003"/>
        <v>520</v>
      </c>
      <c r="Y439" s="14">
        <f t="shared" si="1004"/>
        <v>0</v>
      </c>
      <c r="Z439" s="14">
        <f t="shared" si="1005"/>
        <v>0</v>
      </c>
      <c r="AA439" s="14">
        <f t="shared" si="1006"/>
        <v>0</v>
      </c>
      <c r="AB439" s="14">
        <f t="shared" si="1007"/>
        <v>0</v>
      </c>
      <c r="AC439" s="15">
        <f t="shared" si="1008"/>
        <v>520</v>
      </c>
    </row>
    <row r="440" spans="1:29">
      <c r="A440" s="87"/>
      <c r="B440" s="83" t="s">
        <v>501</v>
      </c>
      <c r="C440" s="21" t="s">
        <v>222</v>
      </c>
      <c r="D440" s="12">
        <v>108</v>
      </c>
      <c r="E440" s="12">
        <v>0</v>
      </c>
      <c r="F440" s="12">
        <v>0</v>
      </c>
      <c r="G440" s="12">
        <v>0</v>
      </c>
      <c r="H440" s="12">
        <v>0</v>
      </c>
      <c r="I440" s="13">
        <v>36</v>
      </c>
      <c r="J440" s="13">
        <v>0</v>
      </c>
      <c r="K440" s="13">
        <v>0</v>
      </c>
      <c r="L440" s="13">
        <v>0</v>
      </c>
      <c r="M440" s="13">
        <v>0</v>
      </c>
      <c r="N440" s="14">
        <f t="shared" si="993"/>
        <v>108</v>
      </c>
      <c r="O440" s="14">
        <f t="shared" si="994"/>
        <v>0</v>
      </c>
      <c r="P440" s="14">
        <f t="shared" si="995"/>
        <v>0</v>
      </c>
      <c r="Q440" s="14">
        <f t="shared" si="996"/>
        <v>0</v>
      </c>
      <c r="R440" s="14">
        <f t="shared" si="997"/>
        <v>0</v>
      </c>
      <c r="S440" s="14">
        <f t="shared" si="998"/>
        <v>116.64000000000001</v>
      </c>
      <c r="T440" s="14">
        <f t="shared" si="999"/>
        <v>0</v>
      </c>
      <c r="U440" s="14">
        <f t="shared" si="1000"/>
        <v>0</v>
      </c>
      <c r="V440" s="14">
        <f t="shared" si="1001"/>
        <v>0</v>
      </c>
      <c r="W440" s="14">
        <f t="shared" si="1002"/>
        <v>0</v>
      </c>
      <c r="X440" s="14">
        <f t="shared" si="1003"/>
        <v>224.64000000000001</v>
      </c>
      <c r="Y440" s="14">
        <f t="shared" si="1004"/>
        <v>0</v>
      </c>
      <c r="Z440" s="14">
        <f t="shared" si="1005"/>
        <v>0</v>
      </c>
      <c r="AA440" s="14">
        <f t="shared" si="1006"/>
        <v>0</v>
      </c>
      <c r="AB440" s="14">
        <f t="shared" si="1007"/>
        <v>0</v>
      </c>
      <c r="AC440" s="15">
        <f t="shared" si="1008"/>
        <v>224.6</v>
      </c>
    </row>
    <row r="441" spans="1:29">
      <c r="A441" s="87"/>
      <c r="B441" s="83" t="s">
        <v>503</v>
      </c>
      <c r="C441" s="21" t="s">
        <v>222</v>
      </c>
      <c r="D441" s="12">
        <v>125</v>
      </c>
      <c r="E441" s="12">
        <v>0</v>
      </c>
      <c r="F441" s="12">
        <v>0</v>
      </c>
      <c r="G441" s="12">
        <v>0</v>
      </c>
      <c r="H441" s="12">
        <v>0</v>
      </c>
      <c r="I441" s="13">
        <v>100</v>
      </c>
      <c r="J441" s="13">
        <v>0</v>
      </c>
      <c r="K441" s="13">
        <v>0</v>
      </c>
      <c r="L441" s="13">
        <v>0</v>
      </c>
      <c r="M441" s="13">
        <v>0</v>
      </c>
      <c r="N441" s="14">
        <f t="shared" si="993"/>
        <v>125</v>
      </c>
      <c r="O441" s="14">
        <f t="shared" si="994"/>
        <v>0</v>
      </c>
      <c r="P441" s="14">
        <f t="shared" si="995"/>
        <v>0</v>
      </c>
      <c r="Q441" s="14">
        <f t="shared" si="996"/>
        <v>0</v>
      </c>
      <c r="R441" s="14">
        <f t="shared" si="997"/>
        <v>0</v>
      </c>
      <c r="S441" s="14">
        <f t="shared" si="998"/>
        <v>375</v>
      </c>
      <c r="T441" s="14">
        <f t="shared" si="999"/>
        <v>0</v>
      </c>
      <c r="U441" s="14">
        <f t="shared" si="1000"/>
        <v>0</v>
      </c>
      <c r="V441" s="14">
        <f t="shared" si="1001"/>
        <v>0</v>
      </c>
      <c r="W441" s="14">
        <f t="shared" si="1002"/>
        <v>0</v>
      </c>
      <c r="X441" s="14">
        <f t="shared" si="1003"/>
        <v>500</v>
      </c>
      <c r="Y441" s="14">
        <f t="shared" si="1004"/>
        <v>0</v>
      </c>
      <c r="Z441" s="14">
        <f t="shared" si="1005"/>
        <v>0</v>
      </c>
      <c r="AA441" s="14">
        <f t="shared" si="1006"/>
        <v>0</v>
      </c>
      <c r="AB441" s="14">
        <f t="shared" si="1007"/>
        <v>0</v>
      </c>
      <c r="AC441" s="15">
        <f t="shared" si="1008"/>
        <v>500</v>
      </c>
    </row>
    <row r="442" spans="1:29">
      <c r="A442" s="87"/>
      <c r="B442" s="83" t="s">
        <v>504</v>
      </c>
      <c r="C442" s="21" t="s">
        <v>223</v>
      </c>
      <c r="D442" s="12">
        <v>114</v>
      </c>
      <c r="E442" s="12">
        <v>0</v>
      </c>
      <c r="F442" s="12">
        <v>0</v>
      </c>
      <c r="G442" s="12">
        <v>0</v>
      </c>
      <c r="H442" s="12">
        <v>0</v>
      </c>
      <c r="I442" s="13">
        <v>35</v>
      </c>
      <c r="J442" s="13">
        <v>0</v>
      </c>
      <c r="K442" s="13">
        <v>0</v>
      </c>
      <c r="L442" s="13">
        <v>0</v>
      </c>
      <c r="M442" s="13">
        <v>0</v>
      </c>
      <c r="N442" s="14">
        <f t="shared" si="993"/>
        <v>114</v>
      </c>
      <c r="O442" s="14">
        <f t="shared" si="994"/>
        <v>0</v>
      </c>
      <c r="P442" s="14">
        <f t="shared" si="995"/>
        <v>0</v>
      </c>
      <c r="Q442" s="14">
        <f t="shared" si="996"/>
        <v>0</v>
      </c>
      <c r="R442" s="14">
        <f t="shared" si="997"/>
        <v>0</v>
      </c>
      <c r="S442" s="14">
        <f t="shared" si="998"/>
        <v>119.69999999999999</v>
      </c>
      <c r="T442" s="14">
        <f t="shared" si="999"/>
        <v>0</v>
      </c>
      <c r="U442" s="14">
        <f t="shared" si="1000"/>
        <v>0</v>
      </c>
      <c r="V442" s="14">
        <f t="shared" si="1001"/>
        <v>0</v>
      </c>
      <c r="W442" s="14">
        <f t="shared" si="1002"/>
        <v>0</v>
      </c>
      <c r="X442" s="14">
        <f t="shared" si="1003"/>
        <v>233.7</v>
      </c>
      <c r="Y442" s="14">
        <f t="shared" si="1004"/>
        <v>0</v>
      </c>
      <c r="Z442" s="14">
        <f t="shared" si="1005"/>
        <v>0</v>
      </c>
      <c r="AA442" s="14">
        <f t="shared" si="1006"/>
        <v>0</v>
      </c>
      <c r="AB442" s="14">
        <f t="shared" si="1007"/>
        <v>0</v>
      </c>
      <c r="AC442" s="15">
        <f t="shared" si="1008"/>
        <v>233.7</v>
      </c>
    </row>
    <row r="443" spans="1:29">
      <c r="A443" s="87"/>
      <c r="B443" s="83" t="s">
        <v>543</v>
      </c>
      <c r="C443" s="21" t="s">
        <v>222</v>
      </c>
      <c r="D443" s="12">
        <v>79</v>
      </c>
      <c r="E443" s="12">
        <v>0</v>
      </c>
      <c r="F443" s="12">
        <v>0</v>
      </c>
      <c r="G443" s="12">
        <v>0</v>
      </c>
      <c r="H443" s="12">
        <v>0</v>
      </c>
      <c r="I443" s="13">
        <v>50</v>
      </c>
      <c r="J443" s="13">
        <v>0</v>
      </c>
      <c r="K443" s="13">
        <v>0</v>
      </c>
      <c r="L443" s="13">
        <v>0</v>
      </c>
      <c r="M443" s="13">
        <v>0</v>
      </c>
      <c r="N443" s="14">
        <f t="shared" ref="N443:N453" si="1009">D443*$D$3</f>
        <v>79</v>
      </c>
      <c r="O443" s="14">
        <f t="shared" ref="O443:O453" si="1010">E443*$E$3</f>
        <v>0</v>
      </c>
      <c r="P443" s="14">
        <f t="shared" ref="P443:P453" si="1011">F443*$F$3</f>
        <v>0</v>
      </c>
      <c r="Q443" s="14">
        <f t="shared" ref="Q443:Q453" si="1012">G443*$G$3</f>
        <v>0</v>
      </c>
      <c r="R443" s="14">
        <f t="shared" ref="R443:R453" si="1013">H443*$H$3</f>
        <v>0</v>
      </c>
      <c r="S443" s="14">
        <f t="shared" ref="S443:S453" si="1014">(N443/100)*(I443*$I$3)+(N443/100)*(J443*$J$3)</f>
        <v>118.5</v>
      </c>
      <c r="T443" s="14">
        <f t="shared" ref="T443:T453" si="1015">(O443/100)*(K443*$K$3)</f>
        <v>0</v>
      </c>
      <c r="U443" s="14">
        <f t="shared" ref="U443:U453" si="1016">(P443/100)*(K443*$K$3)+(P443/100)*(L443*$L$3)</f>
        <v>0</v>
      </c>
      <c r="V443" s="14">
        <f t="shared" ref="V443:V453" si="1017">(Q443/100)*(L443*$L$3)</f>
        <v>0</v>
      </c>
      <c r="W443" s="14">
        <f t="shared" ref="W443:W453" si="1018">(R443/100)*(K443*$K$3)+(R443/100)*(L443*$L$3)</f>
        <v>0</v>
      </c>
      <c r="X443" s="14">
        <f t="shared" ref="X443:X453" si="1019">N443+S443</f>
        <v>197.5</v>
      </c>
      <c r="Y443" s="14">
        <f t="shared" ref="Y443:Y453" si="1020">O443+T443</f>
        <v>0</v>
      </c>
      <c r="Z443" s="14">
        <f t="shared" ref="Z443:Z453" si="1021">P443+U443</f>
        <v>0</v>
      </c>
      <c r="AA443" s="14">
        <f t="shared" ref="AA443:AA453" si="1022">Q443+V443</f>
        <v>0</v>
      </c>
      <c r="AB443" s="14">
        <f t="shared" ref="AB443:AB453" si="1023">R443+W443</f>
        <v>0</v>
      </c>
      <c r="AC443" s="15">
        <f t="shared" ref="AC443:AC453" si="1024">ROUND(X443+Y443+Z443+AA443+AB443,1)</f>
        <v>197.5</v>
      </c>
    </row>
    <row r="444" spans="1:29">
      <c r="A444" s="87"/>
      <c r="B444" s="83" t="s">
        <v>544</v>
      </c>
      <c r="C444" s="21" t="s">
        <v>222</v>
      </c>
      <c r="D444" s="12">
        <v>80</v>
      </c>
      <c r="E444" s="12">
        <v>0</v>
      </c>
      <c r="F444" s="12">
        <v>0</v>
      </c>
      <c r="G444" s="12">
        <v>0</v>
      </c>
      <c r="H444" s="12">
        <v>0</v>
      </c>
      <c r="I444" s="13">
        <v>40</v>
      </c>
      <c r="J444" s="13">
        <v>0</v>
      </c>
      <c r="K444" s="13">
        <v>0</v>
      </c>
      <c r="L444" s="13">
        <v>0</v>
      </c>
      <c r="M444" s="13">
        <v>0</v>
      </c>
      <c r="N444" s="14">
        <f t="shared" si="1009"/>
        <v>80</v>
      </c>
      <c r="O444" s="14">
        <f t="shared" si="1010"/>
        <v>0</v>
      </c>
      <c r="P444" s="14">
        <f t="shared" si="1011"/>
        <v>0</v>
      </c>
      <c r="Q444" s="14">
        <f t="shared" si="1012"/>
        <v>0</v>
      </c>
      <c r="R444" s="14">
        <f t="shared" si="1013"/>
        <v>0</v>
      </c>
      <c r="S444" s="14">
        <f t="shared" si="1014"/>
        <v>96</v>
      </c>
      <c r="T444" s="14">
        <f t="shared" si="1015"/>
        <v>0</v>
      </c>
      <c r="U444" s="14">
        <f t="shared" si="1016"/>
        <v>0</v>
      </c>
      <c r="V444" s="14">
        <f t="shared" si="1017"/>
        <v>0</v>
      </c>
      <c r="W444" s="14">
        <f t="shared" si="1018"/>
        <v>0</v>
      </c>
      <c r="X444" s="14">
        <f t="shared" si="1019"/>
        <v>176</v>
      </c>
      <c r="Y444" s="14">
        <f t="shared" si="1020"/>
        <v>0</v>
      </c>
      <c r="Z444" s="14">
        <f t="shared" si="1021"/>
        <v>0</v>
      </c>
      <c r="AA444" s="14">
        <f t="shared" si="1022"/>
        <v>0</v>
      </c>
      <c r="AB444" s="14">
        <f t="shared" si="1023"/>
        <v>0</v>
      </c>
      <c r="AC444" s="15">
        <f t="shared" si="1024"/>
        <v>176</v>
      </c>
    </row>
    <row r="445" spans="1:29">
      <c r="A445" s="87"/>
      <c r="B445" s="83" t="s">
        <v>545</v>
      </c>
      <c r="C445" s="21" t="s">
        <v>222</v>
      </c>
      <c r="D445" s="12">
        <v>90</v>
      </c>
      <c r="E445" s="12">
        <v>0</v>
      </c>
      <c r="F445" s="12">
        <v>0</v>
      </c>
      <c r="G445" s="12">
        <v>0</v>
      </c>
      <c r="H445" s="12">
        <v>0</v>
      </c>
      <c r="I445" s="13">
        <v>80</v>
      </c>
      <c r="J445" s="13">
        <v>0</v>
      </c>
      <c r="K445" s="13">
        <v>0</v>
      </c>
      <c r="L445" s="13">
        <v>0</v>
      </c>
      <c r="M445" s="13">
        <v>0</v>
      </c>
      <c r="N445" s="14">
        <f t="shared" si="1009"/>
        <v>90</v>
      </c>
      <c r="O445" s="14">
        <f t="shared" si="1010"/>
        <v>0</v>
      </c>
      <c r="P445" s="14">
        <f t="shared" si="1011"/>
        <v>0</v>
      </c>
      <c r="Q445" s="14">
        <f t="shared" si="1012"/>
        <v>0</v>
      </c>
      <c r="R445" s="14">
        <f t="shared" si="1013"/>
        <v>0</v>
      </c>
      <c r="S445" s="14">
        <f t="shared" si="1014"/>
        <v>216</v>
      </c>
      <c r="T445" s="14">
        <f t="shared" si="1015"/>
        <v>0</v>
      </c>
      <c r="U445" s="14">
        <f t="shared" si="1016"/>
        <v>0</v>
      </c>
      <c r="V445" s="14">
        <f t="shared" si="1017"/>
        <v>0</v>
      </c>
      <c r="W445" s="14">
        <f t="shared" si="1018"/>
        <v>0</v>
      </c>
      <c r="X445" s="14">
        <f t="shared" si="1019"/>
        <v>306</v>
      </c>
      <c r="Y445" s="14">
        <f t="shared" si="1020"/>
        <v>0</v>
      </c>
      <c r="Z445" s="14">
        <f t="shared" si="1021"/>
        <v>0</v>
      </c>
      <c r="AA445" s="14">
        <f t="shared" si="1022"/>
        <v>0</v>
      </c>
      <c r="AB445" s="14">
        <f t="shared" si="1023"/>
        <v>0</v>
      </c>
      <c r="AC445" s="15">
        <f t="shared" si="1024"/>
        <v>306</v>
      </c>
    </row>
    <row r="446" spans="1:29">
      <c r="A446" s="87"/>
      <c r="B446" s="83" t="s">
        <v>546</v>
      </c>
      <c r="C446" s="21" t="s">
        <v>222</v>
      </c>
      <c r="D446" s="12">
        <v>90</v>
      </c>
      <c r="E446" s="12">
        <v>0</v>
      </c>
      <c r="F446" s="12">
        <v>0</v>
      </c>
      <c r="G446" s="12">
        <v>0</v>
      </c>
      <c r="H446" s="12">
        <v>0</v>
      </c>
      <c r="I446" s="13">
        <v>100</v>
      </c>
      <c r="J446" s="13">
        <v>0</v>
      </c>
      <c r="K446" s="13">
        <v>0</v>
      </c>
      <c r="L446" s="13">
        <v>0</v>
      </c>
      <c r="M446" s="13">
        <v>0</v>
      </c>
      <c r="N446" s="14">
        <f t="shared" si="1009"/>
        <v>90</v>
      </c>
      <c r="O446" s="14">
        <f t="shared" si="1010"/>
        <v>0</v>
      </c>
      <c r="P446" s="14">
        <f t="shared" si="1011"/>
        <v>0</v>
      </c>
      <c r="Q446" s="14">
        <f t="shared" si="1012"/>
        <v>0</v>
      </c>
      <c r="R446" s="14">
        <f t="shared" si="1013"/>
        <v>0</v>
      </c>
      <c r="S446" s="14">
        <f t="shared" si="1014"/>
        <v>270</v>
      </c>
      <c r="T446" s="14">
        <f t="shared" si="1015"/>
        <v>0</v>
      </c>
      <c r="U446" s="14">
        <f t="shared" si="1016"/>
        <v>0</v>
      </c>
      <c r="V446" s="14">
        <f t="shared" si="1017"/>
        <v>0</v>
      </c>
      <c r="W446" s="14">
        <f t="shared" si="1018"/>
        <v>0</v>
      </c>
      <c r="X446" s="14">
        <f t="shared" si="1019"/>
        <v>360</v>
      </c>
      <c r="Y446" s="14">
        <f t="shared" si="1020"/>
        <v>0</v>
      </c>
      <c r="Z446" s="14">
        <f t="shared" si="1021"/>
        <v>0</v>
      </c>
      <c r="AA446" s="14">
        <f t="shared" si="1022"/>
        <v>0</v>
      </c>
      <c r="AB446" s="14">
        <f t="shared" si="1023"/>
        <v>0</v>
      </c>
      <c r="AC446" s="15">
        <f t="shared" si="1024"/>
        <v>360</v>
      </c>
    </row>
    <row r="447" spans="1:29" ht="14.25" customHeight="1">
      <c r="A447" s="87"/>
      <c r="B447" s="83" t="s">
        <v>547</v>
      </c>
      <c r="C447" s="21" t="s">
        <v>223</v>
      </c>
      <c r="D447" s="12">
        <v>110</v>
      </c>
      <c r="E447" s="12">
        <v>0</v>
      </c>
      <c r="F447" s="12">
        <v>0</v>
      </c>
      <c r="G447" s="12">
        <v>0</v>
      </c>
      <c r="H447" s="12">
        <v>0</v>
      </c>
      <c r="I447" s="13">
        <v>50</v>
      </c>
      <c r="J447" s="13">
        <v>0</v>
      </c>
      <c r="K447" s="13">
        <v>0</v>
      </c>
      <c r="L447" s="13">
        <v>0</v>
      </c>
      <c r="M447" s="13">
        <v>0</v>
      </c>
      <c r="N447" s="14">
        <f t="shared" si="1009"/>
        <v>110</v>
      </c>
      <c r="O447" s="14">
        <f t="shared" si="1010"/>
        <v>0</v>
      </c>
      <c r="P447" s="14">
        <f t="shared" si="1011"/>
        <v>0</v>
      </c>
      <c r="Q447" s="14">
        <f t="shared" si="1012"/>
        <v>0</v>
      </c>
      <c r="R447" s="14">
        <f t="shared" si="1013"/>
        <v>0</v>
      </c>
      <c r="S447" s="14">
        <f t="shared" si="1014"/>
        <v>165</v>
      </c>
      <c r="T447" s="14">
        <f t="shared" si="1015"/>
        <v>0</v>
      </c>
      <c r="U447" s="14">
        <f t="shared" si="1016"/>
        <v>0</v>
      </c>
      <c r="V447" s="14">
        <f t="shared" si="1017"/>
        <v>0</v>
      </c>
      <c r="W447" s="14">
        <f t="shared" si="1018"/>
        <v>0</v>
      </c>
      <c r="X447" s="14">
        <f t="shared" si="1019"/>
        <v>275</v>
      </c>
      <c r="Y447" s="14">
        <f t="shared" si="1020"/>
        <v>0</v>
      </c>
      <c r="Z447" s="14">
        <f t="shared" si="1021"/>
        <v>0</v>
      </c>
      <c r="AA447" s="14">
        <f t="shared" si="1022"/>
        <v>0</v>
      </c>
      <c r="AB447" s="14">
        <f t="shared" si="1023"/>
        <v>0</v>
      </c>
      <c r="AC447" s="15">
        <f t="shared" si="1024"/>
        <v>275</v>
      </c>
    </row>
    <row r="448" spans="1:29">
      <c r="A448" s="87"/>
      <c r="B448" s="83" t="s">
        <v>568</v>
      </c>
      <c r="C448" s="21" t="s">
        <v>222</v>
      </c>
      <c r="D448" s="12">
        <v>80</v>
      </c>
      <c r="E448" s="12">
        <v>0</v>
      </c>
      <c r="F448" s="12">
        <v>0</v>
      </c>
      <c r="G448" s="12">
        <v>0</v>
      </c>
      <c r="H448" s="12">
        <v>0</v>
      </c>
      <c r="I448" s="13">
        <v>30</v>
      </c>
      <c r="J448" s="13">
        <v>0</v>
      </c>
      <c r="K448" s="13">
        <v>0</v>
      </c>
      <c r="L448" s="13">
        <v>0</v>
      </c>
      <c r="M448" s="13">
        <v>0</v>
      </c>
      <c r="N448" s="14">
        <f t="shared" si="1009"/>
        <v>80</v>
      </c>
      <c r="O448" s="14">
        <f t="shared" si="1010"/>
        <v>0</v>
      </c>
      <c r="P448" s="14">
        <f t="shared" si="1011"/>
        <v>0</v>
      </c>
      <c r="Q448" s="14">
        <f t="shared" si="1012"/>
        <v>0</v>
      </c>
      <c r="R448" s="14">
        <f t="shared" si="1013"/>
        <v>0</v>
      </c>
      <c r="S448" s="14">
        <f t="shared" si="1014"/>
        <v>72</v>
      </c>
      <c r="T448" s="14">
        <f t="shared" si="1015"/>
        <v>0</v>
      </c>
      <c r="U448" s="14">
        <f t="shared" si="1016"/>
        <v>0</v>
      </c>
      <c r="V448" s="14">
        <f t="shared" si="1017"/>
        <v>0</v>
      </c>
      <c r="W448" s="14">
        <f t="shared" si="1018"/>
        <v>0</v>
      </c>
      <c r="X448" s="14">
        <f t="shared" si="1019"/>
        <v>152</v>
      </c>
      <c r="Y448" s="14">
        <f t="shared" si="1020"/>
        <v>0</v>
      </c>
      <c r="Z448" s="14">
        <f t="shared" si="1021"/>
        <v>0</v>
      </c>
      <c r="AA448" s="14">
        <f t="shared" si="1022"/>
        <v>0</v>
      </c>
      <c r="AB448" s="14">
        <f t="shared" si="1023"/>
        <v>0</v>
      </c>
      <c r="AC448" s="15">
        <f t="shared" si="1024"/>
        <v>152</v>
      </c>
    </row>
    <row r="449" spans="1:29">
      <c r="A449" s="87"/>
      <c r="B449" s="83" t="s">
        <v>569</v>
      </c>
      <c r="C449" s="21" t="s">
        <v>222</v>
      </c>
      <c r="D449" s="12">
        <v>88</v>
      </c>
      <c r="E449" s="12">
        <v>0</v>
      </c>
      <c r="F449" s="12">
        <v>0</v>
      </c>
      <c r="G449" s="12">
        <v>0</v>
      </c>
      <c r="H449" s="12">
        <v>0</v>
      </c>
      <c r="I449" s="13">
        <v>30</v>
      </c>
      <c r="J449" s="13">
        <v>0</v>
      </c>
      <c r="K449" s="13">
        <v>0</v>
      </c>
      <c r="L449" s="13">
        <v>0</v>
      </c>
      <c r="M449" s="13">
        <v>0</v>
      </c>
      <c r="N449" s="14">
        <f t="shared" si="1009"/>
        <v>88</v>
      </c>
      <c r="O449" s="14">
        <f t="shared" si="1010"/>
        <v>0</v>
      </c>
      <c r="P449" s="14">
        <f t="shared" si="1011"/>
        <v>0</v>
      </c>
      <c r="Q449" s="14">
        <f t="shared" si="1012"/>
        <v>0</v>
      </c>
      <c r="R449" s="14">
        <f t="shared" si="1013"/>
        <v>0</v>
      </c>
      <c r="S449" s="14">
        <f t="shared" si="1014"/>
        <v>79.2</v>
      </c>
      <c r="T449" s="14">
        <f t="shared" si="1015"/>
        <v>0</v>
      </c>
      <c r="U449" s="14">
        <f t="shared" si="1016"/>
        <v>0</v>
      </c>
      <c r="V449" s="14">
        <f t="shared" si="1017"/>
        <v>0</v>
      </c>
      <c r="W449" s="14">
        <f t="shared" si="1018"/>
        <v>0</v>
      </c>
      <c r="X449" s="14">
        <f t="shared" si="1019"/>
        <v>167.2</v>
      </c>
      <c r="Y449" s="14">
        <f t="shared" si="1020"/>
        <v>0</v>
      </c>
      <c r="Z449" s="14">
        <f t="shared" si="1021"/>
        <v>0</v>
      </c>
      <c r="AA449" s="14">
        <f t="shared" si="1022"/>
        <v>0</v>
      </c>
      <c r="AB449" s="14">
        <f t="shared" si="1023"/>
        <v>0</v>
      </c>
      <c r="AC449" s="15">
        <f t="shared" si="1024"/>
        <v>167.2</v>
      </c>
    </row>
    <row r="450" spans="1:29">
      <c r="A450" s="87"/>
      <c r="B450" s="83" t="s">
        <v>570</v>
      </c>
      <c r="C450" s="21" t="s">
        <v>222</v>
      </c>
      <c r="D450" s="12">
        <v>88</v>
      </c>
      <c r="E450" s="12">
        <v>0</v>
      </c>
      <c r="F450" s="12">
        <v>0</v>
      </c>
      <c r="G450" s="12">
        <v>0</v>
      </c>
      <c r="H450" s="12">
        <v>0</v>
      </c>
      <c r="I450" s="13">
        <v>30</v>
      </c>
      <c r="J450" s="13">
        <v>0</v>
      </c>
      <c r="K450" s="13">
        <v>0</v>
      </c>
      <c r="L450" s="13">
        <v>0</v>
      </c>
      <c r="M450" s="13">
        <v>0</v>
      </c>
      <c r="N450" s="14">
        <f t="shared" si="1009"/>
        <v>88</v>
      </c>
      <c r="O450" s="14">
        <f t="shared" si="1010"/>
        <v>0</v>
      </c>
      <c r="P450" s="14">
        <f t="shared" si="1011"/>
        <v>0</v>
      </c>
      <c r="Q450" s="14">
        <f t="shared" si="1012"/>
        <v>0</v>
      </c>
      <c r="R450" s="14">
        <f t="shared" si="1013"/>
        <v>0</v>
      </c>
      <c r="S450" s="14">
        <f t="shared" si="1014"/>
        <v>79.2</v>
      </c>
      <c r="T450" s="14">
        <f t="shared" si="1015"/>
        <v>0</v>
      </c>
      <c r="U450" s="14">
        <f t="shared" si="1016"/>
        <v>0</v>
      </c>
      <c r="V450" s="14">
        <f t="shared" si="1017"/>
        <v>0</v>
      </c>
      <c r="W450" s="14">
        <f t="shared" si="1018"/>
        <v>0</v>
      </c>
      <c r="X450" s="14">
        <f t="shared" si="1019"/>
        <v>167.2</v>
      </c>
      <c r="Y450" s="14">
        <f t="shared" si="1020"/>
        <v>0</v>
      </c>
      <c r="Z450" s="14">
        <f t="shared" si="1021"/>
        <v>0</v>
      </c>
      <c r="AA450" s="14">
        <f t="shared" si="1022"/>
        <v>0</v>
      </c>
      <c r="AB450" s="14">
        <f t="shared" si="1023"/>
        <v>0</v>
      </c>
      <c r="AC450" s="15">
        <f t="shared" si="1024"/>
        <v>167.2</v>
      </c>
    </row>
    <row r="451" spans="1:29">
      <c r="A451" s="87"/>
      <c r="B451" s="83" t="s">
        <v>571</v>
      </c>
      <c r="C451" s="21" t="s">
        <v>222</v>
      </c>
      <c r="D451" s="12">
        <v>100</v>
      </c>
      <c r="E451" s="12">
        <v>0</v>
      </c>
      <c r="F451" s="12">
        <v>0</v>
      </c>
      <c r="G451" s="12">
        <v>0</v>
      </c>
      <c r="H451" s="12">
        <v>0</v>
      </c>
      <c r="I451" s="13">
        <v>50</v>
      </c>
      <c r="J451" s="13">
        <v>0</v>
      </c>
      <c r="K451" s="13">
        <v>0</v>
      </c>
      <c r="L451" s="13">
        <v>0</v>
      </c>
      <c r="M451" s="13">
        <v>0</v>
      </c>
      <c r="N451" s="14">
        <f t="shared" si="1009"/>
        <v>100</v>
      </c>
      <c r="O451" s="14">
        <f t="shared" si="1010"/>
        <v>0</v>
      </c>
      <c r="P451" s="14">
        <f t="shared" si="1011"/>
        <v>0</v>
      </c>
      <c r="Q451" s="14">
        <f t="shared" si="1012"/>
        <v>0</v>
      </c>
      <c r="R451" s="14">
        <f t="shared" si="1013"/>
        <v>0</v>
      </c>
      <c r="S451" s="14">
        <f t="shared" si="1014"/>
        <v>150</v>
      </c>
      <c r="T451" s="14">
        <f t="shared" si="1015"/>
        <v>0</v>
      </c>
      <c r="U451" s="14">
        <f t="shared" si="1016"/>
        <v>0</v>
      </c>
      <c r="V451" s="14">
        <f t="shared" si="1017"/>
        <v>0</v>
      </c>
      <c r="W451" s="14">
        <f t="shared" si="1018"/>
        <v>0</v>
      </c>
      <c r="X451" s="14">
        <f t="shared" si="1019"/>
        <v>250</v>
      </c>
      <c r="Y451" s="14">
        <f t="shared" si="1020"/>
        <v>0</v>
      </c>
      <c r="Z451" s="14">
        <f t="shared" si="1021"/>
        <v>0</v>
      </c>
      <c r="AA451" s="14">
        <f t="shared" si="1022"/>
        <v>0</v>
      </c>
      <c r="AB451" s="14">
        <f t="shared" si="1023"/>
        <v>0</v>
      </c>
      <c r="AC451" s="15">
        <f t="shared" si="1024"/>
        <v>250</v>
      </c>
    </row>
    <row r="452" spans="1:29">
      <c r="A452" s="87"/>
      <c r="B452" s="83" t="s">
        <v>572</v>
      </c>
      <c r="C452" s="21" t="s">
        <v>321</v>
      </c>
      <c r="D452" s="12">
        <v>88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0</v>
      </c>
      <c r="K452" s="13">
        <v>0</v>
      </c>
      <c r="L452" s="13">
        <v>0</v>
      </c>
      <c r="M452" s="13">
        <v>0</v>
      </c>
      <c r="N452" s="14">
        <f t="shared" si="1009"/>
        <v>88</v>
      </c>
      <c r="O452" s="14">
        <f t="shared" si="1010"/>
        <v>0</v>
      </c>
      <c r="P452" s="14">
        <f t="shared" si="1011"/>
        <v>0</v>
      </c>
      <c r="Q452" s="14">
        <f t="shared" si="1012"/>
        <v>0</v>
      </c>
      <c r="R452" s="14">
        <f t="shared" si="1013"/>
        <v>0</v>
      </c>
      <c r="S452" s="14">
        <f t="shared" si="1014"/>
        <v>79.2</v>
      </c>
      <c r="T452" s="14">
        <f t="shared" si="1015"/>
        <v>0</v>
      </c>
      <c r="U452" s="14">
        <f t="shared" si="1016"/>
        <v>0</v>
      </c>
      <c r="V452" s="14">
        <f t="shared" si="1017"/>
        <v>0</v>
      </c>
      <c r="W452" s="14">
        <f t="shared" si="1018"/>
        <v>0</v>
      </c>
      <c r="X452" s="14">
        <f t="shared" si="1019"/>
        <v>167.2</v>
      </c>
      <c r="Y452" s="14">
        <f t="shared" si="1020"/>
        <v>0</v>
      </c>
      <c r="Z452" s="14">
        <f t="shared" si="1021"/>
        <v>0</v>
      </c>
      <c r="AA452" s="14">
        <f t="shared" si="1022"/>
        <v>0</v>
      </c>
      <c r="AB452" s="14">
        <f t="shared" si="1023"/>
        <v>0</v>
      </c>
      <c r="AC452" s="15">
        <f t="shared" si="1024"/>
        <v>167.2</v>
      </c>
    </row>
    <row r="453" spans="1:29">
      <c r="A453" s="87"/>
      <c r="B453" s="83" t="s">
        <v>573</v>
      </c>
      <c r="C453" s="21" t="s">
        <v>223</v>
      </c>
      <c r="D453" s="12">
        <v>100</v>
      </c>
      <c r="E453" s="12">
        <v>0</v>
      </c>
      <c r="F453" s="12">
        <v>0</v>
      </c>
      <c r="G453" s="12">
        <v>0</v>
      </c>
      <c r="H453" s="12">
        <v>0</v>
      </c>
      <c r="I453" s="13">
        <v>80</v>
      </c>
      <c r="J453" s="13">
        <v>0</v>
      </c>
      <c r="K453" s="13">
        <v>0</v>
      </c>
      <c r="L453" s="13">
        <v>0</v>
      </c>
      <c r="M453" s="13">
        <v>0</v>
      </c>
      <c r="N453" s="14">
        <f t="shared" si="1009"/>
        <v>100</v>
      </c>
      <c r="O453" s="14">
        <f t="shared" si="1010"/>
        <v>0</v>
      </c>
      <c r="P453" s="14">
        <f t="shared" si="1011"/>
        <v>0</v>
      </c>
      <c r="Q453" s="14">
        <f t="shared" si="1012"/>
        <v>0</v>
      </c>
      <c r="R453" s="14">
        <f t="shared" si="1013"/>
        <v>0</v>
      </c>
      <c r="S453" s="14">
        <f t="shared" si="1014"/>
        <v>240</v>
      </c>
      <c r="T453" s="14">
        <f t="shared" si="1015"/>
        <v>0</v>
      </c>
      <c r="U453" s="14">
        <f t="shared" si="1016"/>
        <v>0</v>
      </c>
      <c r="V453" s="14">
        <f t="shared" si="1017"/>
        <v>0</v>
      </c>
      <c r="W453" s="14">
        <f t="shared" si="1018"/>
        <v>0</v>
      </c>
      <c r="X453" s="14">
        <f t="shared" si="1019"/>
        <v>340</v>
      </c>
      <c r="Y453" s="14">
        <f t="shared" si="1020"/>
        <v>0</v>
      </c>
      <c r="Z453" s="14">
        <f t="shared" si="1021"/>
        <v>0</v>
      </c>
      <c r="AA453" s="14">
        <f t="shared" si="1022"/>
        <v>0</v>
      </c>
      <c r="AB453" s="14">
        <f t="shared" si="1023"/>
        <v>0</v>
      </c>
      <c r="AC453" s="15">
        <f t="shared" si="1024"/>
        <v>340</v>
      </c>
    </row>
    <row r="454" spans="1:29">
      <c r="A454" s="87"/>
      <c r="B454" s="83" t="s">
        <v>839</v>
      </c>
      <c r="C454" s="21" t="s">
        <v>222</v>
      </c>
      <c r="D454" s="12">
        <v>80</v>
      </c>
      <c r="E454" s="12">
        <v>60</v>
      </c>
      <c r="F454" s="12">
        <v>0</v>
      </c>
      <c r="G454" s="12">
        <v>0</v>
      </c>
      <c r="H454" s="12">
        <v>0</v>
      </c>
      <c r="I454" s="13">
        <v>20</v>
      </c>
      <c r="J454" s="13">
        <v>0</v>
      </c>
      <c r="K454" s="13">
        <v>60</v>
      </c>
      <c r="L454" s="13">
        <v>0</v>
      </c>
      <c r="M454" s="13">
        <v>0</v>
      </c>
      <c r="N454" s="14">
        <f t="shared" ref="N454" si="1025">D454*$D$3</f>
        <v>80</v>
      </c>
      <c r="O454" s="14">
        <f t="shared" ref="O454" si="1026">E454*$E$3</f>
        <v>60</v>
      </c>
      <c r="P454" s="14">
        <f t="shared" ref="P454" si="1027">F454*$F$3</f>
        <v>0</v>
      </c>
      <c r="Q454" s="14">
        <f t="shared" ref="Q454" si="1028">G454*$G$3</f>
        <v>0</v>
      </c>
      <c r="R454" s="14">
        <f t="shared" ref="R454" si="1029">H454*$H$3</f>
        <v>0</v>
      </c>
      <c r="S454" s="14">
        <f t="shared" ref="S454" si="1030">(N454/100)*(I454*$I$3)+(N454/100)*(J454*$J$3)</f>
        <v>48</v>
      </c>
      <c r="T454" s="14">
        <f t="shared" ref="T454" si="1031">(O454/100)*(K454*$K$3)</f>
        <v>108</v>
      </c>
      <c r="U454" s="14">
        <f t="shared" ref="U454" si="1032">(P454/100)*(K454*$K$3)+(P454/100)*(L454*$L$3)</f>
        <v>0</v>
      </c>
      <c r="V454" s="14">
        <f t="shared" ref="V454" si="1033">(Q454/100)*(L454*$L$3)</f>
        <v>0</v>
      </c>
      <c r="W454" s="14">
        <f t="shared" ref="W454" si="1034">(R454/100)*(K454*$K$3)+(R454/100)*(L454*$L$3)</f>
        <v>0</v>
      </c>
      <c r="X454" s="14">
        <f t="shared" ref="X454" si="1035">N454+S454</f>
        <v>128</v>
      </c>
      <c r="Y454" s="14">
        <f t="shared" ref="Y454" si="1036">O454+T454</f>
        <v>168</v>
      </c>
      <c r="Z454" s="14">
        <f t="shared" ref="Z454" si="1037">P454+U454</f>
        <v>0</v>
      </c>
      <c r="AA454" s="14">
        <f t="shared" ref="AA454" si="1038">Q454+V454</f>
        <v>0</v>
      </c>
      <c r="AB454" s="14">
        <f t="shared" ref="AB454" si="1039">R454+W454</f>
        <v>0</v>
      </c>
      <c r="AC454" s="15">
        <f t="shared" ref="AC454" si="1040">ROUND(X454+Y454+Z454+AA454+AB454,1)</f>
        <v>296</v>
      </c>
    </row>
    <row r="455" spans="1:29">
      <c r="A455" s="87"/>
      <c r="B455" s="83" t="s">
        <v>840</v>
      </c>
      <c r="C455" s="21" t="s">
        <v>222</v>
      </c>
      <c r="D455" s="12">
        <v>90</v>
      </c>
      <c r="E455" s="12">
        <v>0</v>
      </c>
      <c r="F455" s="12">
        <v>0</v>
      </c>
      <c r="G455" s="12">
        <v>0</v>
      </c>
      <c r="H455" s="12">
        <v>0</v>
      </c>
      <c r="I455" s="13">
        <v>40</v>
      </c>
      <c r="J455" s="13">
        <v>20</v>
      </c>
      <c r="K455" s="13">
        <v>0</v>
      </c>
      <c r="L455" s="13">
        <v>0</v>
      </c>
      <c r="M455" s="13">
        <v>0</v>
      </c>
      <c r="N455" s="14">
        <f t="shared" ref="N455" si="1041">D455*$D$3</f>
        <v>90</v>
      </c>
      <c r="O455" s="14">
        <f t="shared" ref="O455" si="1042">E455*$E$3</f>
        <v>0</v>
      </c>
      <c r="P455" s="14">
        <f t="shared" ref="P455" si="1043">F455*$F$3</f>
        <v>0</v>
      </c>
      <c r="Q455" s="14">
        <f t="shared" ref="Q455" si="1044">G455*$G$3</f>
        <v>0</v>
      </c>
      <c r="R455" s="14">
        <f t="shared" ref="R455" si="1045">H455*$H$3</f>
        <v>0</v>
      </c>
      <c r="S455" s="14">
        <f t="shared" ref="S455" si="1046">(N455/100)*(I455*$I$3)+(N455/100)*(J455*$J$3)</f>
        <v>162</v>
      </c>
      <c r="T455" s="14">
        <f t="shared" ref="T455" si="1047">(O455/100)*(K455*$K$3)</f>
        <v>0</v>
      </c>
      <c r="U455" s="14">
        <f t="shared" ref="U455" si="1048">(P455/100)*(K455*$K$3)+(P455/100)*(L455*$L$3)</f>
        <v>0</v>
      </c>
      <c r="V455" s="14">
        <f t="shared" ref="V455" si="1049">(Q455/100)*(L455*$L$3)</f>
        <v>0</v>
      </c>
      <c r="W455" s="14">
        <f t="shared" ref="W455" si="1050">(R455/100)*(K455*$K$3)+(R455/100)*(L455*$L$3)</f>
        <v>0</v>
      </c>
      <c r="X455" s="14">
        <f t="shared" ref="X455" si="1051">N455+S455</f>
        <v>252</v>
      </c>
      <c r="Y455" s="14">
        <f t="shared" ref="Y455" si="1052">O455+T455</f>
        <v>0</v>
      </c>
      <c r="Z455" s="14">
        <f t="shared" ref="Z455" si="1053">P455+U455</f>
        <v>0</v>
      </c>
      <c r="AA455" s="14">
        <f t="shared" ref="AA455" si="1054">Q455+V455</f>
        <v>0</v>
      </c>
      <c r="AB455" s="14">
        <f t="shared" ref="AB455" si="1055">R455+W455</f>
        <v>0</v>
      </c>
      <c r="AC455" s="15">
        <f t="shared" ref="AC455" si="1056">ROUND(X455+Y455+Z455+AA455+AB455,1)</f>
        <v>252</v>
      </c>
    </row>
    <row r="456" spans="1:29">
      <c r="A456" s="95"/>
      <c r="B456" s="124" t="s">
        <v>879</v>
      </c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8"/>
    </row>
    <row r="457" spans="1:29">
      <c r="A457" s="87"/>
      <c r="B457" s="83" t="s">
        <v>29</v>
      </c>
      <c r="C457" s="21" t="s">
        <v>440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3">
        <v>0</v>
      </c>
      <c r="J457" s="13">
        <v>0</v>
      </c>
      <c r="K457" s="13">
        <v>25</v>
      </c>
      <c r="L457" s="13">
        <v>25</v>
      </c>
      <c r="M457" s="13">
        <v>0</v>
      </c>
      <c r="N457" s="14" t="s">
        <v>220</v>
      </c>
      <c r="O457" s="14" t="s">
        <v>220</v>
      </c>
      <c r="P457" s="14" t="s">
        <v>220</v>
      </c>
      <c r="Q457" s="14" t="s">
        <v>220</v>
      </c>
      <c r="R457" s="14" t="s">
        <v>220</v>
      </c>
      <c r="S457" s="14" t="s">
        <v>220</v>
      </c>
      <c r="T457" s="14" t="s">
        <v>220</v>
      </c>
      <c r="U457" s="14" t="s">
        <v>220</v>
      </c>
      <c r="V457" s="14" t="s">
        <v>220</v>
      </c>
      <c r="W457" s="14" t="s">
        <v>220</v>
      </c>
      <c r="X457" s="14" t="s">
        <v>220</v>
      </c>
      <c r="Y457" s="14" t="s">
        <v>220</v>
      </c>
      <c r="Z457" s="14" t="s">
        <v>220</v>
      </c>
      <c r="AA457" s="14" t="s">
        <v>220</v>
      </c>
      <c r="AB457" s="14" t="s">
        <v>220</v>
      </c>
      <c r="AC457" s="15">
        <f>(I457*$AC$477)+(J457*$AC$477)+(L457*$AC$477)+(K457*$AC$477)+(M457*$AC$477)+100</f>
        <v>150</v>
      </c>
    </row>
    <row r="458" spans="1:29">
      <c r="A458" s="87"/>
      <c r="B458" s="83"/>
      <c r="C458" s="21" t="s">
        <v>811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4">
        <f>D458*$D$3</f>
        <v>0</v>
      </c>
      <c r="O458" s="14">
        <f>E458*$E$3</f>
        <v>0</v>
      </c>
      <c r="P458" s="14">
        <f>F458*$F$3</f>
        <v>0</v>
      </c>
      <c r="Q458" s="14">
        <f>G458*$G$3</f>
        <v>0</v>
      </c>
      <c r="R458" s="14">
        <f>H458*$H$3</f>
        <v>0</v>
      </c>
      <c r="S458" s="14">
        <f>(N458/100)*(I458*$I$3)+(N458/100)*(J458*$J$3)</f>
        <v>0</v>
      </c>
      <c r="T458" s="14">
        <f>(O458/100)*(K458*$K$3)</f>
        <v>0</v>
      </c>
      <c r="U458" s="14">
        <f>(P458/100)*(K458*$K$3)+(P458/100)*(L458*$L$3)</f>
        <v>0</v>
      </c>
      <c r="V458" s="14">
        <f>(Q458/100)*(L458*$L$3)</f>
        <v>0</v>
      </c>
      <c r="W458" s="14">
        <f>(R458/100)*(K458*$K$3)+(R458/100)*(L458*$L$3)</f>
        <v>0</v>
      </c>
      <c r="X458" s="14">
        <f>N458+S458</f>
        <v>0</v>
      </c>
      <c r="Y458" s="14">
        <f>O458+T458</f>
        <v>0</v>
      </c>
      <c r="Z458" s="14">
        <f>P458+U458</f>
        <v>0</v>
      </c>
      <c r="AA458" s="14">
        <f>Q458+V458</f>
        <v>0</v>
      </c>
      <c r="AB458" s="14">
        <f>R458+W458</f>
        <v>0</v>
      </c>
      <c r="AC458" s="15">
        <f>ROUND(X458+Y458+Z458+AA458+AB458,1)</f>
        <v>0</v>
      </c>
    </row>
    <row r="459" spans="1:29">
      <c r="A459" s="87"/>
      <c r="B459" s="121" t="s">
        <v>858</v>
      </c>
      <c r="C459" s="49" t="s">
        <v>440</v>
      </c>
      <c r="D459" s="11">
        <v>0</v>
      </c>
      <c r="E459" s="11">
        <v>0</v>
      </c>
      <c r="F459" s="11">
        <v>0</v>
      </c>
      <c r="G459" s="11">
        <v>0</v>
      </c>
      <c r="H459" s="11">
        <v>0</v>
      </c>
      <c r="I459" s="50">
        <v>0</v>
      </c>
      <c r="J459" s="50">
        <v>0</v>
      </c>
      <c r="K459" s="50">
        <v>0</v>
      </c>
      <c r="L459" s="50">
        <v>50</v>
      </c>
      <c r="M459" s="50">
        <v>0</v>
      </c>
      <c r="N459" s="51" t="s">
        <v>220</v>
      </c>
      <c r="O459" s="51" t="s">
        <v>220</v>
      </c>
      <c r="P459" s="51" t="s">
        <v>220</v>
      </c>
      <c r="Q459" s="51" t="s">
        <v>220</v>
      </c>
      <c r="R459" s="51" t="s">
        <v>220</v>
      </c>
      <c r="S459" s="51" t="s">
        <v>220</v>
      </c>
      <c r="T459" s="51" t="s">
        <v>220</v>
      </c>
      <c r="U459" s="51" t="s">
        <v>220</v>
      </c>
      <c r="V459" s="51" t="s">
        <v>220</v>
      </c>
      <c r="W459" s="51" t="s">
        <v>220</v>
      </c>
      <c r="X459" s="51" t="s">
        <v>220</v>
      </c>
      <c r="Y459" s="51" t="s">
        <v>220</v>
      </c>
      <c r="Z459" s="51" t="s">
        <v>220</v>
      </c>
      <c r="AA459" s="51" t="s">
        <v>220</v>
      </c>
      <c r="AB459" s="51" t="s">
        <v>220</v>
      </c>
      <c r="AC459" s="52">
        <f>(I459*$AC$477)+(J459*$AC$477)+(L459*$AC$477)+(K459*$AC$477)+(M459*$AC$477)+100</f>
        <v>150</v>
      </c>
    </row>
    <row r="460" spans="1:29">
      <c r="A460" s="87"/>
      <c r="B460" s="83"/>
      <c r="C460" s="21" t="s">
        <v>811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4">
        <f>D460*$D$3</f>
        <v>0</v>
      </c>
      <c r="O460" s="14">
        <f>E460*$E$3</f>
        <v>0</v>
      </c>
      <c r="P460" s="14">
        <f>F460*$F$3</f>
        <v>0</v>
      </c>
      <c r="Q460" s="14">
        <f>G460*$G$3</f>
        <v>0</v>
      </c>
      <c r="R460" s="14">
        <f>H460*$H$3</f>
        <v>0</v>
      </c>
      <c r="S460" s="14">
        <f>(N460/100)*(I460*$I$3)+(N460/100)*(J460*$J$3)</f>
        <v>0</v>
      </c>
      <c r="T460" s="14">
        <f>(O460/100)*(K460*$K$3)</f>
        <v>0</v>
      </c>
      <c r="U460" s="14">
        <f>(P460/100)*(K460*$K$3)+(P460/100)*(L460*$L$3)</f>
        <v>0</v>
      </c>
      <c r="V460" s="14">
        <f>(Q460/100)*(L460*$L$3)</f>
        <v>0</v>
      </c>
      <c r="W460" s="14">
        <f>(R460/100)*(K460*$K$3)+(R460/100)*(L460*$L$3)</f>
        <v>0</v>
      </c>
      <c r="X460" s="14">
        <f>N460+S460</f>
        <v>0</v>
      </c>
      <c r="Y460" s="14">
        <f>O460+T460</f>
        <v>0</v>
      </c>
      <c r="Z460" s="14">
        <f>P460+U460</f>
        <v>0</v>
      </c>
      <c r="AA460" s="14">
        <f>Q460+V460</f>
        <v>0</v>
      </c>
      <c r="AB460" s="14">
        <f>R460+W460</f>
        <v>0</v>
      </c>
      <c r="AC460" s="15">
        <f>ROUND(X460+Y460+Z460+AA460+AB460,1)</f>
        <v>0</v>
      </c>
    </row>
    <row r="461" spans="1:29">
      <c r="A461" s="87"/>
      <c r="B461" s="121" t="s">
        <v>77</v>
      </c>
      <c r="C461" s="49" t="s">
        <v>440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50">
        <v>0</v>
      </c>
      <c r="J461" s="50">
        <v>0</v>
      </c>
      <c r="K461" s="50">
        <v>25</v>
      </c>
      <c r="L461" s="50">
        <v>25</v>
      </c>
      <c r="M461" s="50">
        <v>0</v>
      </c>
      <c r="N461" s="51" t="s">
        <v>220</v>
      </c>
      <c r="O461" s="51" t="s">
        <v>220</v>
      </c>
      <c r="P461" s="51" t="s">
        <v>220</v>
      </c>
      <c r="Q461" s="51" t="s">
        <v>220</v>
      </c>
      <c r="R461" s="51" t="s">
        <v>220</v>
      </c>
      <c r="S461" s="51" t="s">
        <v>220</v>
      </c>
      <c r="T461" s="51" t="s">
        <v>220</v>
      </c>
      <c r="U461" s="51" t="s">
        <v>220</v>
      </c>
      <c r="V461" s="51" t="s">
        <v>220</v>
      </c>
      <c r="W461" s="51" t="s">
        <v>220</v>
      </c>
      <c r="X461" s="51" t="s">
        <v>220</v>
      </c>
      <c r="Y461" s="51" t="s">
        <v>220</v>
      </c>
      <c r="Z461" s="51" t="s">
        <v>220</v>
      </c>
      <c r="AA461" s="51" t="s">
        <v>220</v>
      </c>
      <c r="AB461" s="51" t="s">
        <v>220</v>
      </c>
      <c r="AC461" s="52">
        <f>(I461*$AC$477)+(J461*$AC$477)+(L461*$AC$477)+(K461*$AC$477)+(M461*$AC$477)+100</f>
        <v>150</v>
      </c>
    </row>
    <row r="462" spans="1:29">
      <c r="A462" s="87"/>
      <c r="B462" s="83"/>
      <c r="C462" s="21" t="s">
        <v>811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4">
        <f>D462*$D$3</f>
        <v>0</v>
      </c>
      <c r="O462" s="14">
        <f>E462*$E$3</f>
        <v>0</v>
      </c>
      <c r="P462" s="14">
        <f>F462*$F$3</f>
        <v>0</v>
      </c>
      <c r="Q462" s="14">
        <f>G462*$G$3</f>
        <v>0</v>
      </c>
      <c r="R462" s="14">
        <f>H462*$H$3</f>
        <v>0</v>
      </c>
      <c r="S462" s="14">
        <f>(N462/100)*(I462*$I$3)+(N462/100)*(J462*$J$3)</f>
        <v>0</v>
      </c>
      <c r="T462" s="14">
        <f>(O462/100)*(K462*$K$3)</f>
        <v>0</v>
      </c>
      <c r="U462" s="14">
        <f>(P462/100)*(K462*$K$3)+(P462/100)*(L462*$L$3)</f>
        <v>0</v>
      </c>
      <c r="V462" s="14">
        <f>(Q462/100)*(L462*$L$3)</f>
        <v>0</v>
      </c>
      <c r="W462" s="14">
        <f>(R462/100)*(K462*$K$3)+(R462/100)*(L462*$L$3)</f>
        <v>0</v>
      </c>
      <c r="X462" s="14">
        <f>N462+S462</f>
        <v>0</v>
      </c>
      <c r="Y462" s="14">
        <f>O462+T462</f>
        <v>0</v>
      </c>
      <c r="Z462" s="14">
        <f>P462+U462</f>
        <v>0</v>
      </c>
      <c r="AA462" s="14">
        <f>Q462+V462</f>
        <v>0</v>
      </c>
      <c r="AB462" s="14">
        <f>R462+W462</f>
        <v>0</v>
      </c>
      <c r="AC462" s="15">
        <f>ROUND(X462+Y462+Z462+AA462+AB462,1)</f>
        <v>0</v>
      </c>
    </row>
    <row r="463" spans="1:29">
      <c r="A463" s="87"/>
      <c r="B463" s="121" t="s">
        <v>154</v>
      </c>
      <c r="C463" s="49" t="s">
        <v>440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50">
        <v>0</v>
      </c>
      <c r="J463" s="50">
        <v>0</v>
      </c>
      <c r="K463" s="50">
        <v>25</v>
      </c>
      <c r="L463" s="50">
        <v>25</v>
      </c>
      <c r="M463" s="50">
        <v>0</v>
      </c>
      <c r="N463" s="51" t="s">
        <v>220</v>
      </c>
      <c r="O463" s="51" t="s">
        <v>220</v>
      </c>
      <c r="P463" s="51" t="s">
        <v>220</v>
      </c>
      <c r="Q463" s="51" t="s">
        <v>220</v>
      </c>
      <c r="R463" s="51" t="s">
        <v>220</v>
      </c>
      <c r="S463" s="51" t="s">
        <v>220</v>
      </c>
      <c r="T463" s="51" t="s">
        <v>220</v>
      </c>
      <c r="U463" s="51" t="s">
        <v>220</v>
      </c>
      <c r="V463" s="51" t="s">
        <v>220</v>
      </c>
      <c r="W463" s="51" t="s">
        <v>220</v>
      </c>
      <c r="X463" s="51" t="s">
        <v>220</v>
      </c>
      <c r="Y463" s="51" t="s">
        <v>220</v>
      </c>
      <c r="Z463" s="51" t="s">
        <v>220</v>
      </c>
      <c r="AA463" s="51" t="s">
        <v>220</v>
      </c>
      <c r="AB463" s="51" t="s">
        <v>220</v>
      </c>
      <c r="AC463" s="52">
        <f>(I463*$AC$477)+(J463*$AC$477)+(L463*$AC$477)+(K463*$AC$477)+(M463*$AC$477)+100</f>
        <v>150</v>
      </c>
    </row>
    <row r="464" spans="1:29">
      <c r="A464" s="87"/>
      <c r="B464" s="83"/>
      <c r="C464" s="21" t="s">
        <v>811</v>
      </c>
      <c r="D464" s="12">
        <v>0</v>
      </c>
      <c r="E464" s="12">
        <v>0</v>
      </c>
      <c r="F464" s="12">
        <v>0</v>
      </c>
      <c r="G464" s="12">
        <v>0</v>
      </c>
      <c r="H464" s="12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4">
        <f>D464*$D$3</f>
        <v>0</v>
      </c>
      <c r="O464" s="14">
        <f>E464*$E$3</f>
        <v>0</v>
      </c>
      <c r="P464" s="14">
        <f>F464*$F$3</f>
        <v>0</v>
      </c>
      <c r="Q464" s="14">
        <f>G464*$G$3</f>
        <v>0</v>
      </c>
      <c r="R464" s="14">
        <f>H464*$H$3</f>
        <v>0</v>
      </c>
      <c r="S464" s="14">
        <f>(N464/100)*(I464*$I$3)+(N464/100)*(J464*$J$3)</f>
        <v>0</v>
      </c>
      <c r="T464" s="14">
        <f>(O464/100)*(K464*$K$3)</f>
        <v>0</v>
      </c>
      <c r="U464" s="14">
        <f>(P464/100)*(K464*$K$3)+(P464/100)*(L464*$L$3)</f>
        <v>0</v>
      </c>
      <c r="V464" s="14">
        <f>(Q464/100)*(L464*$L$3)</f>
        <v>0</v>
      </c>
      <c r="W464" s="14">
        <f>(R464/100)*(K464*$K$3)+(R464/100)*(L464*$L$3)</f>
        <v>0</v>
      </c>
      <c r="X464" s="14">
        <f>N464+S464</f>
        <v>0</v>
      </c>
      <c r="Y464" s="14">
        <f>O464+T464</f>
        <v>0</v>
      </c>
      <c r="Z464" s="14">
        <f>P464+U464</f>
        <v>0</v>
      </c>
      <c r="AA464" s="14">
        <f>Q464+V464</f>
        <v>0</v>
      </c>
      <c r="AB464" s="14">
        <f>R464+W464</f>
        <v>0</v>
      </c>
      <c r="AC464" s="15">
        <f>ROUND(X464+Y464+Z464+AA464+AB464,1)</f>
        <v>0</v>
      </c>
    </row>
    <row r="465" spans="1:29">
      <c r="A465" s="87"/>
      <c r="B465" s="121" t="s">
        <v>128</v>
      </c>
      <c r="C465" s="49" t="s">
        <v>440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  <c r="I465" s="50">
        <v>0</v>
      </c>
      <c r="J465" s="50">
        <v>0</v>
      </c>
      <c r="K465" s="50">
        <v>50</v>
      </c>
      <c r="L465" s="50">
        <v>0</v>
      </c>
      <c r="M465" s="50">
        <v>0</v>
      </c>
      <c r="N465" s="51" t="s">
        <v>220</v>
      </c>
      <c r="O465" s="51" t="s">
        <v>220</v>
      </c>
      <c r="P465" s="51" t="s">
        <v>220</v>
      </c>
      <c r="Q465" s="51" t="s">
        <v>220</v>
      </c>
      <c r="R465" s="51" t="s">
        <v>220</v>
      </c>
      <c r="S465" s="51" t="s">
        <v>220</v>
      </c>
      <c r="T465" s="51" t="s">
        <v>220</v>
      </c>
      <c r="U465" s="51" t="s">
        <v>220</v>
      </c>
      <c r="V465" s="51" t="s">
        <v>220</v>
      </c>
      <c r="W465" s="51" t="s">
        <v>220</v>
      </c>
      <c r="X465" s="51" t="s">
        <v>220</v>
      </c>
      <c r="Y465" s="51" t="s">
        <v>220</v>
      </c>
      <c r="Z465" s="51" t="s">
        <v>220</v>
      </c>
      <c r="AA465" s="51" t="s">
        <v>220</v>
      </c>
      <c r="AB465" s="51" t="s">
        <v>220</v>
      </c>
      <c r="AC465" s="52">
        <f>(I465*$AC$477)+(J465*$AC$477)+(L465*$AC$477)+(K465*$AC$477)+(M465*$AC$477)+100</f>
        <v>150</v>
      </c>
    </row>
    <row r="466" spans="1:29">
      <c r="A466" s="87"/>
      <c r="B466" s="83"/>
      <c r="C466" s="21" t="s">
        <v>811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4">
        <f>D466*$D$3</f>
        <v>0</v>
      </c>
      <c r="O466" s="14">
        <f>E466*$E$3</f>
        <v>0</v>
      </c>
      <c r="P466" s="14">
        <f>F466*$F$3</f>
        <v>0</v>
      </c>
      <c r="Q466" s="14">
        <f>G466*$G$3</f>
        <v>0</v>
      </c>
      <c r="R466" s="14">
        <f>H466*$H$3</f>
        <v>0</v>
      </c>
      <c r="S466" s="14">
        <f>(N466/100)*(I466*$I$3)+(N466/100)*(J466*$J$3)</f>
        <v>0</v>
      </c>
      <c r="T466" s="14">
        <f>(O466/100)*(K466*$K$3)</f>
        <v>0</v>
      </c>
      <c r="U466" s="14">
        <f>(P466/100)*(K466*$K$3)+(P466/100)*(L466*$L$3)</f>
        <v>0</v>
      </c>
      <c r="V466" s="14">
        <f>(Q466/100)*(L466*$L$3)</f>
        <v>0</v>
      </c>
      <c r="W466" s="14">
        <f>(R466/100)*(K466*$K$3)+(R466/100)*(L466*$L$3)</f>
        <v>0</v>
      </c>
      <c r="X466" s="14">
        <f>N466+S466</f>
        <v>0</v>
      </c>
      <c r="Y466" s="14">
        <f>O466+T466</f>
        <v>0</v>
      </c>
      <c r="Z466" s="14">
        <f>P466+U466</f>
        <v>0</v>
      </c>
      <c r="AA466" s="14">
        <f>Q466+V466</f>
        <v>0</v>
      </c>
      <c r="AB466" s="14">
        <f>R466+W466</f>
        <v>0</v>
      </c>
      <c r="AC466" s="15">
        <f>ROUND(X466+Y466+Z466+AA466+AB466,1)</f>
        <v>0</v>
      </c>
    </row>
    <row r="467" spans="1:29">
      <c r="A467" s="87"/>
      <c r="B467" s="121" t="s">
        <v>173</v>
      </c>
      <c r="C467" s="49" t="s">
        <v>440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50">
        <v>0</v>
      </c>
      <c r="J467" s="50">
        <v>0</v>
      </c>
      <c r="K467" s="50">
        <v>50</v>
      </c>
      <c r="L467" s="50">
        <v>0</v>
      </c>
      <c r="M467" s="50">
        <v>0</v>
      </c>
      <c r="N467" s="51" t="s">
        <v>220</v>
      </c>
      <c r="O467" s="51" t="s">
        <v>220</v>
      </c>
      <c r="P467" s="51" t="s">
        <v>220</v>
      </c>
      <c r="Q467" s="51" t="s">
        <v>220</v>
      </c>
      <c r="R467" s="51" t="s">
        <v>220</v>
      </c>
      <c r="S467" s="51" t="s">
        <v>220</v>
      </c>
      <c r="T467" s="51" t="s">
        <v>220</v>
      </c>
      <c r="U467" s="51" t="s">
        <v>220</v>
      </c>
      <c r="V467" s="51" t="s">
        <v>220</v>
      </c>
      <c r="W467" s="51" t="s">
        <v>220</v>
      </c>
      <c r="X467" s="51" t="s">
        <v>220</v>
      </c>
      <c r="Y467" s="51" t="s">
        <v>220</v>
      </c>
      <c r="Z467" s="51" t="s">
        <v>220</v>
      </c>
      <c r="AA467" s="51" t="s">
        <v>220</v>
      </c>
      <c r="AB467" s="51" t="s">
        <v>220</v>
      </c>
      <c r="AC467" s="52">
        <f>(I467*$AC$477)+(J467*$AC$477)+(L467*$AC$477)+(K467*$AC$477)+(M467*$AC$477)+100</f>
        <v>150</v>
      </c>
    </row>
    <row r="468" spans="1:29">
      <c r="A468" s="87"/>
      <c r="B468" s="83"/>
      <c r="C468" s="21" t="s">
        <v>811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4">
        <f>D468*$D$3</f>
        <v>0</v>
      </c>
      <c r="O468" s="14">
        <f>E468*$E$3</f>
        <v>0</v>
      </c>
      <c r="P468" s="14">
        <f>F468*$F$3</f>
        <v>0</v>
      </c>
      <c r="Q468" s="14">
        <f>G468*$G$3</f>
        <v>0</v>
      </c>
      <c r="R468" s="14">
        <f>H468*$H$3</f>
        <v>0</v>
      </c>
      <c r="S468" s="14">
        <f>(N468/100)*(I468*$I$3)+(N468/100)*(J468*$J$3)</f>
        <v>0</v>
      </c>
      <c r="T468" s="14">
        <f>(O468/100)*(K468*$K$3)</f>
        <v>0</v>
      </c>
      <c r="U468" s="14">
        <f>(P468/100)*(K468*$K$3)+(P468/100)*(L468*$L$3)</f>
        <v>0</v>
      </c>
      <c r="V468" s="14">
        <f>(Q468/100)*(L468*$L$3)</f>
        <v>0</v>
      </c>
      <c r="W468" s="14">
        <f>(R468/100)*(K468*$K$3)+(R468/100)*(L468*$L$3)</f>
        <v>0</v>
      </c>
      <c r="X468" s="14">
        <f>N468+S468</f>
        <v>0</v>
      </c>
      <c r="Y468" s="14">
        <f>O468+T468</f>
        <v>0</v>
      </c>
      <c r="Z468" s="14">
        <f>P468+U468</f>
        <v>0</v>
      </c>
      <c r="AA468" s="14">
        <f>Q468+V468</f>
        <v>0</v>
      </c>
      <c r="AB468" s="14">
        <f>R468+W468</f>
        <v>0</v>
      </c>
      <c r="AC468" s="15">
        <f>ROUND(X468+Y468+Z468+AA468+AB468,1)</f>
        <v>0</v>
      </c>
    </row>
    <row r="469" spans="1:29">
      <c r="A469" s="87"/>
      <c r="B469" s="121" t="s">
        <v>185</v>
      </c>
      <c r="C469" s="49" t="s">
        <v>440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50">
        <v>0</v>
      </c>
      <c r="J469" s="50">
        <v>0</v>
      </c>
      <c r="K469" s="50">
        <v>0</v>
      </c>
      <c r="L469" s="50">
        <v>50</v>
      </c>
      <c r="M469" s="50">
        <v>0</v>
      </c>
      <c r="N469" s="51" t="s">
        <v>220</v>
      </c>
      <c r="O469" s="51" t="s">
        <v>220</v>
      </c>
      <c r="P469" s="51" t="s">
        <v>220</v>
      </c>
      <c r="Q469" s="51" t="s">
        <v>220</v>
      </c>
      <c r="R469" s="51" t="s">
        <v>220</v>
      </c>
      <c r="S469" s="51" t="s">
        <v>220</v>
      </c>
      <c r="T469" s="51" t="s">
        <v>220</v>
      </c>
      <c r="U469" s="51" t="s">
        <v>220</v>
      </c>
      <c r="V469" s="51" t="s">
        <v>220</v>
      </c>
      <c r="W469" s="51" t="s">
        <v>220</v>
      </c>
      <c r="X469" s="51" t="s">
        <v>220</v>
      </c>
      <c r="Y469" s="51" t="s">
        <v>220</v>
      </c>
      <c r="Z469" s="51" t="s">
        <v>220</v>
      </c>
      <c r="AA469" s="51" t="s">
        <v>220</v>
      </c>
      <c r="AB469" s="51" t="s">
        <v>220</v>
      </c>
      <c r="AC469" s="52">
        <f>(I469*$AC$477)+(J469*$AC$477)+(L469*$AC$477)+(K469*$AC$477)+(M469*$AC$477)+100</f>
        <v>150</v>
      </c>
    </row>
    <row r="470" spans="1:29">
      <c r="A470" s="87"/>
      <c r="B470" s="83"/>
      <c r="C470" s="21" t="s">
        <v>811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14">
        <f>D470*$D$3</f>
        <v>0</v>
      </c>
      <c r="O470" s="14">
        <f>E470*$E$3</f>
        <v>0</v>
      </c>
      <c r="P470" s="14">
        <f>F470*$F$3</f>
        <v>0</v>
      </c>
      <c r="Q470" s="14">
        <f>G470*$G$3</f>
        <v>0</v>
      </c>
      <c r="R470" s="14">
        <f>H470*$H$3</f>
        <v>0</v>
      </c>
      <c r="S470" s="14">
        <f>(N470/100)*(I470*$I$3)+(N470/100)*(J470*$J$3)</f>
        <v>0</v>
      </c>
      <c r="T470" s="14">
        <f>(O470/100)*(K470*$K$3)</f>
        <v>0</v>
      </c>
      <c r="U470" s="14">
        <f>(P470/100)*(K470*$K$3)+(P470/100)*(L470*$L$3)</f>
        <v>0</v>
      </c>
      <c r="V470" s="14">
        <f>(Q470/100)*(L470*$L$3)</f>
        <v>0</v>
      </c>
      <c r="W470" s="14">
        <f>(R470/100)*(K470*$K$3)+(R470/100)*(L470*$L$3)</f>
        <v>0</v>
      </c>
      <c r="X470" s="14">
        <f>N470+S470</f>
        <v>0</v>
      </c>
      <c r="Y470" s="14">
        <f>O470+T470</f>
        <v>0</v>
      </c>
      <c r="Z470" s="14">
        <f>P470+U470</f>
        <v>0</v>
      </c>
      <c r="AA470" s="14">
        <f>Q470+V470</f>
        <v>0</v>
      </c>
      <c r="AB470" s="14">
        <f>R470+W470</f>
        <v>0</v>
      </c>
      <c r="AC470" s="15">
        <f>ROUND(X470+Y470+Z470+AA470+AB470,1)</f>
        <v>0</v>
      </c>
    </row>
    <row r="471" spans="1:29">
      <c r="A471" s="87"/>
      <c r="B471" s="121" t="s">
        <v>313</v>
      </c>
      <c r="C471" s="49" t="s">
        <v>440</v>
      </c>
      <c r="D471" s="11">
        <v>0</v>
      </c>
      <c r="E471" s="11">
        <v>0</v>
      </c>
      <c r="F471" s="11">
        <v>0</v>
      </c>
      <c r="G471" s="11">
        <v>0</v>
      </c>
      <c r="H471" s="11">
        <v>0</v>
      </c>
      <c r="I471" s="50">
        <v>0</v>
      </c>
      <c r="J471" s="50">
        <v>0</v>
      </c>
      <c r="K471" s="50">
        <v>50</v>
      </c>
      <c r="L471" s="50">
        <v>0</v>
      </c>
      <c r="M471" s="50">
        <v>0</v>
      </c>
      <c r="N471" s="51" t="s">
        <v>220</v>
      </c>
      <c r="O471" s="51" t="s">
        <v>220</v>
      </c>
      <c r="P471" s="51" t="s">
        <v>220</v>
      </c>
      <c r="Q471" s="51" t="s">
        <v>220</v>
      </c>
      <c r="R471" s="51" t="s">
        <v>220</v>
      </c>
      <c r="S471" s="51" t="s">
        <v>220</v>
      </c>
      <c r="T471" s="51" t="s">
        <v>220</v>
      </c>
      <c r="U471" s="51" t="s">
        <v>220</v>
      </c>
      <c r="V471" s="51" t="s">
        <v>220</v>
      </c>
      <c r="W471" s="51" t="s">
        <v>220</v>
      </c>
      <c r="X471" s="51" t="s">
        <v>220</v>
      </c>
      <c r="Y471" s="51" t="s">
        <v>220</v>
      </c>
      <c r="Z471" s="51" t="s">
        <v>220</v>
      </c>
      <c r="AA471" s="51" t="s">
        <v>220</v>
      </c>
      <c r="AB471" s="51" t="s">
        <v>220</v>
      </c>
      <c r="AC471" s="52">
        <f>(I471*$AC$477)+(J471*$AC$477)+(L471*$AC$477)+(K471*$AC$477)+(M471*$AC$477)+100</f>
        <v>150</v>
      </c>
    </row>
    <row r="472" spans="1:29">
      <c r="A472" s="87"/>
      <c r="B472" s="83"/>
      <c r="C472" s="21" t="s">
        <v>811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4">
        <f>D472*$D$3</f>
        <v>0</v>
      </c>
      <c r="O472" s="14">
        <f>E472*$E$3</f>
        <v>0</v>
      </c>
      <c r="P472" s="14">
        <f>F472*$F$3</f>
        <v>0</v>
      </c>
      <c r="Q472" s="14">
        <f>G472*$G$3</f>
        <v>0</v>
      </c>
      <c r="R472" s="14">
        <f>H472*$H$3</f>
        <v>0</v>
      </c>
      <c r="S472" s="14">
        <f>(N472/100)*(I472*$I$3)+(N472/100)*(J472*$J$3)</f>
        <v>0</v>
      </c>
      <c r="T472" s="14">
        <f>(O472/100)*(K472*$K$3)</f>
        <v>0</v>
      </c>
      <c r="U472" s="14">
        <f>(P472/100)*(K472*$K$3)+(P472/100)*(L472*$L$3)</f>
        <v>0</v>
      </c>
      <c r="V472" s="14">
        <f>(Q472/100)*(L472*$L$3)</f>
        <v>0</v>
      </c>
      <c r="W472" s="14">
        <f>(R472/100)*(K472*$K$3)+(R472/100)*(L472*$L$3)</f>
        <v>0</v>
      </c>
      <c r="X472" s="14">
        <f>N472+S472</f>
        <v>0</v>
      </c>
      <c r="Y472" s="14">
        <f>O472+T472</f>
        <v>0</v>
      </c>
      <c r="Z472" s="14">
        <f>P472+U472</f>
        <v>0</v>
      </c>
      <c r="AA472" s="14">
        <f>Q472+V472</f>
        <v>0</v>
      </c>
      <c r="AB472" s="14">
        <f>R472+W472</f>
        <v>0</v>
      </c>
      <c r="AC472" s="15">
        <f>ROUND(X472+Y472+Z472+AA472+AB472,1)</f>
        <v>0</v>
      </c>
    </row>
    <row r="473" spans="1:29">
      <c r="A473" s="87"/>
      <c r="B473" s="121" t="s">
        <v>848</v>
      </c>
      <c r="C473" s="49" t="s">
        <v>440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50">
        <v>0</v>
      </c>
      <c r="J473" s="50">
        <v>0</v>
      </c>
      <c r="K473" s="50">
        <v>50</v>
      </c>
      <c r="L473" s="50">
        <v>0</v>
      </c>
      <c r="M473" s="50">
        <v>0</v>
      </c>
      <c r="N473" s="51" t="s">
        <v>220</v>
      </c>
      <c r="O473" s="51" t="s">
        <v>220</v>
      </c>
      <c r="P473" s="51" t="s">
        <v>220</v>
      </c>
      <c r="Q473" s="51" t="s">
        <v>220</v>
      </c>
      <c r="R473" s="51" t="s">
        <v>220</v>
      </c>
      <c r="S473" s="51" t="s">
        <v>220</v>
      </c>
      <c r="T473" s="51" t="s">
        <v>220</v>
      </c>
      <c r="U473" s="51" t="s">
        <v>220</v>
      </c>
      <c r="V473" s="51" t="s">
        <v>220</v>
      </c>
      <c r="W473" s="51" t="s">
        <v>220</v>
      </c>
      <c r="X473" s="51" t="s">
        <v>220</v>
      </c>
      <c r="Y473" s="51" t="s">
        <v>220</v>
      </c>
      <c r="Z473" s="51" t="s">
        <v>220</v>
      </c>
      <c r="AA473" s="51" t="s">
        <v>220</v>
      </c>
      <c r="AB473" s="51" t="s">
        <v>220</v>
      </c>
      <c r="AC473" s="52">
        <f>(I473*$AC$477)+(J473*$AC$477)+(L473*$AC$477)+(K473*$AC$477)+(M473*$AC$477)+100</f>
        <v>150</v>
      </c>
    </row>
    <row r="474" spans="1:29">
      <c r="A474" s="87"/>
      <c r="B474" s="83"/>
      <c r="C474" s="21" t="s">
        <v>811</v>
      </c>
      <c r="D474" s="12">
        <v>0</v>
      </c>
      <c r="E474" s="12">
        <v>0</v>
      </c>
      <c r="F474" s="12">
        <v>0</v>
      </c>
      <c r="G474" s="12">
        <v>0</v>
      </c>
      <c r="H474" s="12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4">
        <f>D474*$D$3</f>
        <v>0</v>
      </c>
      <c r="O474" s="14">
        <f>E474*$E$3</f>
        <v>0</v>
      </c>
      <c r="P474" s="14">
        <f>F474*$F$3</f>
        <v>0</v>
      </c>
      <c r="Q474" s="14">
        <f>G474*$G$3</f>
        <v>0</v>
      </c>
      <c r="R474" s="14">
        <f>H474*$H$3</f>
        <v>0</v>
      </c>
      <c r="S474" s="14">
        <f>(N474/100)*(I474*$I$3)+(N474/100)*(J474*$J$3)</f>
        <v>0</v>
      </c>
      <c r="T474" s="14">
        <f>(O474/100)*(K474*$K$3)</f>
        <v>0</v>
      </c>
      <c r="U474" s="14">
        <f>(P474/100)*(K474*$K$3)+(P474/100)*(L474*$L$3)</f>
        <v>0</v>
      </c>
      <c r="V474" s="14">
        <f>(Q474/100)*(L474*$L$3)</f>
        <v>0</v>
      </c>
      <c r="W474" s="14">
        <f>(R474/100)*(K474*$K$3)+(R474/100)*(L474*$L$3)</f>
        <v>0</v>
      </c>
      <c r="X474" s="14">
        <f>N474+S474</f>
        <v>0</v>
      </c>
      <c r="Y474" s="14">
        <f>O474+T474</f>
        <v>0</v>
      </c>
      <c r="Z474" s="14">
        <f>P474+U474</f>
        <v>0</v>
      </c>
      <c r="AA474" s="14">
        <f>Q474+V474</f>
        <v>0</v>
      </c>
      <c r="AB474" s="14">
        <f>R474+W474</f>
        <v>0</v>
      </c>
      <c r="AC474" s="15">
        <f>ROUND(X474+Y474+Z474+AA474+AB474,1)</f>
        <v>0</v>
      </c>
    </row>
    <row r="475" spans="1:29">
      <c r="A475" s="87"/>
      <c r="B475" s="121" t="s">
        <v>865</v>
      </c>
      <c r="C475" s="49" t="s">
        <v>440</v>
      </c>
      <c r="D475" s="11">
        <v>0</v>
      </c>
      <c r="E475" s="11">
        <v>0</v>
      </c>
      <c r="F475" s="11">
        <v>0</v>
      </c>
      <c r="G475" s="11">
        <v>0</v>
      </c>
      <c r="H475" s="11">
        <v>0</v>
      </c>
      <c r="I475" s="50">
        <v>0</v>
      </c>
      <c r="J475" s="50">
        <v>0</v>
      </c>
      <c r="K475" s="50">
        <v>25</v>
      </c>
      <c r="L475" s="50">
        <v>25</v>
      </c>
      <c r="M475" s="50">
        <v>0</v>
      </c>
      <c r="N475" s="51" t="s">
        <v>220</v>
      </c>
      <c r="O475" s="51" t="s">
        <v>220</v>
      </c>
      <c r="P475" s="51" t="s">
        <v>220</v>
      </c>
      <c r="Q475" s="51" t="s">
        <v>220</v>
      </c>
      <c r="R475" s="51" t="s">
        <v>220</v>
      </c>
      <c r="S475" s="51" t="s">
        <v>220</v>
      </c>
      <c r="T475" s="51" t="s">
        <v>220</v>
      </c>
      <c r="U475" s="51" t="s">
        <v>220</v>
      </c>
      <c r="V475" s="51" t="s">
        <v>220</v>
      </c>
      <c r="W475" s="51" t="s">
        <v>220</v>
      </c>
      <c r="X475" s="51" t="s">
        <v>220</v>
      </c>
      <c r="Y475" s="51" t="s">
        <v>220</v>
      </c>
      <c r="Z475" s="51" t="s">
        <v>220</v>
      </c>
      <c r="AA475" s="51" t="s">
        <v>220</v>
      </c>
      <c r="AB475" s="51" t="s">
        <v>220</v>
      </c>
      <c r="AC475" s="52">
        <f>(I475*$AC$477)+(J475*$AC$477)+(L475*$AC$477)+(K475*$AC$477)+(M475*$AC$477)+100</f>
        <v>150</v>
      </c>
    </row>
    <row r="476" spans="1:29">
      <c r="A476" s="87"/>
      <c r="B476" s="83"/>
      <c r="C476" s="21" t="s">
        <v>811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4">
        <f>D476*$D$3</f>
        <v>0</v>
      </c>
      <c r="O476" s="14">
        <f>E476*$E$3</f>
        <v>0</v>
      </c>
      <c r="P476" s="14">
        <f>F476*$F$3</f>
        <v>0</v>
      </c>
      <c r="Q476" s="14">
        <f>G476*$G$3</f>
        <v>0</v>
      </c>
      <c r="R476" s="14">
        <f>H476*$H$3</f>
        <v>0</v>
      </c>
      <c r="S476" s="14">
        <f>(N476/100)*(I476*$I$3)+(N476/100)*(J476*$J$3)</f>
        <v>0</v>
      </c>
      <c r="T476" s="14">
        <f>(O476/100)*(K476*$K$3)</f>
        <v>0</v>
      </c>
      <c r="U476" s="14">
        <f>(P476/100)*(K476*$K$3)+(P476/100)*(L476*$L$3)</f>
        <v>0</v>
      </c>
      <c r="V476" s="14">
        <f>(Q476/100)*(L476*$L$3)</f>
        <v>0</v>
      </c>
      <c r="W476" s="14">
        <f>(R476/100)*(K476*$K$3)+(R476/100)*(L476*$L$3)</f>
        <v>0</v>
      </c>
      <c r="X476" s="14">
        <f>N476+S476</f>
        <v>0</v>
      </c>
      <c r="Y476" s="14">
        <f>O476+T476</f>
        <v>0</v>
      </c>
      <c r="Z476" s="14">
        <f>P476+U476</f>
        <v>0</v>
      </c>
      <c r="AA476" s="14">
        <f>Q476+V476</f>
        <v>0</v>
      </c>
      <c r="AB476" s="14">
        <f>R476+W476</f>
        <v>0</v>
      </c>
      <c r="AC476" s="15">
        <f>ROUND(X476+Y476+Z476+AA476+AB476,1)</f>
        <v>0</v>
      </c>
    </row>
    <row r="477" spans="1:29">
      <c r="A477" s="95"/>
      <c r="B477" s="124" t="s">
        <v>343</v>
      </c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8">
        <v>1</v>
      </c>
    </row>
    <row r="478" spans="1:29">
      <c r="A478" s="87"/>
      <c r="B478" s="83" t="s">
        <v>333</v>
      </c>
      <c r="C478" s="21" t="s">
        <v>440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3">
        <v>0</v>
      </c>
      <c r="J478" s="13">
        <v>0</v>
      </c>
      <c r="K478" s="13">
        <v>50</v>
      </c>
      <c r="L478" s="13">
        <v>0</v>
      </c>
      <c r="M478" s="13">
        <v>0</v>
      </c>
      <c r="N478" s="14" t="s">
        <v>220</v>
      </c>
      <c r="O478" s="14" t="s">
        <v>220</v>
      </c>
      <c r="P478" s="14" t="s">
        <v>220</v>
      </c>
      <c r="Q478" s="14" t="s">
        <v>220</v>
      </c>
      <c r="R478" s="14" t="s">
        <v>220</v>
      </c>
      <c r="S478" s="14" t="s">
        <v>220</v>
      </c>
      <c r="T478" s="14" t="s">
        <v>220</v>
      </c>
      <c r="U478" s="14" t="s">
        <v>220</v>
      </c>
      <c r="V478" s="14" t="s">
        <v>220</v>
      </c>
      <c r="W478" s="14" t="s">
        <v>220</v>
      </c>
      <c r="X478" s="14" t="s">
        <v>220</v>
      </c>
      <c r="Y478" s="14" t="s">
        <v>220</v>
      </c>
      <c r="Z478" s="14" t="s">
        <v>220</v>
      </c>
      <c r="AA478" s="14" t="s">
        <v>220</v>
      </c>
      <c r="AB478" s="14" t="s">
        <v>220</v>
      </c>
      <c r="AC478" s="15">
        <f>(I478*$AC$477)+(J478*$AC$477)+(L478*$AC$477)+(K478*$AC$477)+(M478*$AC$477)+100</f>
        <v>150</v>
      </c>
    </row>
    <row r="479" spans="1:29">
      <c r="A479" s="87"/>
      <c r="B479" s="83"/>
      <c r="C479" s="21" t="s">
        <v>811</v>
      </c>
      <c r="D479" s="12">
        <v>100</v>
      </c>
      <c r="E479" s="12">
        <v>0</v>
      </c>
      <c r="F479" s="12">
        <v>0</v>
      </c>
      <c r="G479" s="12">
        <v>0</v>
      </c>
      <c r="H479" s="12">
        <v>0</v>
      </c>
      <c r="I479" s="13">
        <v>50</v>
      </c>
      <c r="J479" s="13">
        <v>30</v>
      </c>
      <c r="K479" s="13">
        <v>50</v>
      </c>
      <c r="L479" s="13">
        <v>0</v>
      </c>
      <c r="M479" s="13">
        <v>0</v>
      </c>
      <c r="N479" s="14">
        <f>D479*$D$3</f>
        <v>100</v>
      </c>
      <c r="O479" s="14">
        <f>E479*$E$3</f>
        <v>0</v>
      </c>
      <c r="P479" s="14">
        <f>F479*$F$3</f>
        <v>0</v>
      </c>
      <c r="Q479" s="14">
        <f>G479*$G$3</f>
        <v>0</v>
      </c>
      <c r="R479" s="14">
        <f>H479*$H$3</f>
        <v>0</v>
      </c>
      <c r="S479" s="14">
        <f>(N479/100)*(I479*$I$3)+(N479/100)*(J479*$J$3)</f>
        <v>240</v>
      </c>
      <c r="T479" s="14">
        <f>(O479/100)*(K479*$K$3)</f>
        <v>0</v>
      </c>
      <c r="U479" s="14">
        <f>(P479/100)*(K479*$K$3)+(P479/100)*(L479*$L$3)</f>
        <v>0</v>
      </c>
      <c r="V479" s="14">
        <f>(Q479/100)*(L479*$L$3)</f>
        <v>0</v>
      </c>
      <c r="W479" s="14">
        <f>(R479/100)*(K479*$K$3)+(R479/100)*(L479*$L$3)</f>
        <v>0</v>
      </c>
      <c r="X479" s="14">
        <f>N479+S479</f>
        <v>340</v>
      </c>
      <c r="Y479" s="14">
        <f>O479+T479</f>
        <v>0</v>
      </c>
      <c r="Z479" s="14">
        <f>P479+U479</f>
        <v>0</v>
      </c>
      <c r="AA479" s="14">
        <f>Q479+V479</f>
        <v>0</v>
      </c>
      <c r="AB479" s="14">
        <f>R479+W479</f>
        <v>0</v>
      </c>
      <c r="AC479" s="15">
        <f>ROUND(X479+Y479+Z479+AA479+AB479,1)</f>
        <v>340</v>
      </c>
    </row>
    <row r="480" spans="1:29">
      <c r="A480" s="87"/>
      <c r="B480" s="121" t="s">
        <v>336</v>
      </c>
      <c r="C480" s="49" t="s">
        <v>220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50">
        <v>0</v>
      </c>
      <c r="J480" s="50">
        <v>0</v>
      </c>
      <c r="K480" s="50">
        <v>20</v>
      </c>
      <c r="L480" s="50">
        <v>40</v>
      </c>
      <c r="M480" s="50">
        <v>0</v>
      </c>
      <c r="N480" s="51" t="s">
        <v>220</v>
      </c>
      <c r="O480" s="51" t="s">
        <v>220</v>
      </c>
      <c r="P480" s="51" t="s">
        <v>220</v>
      </c>
      <c r="Q480" s="51" t="s">
        <v>220</v>
      </c>
      <c r="R480" s="51" t="s">
        <v>220</v>
      </c>
      <c r="S480" s="51" t="s">
        <v>220</v>
      </c>
      <c r="T480" s="51" t="s">
        <v>220</v>
      </c>
      <c r="U480" s="51" t="s">
        <v>220</v>
      </c>
      <c r="V480" s="51" t="s">
        <v>220</v>
      </c>
      <c r="W480" s="51" t="s">
        <v>220</v>
      </c>
      <c r="X480" s="51" t="s">
        <v>220</v>
      </c>
      <c r="Y480" s="51" t="s">
        <v>220</v>
      </c>
      <c r="Z480" s="51" t="s">
        <v>220</v>
      </c>
      <c r="AA480" s="51" t="s">
        <v>220</v>
      </c>
      <c r="AB480" s="51" t="s">
        <v>220</v>
      </c>
      <c r="AC480" s="52">
        <f>(I480*$AC$477)+(J480*$AC$477)+(L480*$AC$477)+(K480*$AC$477)+(M480*$AC$477)+100</f>
        <v>160</v>
      </c>
    </row>
    <row r="481" spans="1:29">
      <c r="A481" s="87"/>
      <c r="B481" s="83"/>
      <c r="C481" s="21" t="s">
        <v>811</v>
      </c>
      <c r="D481" s="12">
        <v>102</v>
      </c>
      <c r="E481" s="12">
        <v>0</v>
      </c>
      <c r="F481" s="12">
        <v>0</v>
      </c>
      <c r="G481" s="12">
        <v>0</v>
      </c>
      <c r="H481" s="12">
        <v>0</v>
      </c>
      <c r="I481" s="13">
        <v>40</v>
      </c>
      <c r="J481" s="13">
        <v>40</v>
      </c>
      <c r="K481" s="13">
        <v>20</v>
      </c>
      <c r="L481" s="13">
        <v>40</v>
      </c>
      <c r="M481" s="13">
        <v>0</v>
      </c>
      <c r="N481" s="14">
        <f>D481*$D$3</f>
        <v>102</v>
      </c>
      <c r="O481" s="14">
        <f>E481*$E$3</f>
        <v>0</v>
      </c>
      <c r="P481" s="14">
        <f>F481*$F$3</f>
        <v>0</v>
      </c>
      <c r="Q481" s="14">
        <f>G481*$G$3</f>
        <v>0</v>
      </c>
      <c r="R481" s="14">
        <f>H481*$H$3</f>
        <v>0</v>
      </c>
      <c r="S481" s="14">
        <f>(N481/100)*(I481*$I$3)+(N481/100)*(J481*$J$3)</f>
        <v>244.8</v>
      </c>
      <c r="T481" s="14">
        <f>(O481/100)*(K481*$K$3)</f>
        <v>0</v>
      </c>
      <c r="U481" s="14">
        <f>(P481/100)*(K481*$K$3)+(P481/100)*(L481*$L$3)</f>
        <v>0</v>
      </c>
      <c r="V481" s="14">
        <f>(Q481/100)*(L481*$L$3)</f>
        <v>0</v>
      </c>
      <c r="W481" s="14">
        <f>(R481/100)*(K481*$K$3)+(R481/100)*(L481*$L$3)</f>
        <v>0</v>
      </c>
      <c r="X481" s="14">
        <f>N481+S481</f>
        <v>346.8</v>
      </c>
      <c r="Y481" s="14">
        <f>O481+T481</f>
        <v>0</v>
      </c>
      <c r="Z481" s="14">
        <f>P481+U481</f>
        <v>0</v>
      </c>
      <c r="AA481" s="14">
        <f>Q481+V481</f>
        <v>0</v>
      </c>
      <c r="AB481" s="14">
        <f>R481+W481</f>
        <v>0</v>
      </c>
      <c r="AC481" s="15">
        <f>ROUND(X481+Y481+Z481+AA481+AB481,1)</f>
        <v>346.8</v>
      </c>
    </row>
    <row r="482" spans="1:29">
      <c r="A482" s="87"/>
      <c r="B482" s="121" t="s">
        <v>338</v>
      </c>
      <c r="C482" s="49" t="s">
        <v>220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50">
        <v>0</v>
      </c>
      <c r="J482" s="50">
        <v>0</v>
      </c>
      <c r="K482" s="50">
        <v>60</v>
      </c>
      <c r="L482" s="50">
        <v>0</v>
      </c>
      <c r="M482" s="50">
        <v>0</v>
      </c>
      <c r="N482" s="51" t="s">
        <v>220</v>
      </c>
      <c r="O482" s="51" t="s">
        <v>220</v>
      </c>
      <c r="P482" s="51" t="s">
        <v>220</v>
      </c>
      <c r="Q482" s="51" t="s">
        <v>220</v>
      </c>
      <c r="R482" s="51" t="s">
        <v>220</v>
      </c>
      <c r="S482" s="51" t="s">
        <v>220</v>
      </c>
      <c r="T482" s="51" t="s">
        <v>220</v>
      </c>
      <c r="U482" s="51" t="s">
        <v>220</v>
      </c>
      <c r="V482" s="51" t="s">
        <v>220</v>
      </c>
      <c r="W482" s="51" t="s">
        <v>220</v>
      </c>
      <c r="X482" s="51" t="s">
        <v>220</v>
      </c>
      <c r="Y482" s="51" t="s">
        <v>220</v>
      </c>
      <c r="Z482" s="51" t="s">
        <v>220</v>
      </c>
      <c r="AA482" s="51" t="s">
        <v>220</v>
      </c>
      <c r="AB482" s="51" t="s">
        <v>220</v>
      </c>
      <c r="AC482" s="52">
        <f>(I482*$AC$477)+(J482*$AC$477)+(L482*$AC$477)+(K482*$AC$477)+(M482*$AC$477)+100</f>
        <v>160</v>
      </c>
    </row>
    <row r="483" spans="1:29">
      <c r="A483" s="87"/>
      <c r="B483" s="83"/>
      <c r="C483" s="21" t="s">
        <v>811</v>
      </c>
      <c r="D483" s="12">
        <v>105</v>
      </c>
      <c r="E483" s="12">
        <v>0</v>
      </c>
      <c r="F483" s="12">
        <v>0</v>
      </c>
      <c r="G483" s="12">
        <v>0</v>
      </c>
      <c r="H483" s="12">
        <v>0</v>
      </c>
      <c r="I483" s="13">
        <v>40</v>
      </c>
      <c r="J483" s="13">
        <v>40</v>
      </c>
      <c r="K483" s="13">
        <v>60</v>
      </c>
      <c r="L483" s="13">
        <v>0</v>
      </c>
      <c r="M483" s="13">
        <v>0</v>
      </c>
      <c r="N483" s="14">
        <f>D483*$D$3</f>
        <v>105</v>
      </c>
      <c r="O483" s="14">
        <f>E483*$E$3</f>
        <v>0</v>
      </c>
      <c r="P483" s="14">
        <f>F483*$F$3</f>
        <v>0</v>
      </c>
      <c r="Q483" s="14">
        <f>G483*$G$3</f>
        <v>0</v>
      </c>
      <c r="R483" s="14">
        <f>H483*$H$3</f>
        <v>0</v>
      </c>
      <c r="S483" s="14">
        <f>(N483/100)*(I483*$I$3)+(N483/100)*(J483*$J$3)</f>
        <v>252</v>
      </c>
      <c r="T483" s="14">
        <f>(O483/100)*(K483*$K$3)</f>
        <v>0</v>
      </c>
      <c r="U483" s="14">
        <f>(P483/100)*(K483*$K$3)+(P483/100)*(L483*$L$3)</f>
        <v>0</v>
      </c>
      <c r="V483" s="14">
        <f>(Q483/100)*(L483*$L$3)</f>
        <v>0</v>
      </c>
      <c r="W483" s="14">
        <f>(R483/100)*(K483*$K$3)+(R483/100)*(L483*$L$3)</f>
        <v>0</v>
      </c>
      <c r="X483" s="14">
        <f>N483+S483</f>
        <v>357</v>
      </c>
      <c r="Y483" s="14">
        <f>O483+T483</f>
        <v>0</v>
      </c>
      <c r="Z483" s="14">
        <f>P483+U483</f>
        <v>0</v>
      </c>
      <c r="AA483" s="14">
        <f>Q483+V483</f>
        <v>0</v>
      </c>
      <c r="AB483" s="14">
        <f>R483+W483</f>
        <v>0</v>
      </c>
      <c r="AC483" s="15">
        <f>ROUND(X483+Y483+Z483+AA483+AB483,1)</f>
        <v>357</v>
      </c>
    </row>
    <row r="484" spans="1:29">
      <c r="A484" s="87"/>
      <c r="B484" s="121" t="s">
        <v>339</v>
      </c>
      <c r="C484" s="49" t="s">
        <v>220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50">
        <v>0</v>
      </c>
      <c r="J484" s="50">
        <v>0</v>
      </c>
      <c r="K484" s="50">
        <v>40</v>
      </c>
      <c r="L484" s="50">
        <v>20</v>
      </c>
      <c r="M484" s="50">
        <v>0</v>
      </c>
      <c r="N484" s="51" t="s">
        <v>220</v>
      </c>
      <c r="O484" s="51" t="s">
        <v>220</v>
      </c>
      <c r="P484" s="51" t="s">
        <v>220</v>
      </c>
      <c r="Q484" s="51" t="s">
        <v>220</v>
      </c>
      <c r="R484" s="51" t="s">
        <v>220</v>
      </c>
      <c r="S484" s="51" t="s">
        <v>220</v>
      </c>
      <c r="T484" s="51" t="s">
        <v>220</v>
      </c>
      <c r="U484" s="51" t="s">
        <v>220</v>
      </c>
      <c r="V484" s="51" t="s">
        <v>220</v>
      </c>
      <c r="W484" s="51" t="s">
        <v>220</v>
      </c>
      <c r="X484" s="51" t="s">
        <v>220</v>
      </c>
      <c r="Y484" s="51" t="s">
        <v>220</v>
      </c>
      <c r="Z484" s="51" t="s">
        <v>220</v>
      </c>
      <c r="AA484" s="51" t="s">
        <v>220</v>
      </c>
      <c r="AB484" s="51" t="s">
        <v>220</v>
      </c>
      <c r="AC484" s="52">
        <f>(I484*$AC$477)+(J484*$AC$477)+(L484*$AC$477)+(K484*$AC$477)+(M484*$AC$477)+100</f>
        <v>160</v>
      </c>
    </row>
    <row r="485" spans="1:29">
      <c r="A485" s="87"/>
      <c r="B485" s="83"/>
      <c r="C485" s="21" t="s">
        <v>811</v>
      </c>
      <c r="D485" s="12">
        <v>55</v>
      </c>
      <c r="E485" s="12">
        <v>0</v>
      </c>
      <c r="F485" s="12">
        <v>60</v>
      </c>
      <c r="G485" s="12">
        <v>0</v>
      </c>
      <c r="H485" s="12">
        <v>0</v>
      </c>
      <c r="I485" s="13">
        <v>30</v>
      </c>
      <c r="J485" s="13">
        <v>60</v>
      </c>
      <c r="K485" s="13">
        <v>40</v>
      </c>
      <c r="L485" s="13">
        <v>20</v>
      </c>
      <c r="M485" s="13">
        <v>0</v>
      </c>
      <c r="N485" s="14">
        <f>D485*$D$3</f>
        <v>55</v>
      </c>
      <c r="O485" s="14">
        <f>E485*$E$3</f>
        <v>0</v>
      </c>
      <c r="P485" s="14">
        <f>F485*$F$3</f>
        <v>60</v>
      </c>
      <c r="Q485" s="14">
        <f>G485*$G$3</f>
        <v>0</v>
      </c>
      <c r="R485" s="14">
        <f>H485*$H$3</f>
        <v>0</v>
      </c>
      <c r="S485" s="14">
        <f>(N485/100)*(I485*$I$3)+(N485/100)*(J485*$J$3)</f>
        <v>148.50000000000003</v>
      </c>
      <c r="T485" s="14">
        <f>(O485/100)*(K485*$K$3)</f>
        <v>0</v>
      </c>
      <c r="U485" s="14">
        <f>(P485/100)*(K485*$K$3)+(P485/100)*(L485*$L$3)</f>
        <v>108</v>
      </c>
      <c r="V485" s="14">
        <f>(Q485/100)*(L485*$L$3)</f>
        <v>0</v>
      </c>
      <c r="W485" s="14">
        <f>(R485/100)*(K485*$K$3)+(R485/100)*(L485*$L$3)</f>
        <v>0</v>
      </c>
      <c r="X485" s="14">
        <f>N485+S485</f>
        <v>203.50000000000003</v>
      </c>
      <c r="Y485" s="14">
        <f>O485+T485</f>
        <v>0</v>
      </c>
      <c r="Z485" s="14">
        <f>P485+U485</f>
        <v>168</v>
      </c>
      <c r="AA485" s="14">
        <f>Q485+V485</f>
        <v>0</v>
      </c>
      <c r="AB485" s="14">
        <f>R485+W485</f>
        <v>0</v>
      </c>
      <c r="AC485" s="15">
        <f>ROUND(X485+Y485+Z485+AA485+AB485,1)</f>
        <v>371.5</v>
      </c>
    </row>
    <row r="486" spans="1:29">
      <c r="A486" s="87"/>
      <c r="B486" s="121" t="s">
        <v>782</v>
      </c>
      <c r="C486" s="49" t="s">
        <v>220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50">
        <v>0</v>
      </c>
      <c r="J486" s="50">
        <v>0</v>
      </c>
      <c r="K486" s="50">
        <v>0</v>
      </c>
      <c r="L486" s="50">
        <v>0</v>
      </c>
      <c r="M486" s="50">
        <v>60</v>
      </c>
      <c r="N486" s="51" t="s">
        <v>220</v>
      </c>
      <c r="O486" s="51" t="s">
        <v>220</v>
      </c>
      <c r="P486" s="51" t="s">
        <v>220</v>
      </c>
      <c r="Q486" s="51" t="s">
        <v>220</v>
      </c>
      <c r="R486" s="51" t="s">
        <v>220</v>
      </c>
      <c r="S486" s="51" t="s">
        <v>220</v>
      </c>
      <c r="T486" s="51" t="s">
        <v>220</v>
      </c>
      <c r="U486" s="51" t="s">
        <v>220</v>
      </c>
      <c r="V486" s="51" t="s">
        <v>220</v>
      </c>
      <c r="W486" s="51" t="s">
        <v>220</v>
      </c>
      <c r="X486" s="51" t="s">
        <v>220</v>
      </c>
      <c r="Y486" s="51" t="s">
        <v>220</v>
      </c>
      <c r="Z486" s="51" t="s">
        <v>220</v>
      </c>
      <c r="AA486" s="51" t="s">
        <v>220</v>
      </c>
      <c r="AB486" s="51" t="s">
        <v>220</v>
      </c>
      <c r="AC486" s="52">
        <f>(I486*$AC$477)+(J486*$AC$477)+(L486*$AC$477)+(K486*$AC$477)+(M486*$AC$477)+100</f>
        <v>160</v>
      </c>
    </row>
    <row r="487" spans="1:29">
      <c r="A487" s="87"/>
      <c r="B487" s="83"/>
      <c r="C487" s="21" t="s">
        <v>811</v>
      </c>
      <c r="D487" s="12">
        <v>80</v>
      </c>
      <c r="E487" s="12">
        <v>0</v>
      </c>
      <c r="F487" s="12">
        <v>0</v>
      </c>
      <c r="G487" s="12">
        <v>0</v>
      </c>
      <c r="H487" s="12">
        <v>0</v>
      </c>
      <c r="I487" s="13">
        <v>30</v>
      </c>
      <c r="J487" s="13">
        <v>20</v>
      </c>
      <c r="K487" s="13">
        <v>0</v>
      </c>
      <c r="L487" s="13">
        <v>0</v>
      </c>
      <c r="M487" s="13">
        <v>0</v>
      </c>
      <c r="N487" s="14">
        <f>D487*$D$3</f>
        <v>80</v>
      </c>
      <c r="O487" s="14">
        <f>E487*$E$3</f>
        <v>0</v>
      </c>
      <c r="P487" s="14">
        <f>F487*$F$3</f>
        <v>0</v>
      </c>
      <c r="Q487" s="14">
        <f>G487*$G$3</f>
        <v>0</v>
      </c>
      <c r="R487" s="14">
        <f>H487*$H$3</f>
        <v>0</v>
      </c>
      <c r="S487" s="14">
        <f>(N487/100)*(I487*$I$3)+(N487/100)*(J487*$J$3)+(N487/100)*(M487*$M$3)</f>
        <v>120</v>
      </c>
      <c r="T487" s="14">
        <f>(O487/100)*(K487*$K$3)</f>
        <v>0</v>
      </c>
      <c r="U487" s="14">
        <f>(P487/100)*(K487*$K$3)+(P487/100)*(L487*$L$3)</f>
        <v>0</v>
      </c>
      <c r="V487" s="14">
        <f>(Q487/100)*(L487*$L$3)</f>
        <v>0</v>
      </c>
      <c r="W487" s="14">
        <f>(R487/100)*(K487*$K$3)</f>
        <v>0</v>
      </c>
      <c r="X487" s="14">
        <f>N487+S487</f>
        <v>200</v>
      </c>
      <c r="Y487" s="14">
        <f>O487+T487</f>
        <v>0</v>
      </c>
      <c r="Z487" s="14">
        <f>P487+U487</f>
        <v>0</v>
      </c>
      <c r="AA487" s="14">
        <f>Q487+V487</f>
        <v>0</v>
      </c>
      <c r="AB487" s="14">
        <f>R487+W487</f>
        <v>0</v>
      </c>
      <c r="AC487" s="15">
        <f>ROUND(X487+Y487+Z487+AA487+AB487,1)</f>
        <v>200</v>
      </c>
    </row>
    <row r="488" spans="1:29">
      <c r="A488" s="87"/>
      <c r="B488" s="121" t="s">
        <v>340</v>
      </c>
      <c r="C488" s="49" t="s">
        <v>220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50">
        <v>0</v>
      </c>
      <c r="J488" s="50">
        <v>0</v>
      </c>
      <c r="K488" s="50">
        <v>60</v>
      </c>
      <c r="L488" s="50">
        <v>0</v>
      </c>
      <c r="M488" s="50">
        <v>0</v>
      </c>
      <c r="N488" s="51" t="s">
        <v>220</v>
      </c>
      <c r="O488" s="51" t="s">
        <v>220</v>
      </c>
      <c r="P488" s="51" t="s">
        <v>220</v>
      </c>
      <c r="Q488" s="51" t="s">
        <v>220</v>
      </c>
      <c r="R488" s="51" t="s">
        <v>220</v>
      </c>
      <c r="S488" s="51" t="s">
        <v>220</v>
      </c>
      <c r="T488" s="51" t="s">
        <v>220</v>
      </c>
      <c r="U488" s="51" t="s">
        <v>220</v>
      </c>
      <c r="V488" s="51" t="s">
        <v>220</v>
      </c>
      <c r="W488" s="51" t="s">
        <v>220</v>
      </c>
      <c r="X488" s="51" t="s">
        <v>220</v>
      </c>
      <c r="Y488" s="51" t="s">
        <v>220</v>
      </c>
      <c r="Z488" s="51" t="s">
        <v>220</v>
      </c>
      <c r="AA488" s="51" t="s">
        <v>220</v>
      </c>
      <c r="AB488" s="51" t="s">
        <v>220</v>
      </c>
      <c r="AC488" s="52">
        <f>(I488*$AC$477)+(J488*$AC$477)+(L488*$AC$477)+(K488*$AC$477)+(M488*$AC$477)+100</f>
        <v>160</v>
      </c>
    </row>
    <row r="489" spans="1:29">
      <c r="A489" s="87"/>
      <c r="B489" s="83"/>
      <c r="C489" s="21" t="s">
        <v>811</v>
      </c>
      <c r="D489" s="12">
        <v>116</v>
      </c>
      <c r="E489" s="12">
        <v>0</v>
      </c>
      <c r="F489" s="12">
        <v>0</v>
      </c>
      <c r="G489" s="12">
        <v>0</v>
      </c>
      <c r="H489" s="12">
        <v>0</v>
      </c>
      <c r="I489" s="13">
        <v>40</v>
      </c>
      <c r="J489" s="13">
        <v>20</v>
      </c>
      <c r="K489" s="13">
        <v>60</v>
      </c>
      <c r="L489" s="13">
        <v>0</v>
      </c>
      <c r="M489" s="13">
        <v>0</v>
      </c>
      <c r="N489" s="14">
        <f>D489*$D$3</f>
        <v>116</v>
      </c>
      <c r="O489" s="14">
        <f>E489*$E$3</f>
        <v>0</v>
      </c>
      <c r="P489" s="14">
        <f>F489*$F$3</f>
        <v>0</v>
      </c>
      <c r="Q489" s="14">
        <f>G489*$G$3</f>
        <v>0</v>
      </c>
      <c r="R489" s="14">
        <f>H489*$H$3</f>
        <v>0</v>
      </c>
      <c r="S489" s="14">
        <f>(N489/100)*(I489*$I$3)+(N489/100)*(J489*$J$3)</f>
        <v>208.79999999999998</v>
      </c>
      <c r="T489" s="14">
        <f>(O489/100)*(K489*$K$3)</f>
        <v>0</v>
      </c>
      <c r="U489" s="14">
        <f>(P489/100)*(K489*$K$3)+(P489/100)*(L489*$L$3)</f>
        <v>0</v>
      </c>
      <c r="V489" s="14">
        <f>(Q489/100)*(L489*$L$3)</f>
        <v>0</v>
      </c>
      <c r="W489" s="14">
        <f>(R489/100)*(K489*$K$3)+(R489/100)*(L489*$L$3)</f>
        <v>0</v>
      </c>
      <c r="X489" s="14">
        <f>N489+S489</f>
        <v>324.79999999999995</v>
      </c>
      <c r="Y489" s="14">
        <f>O489+T489</f>
        <v>0</v>
      </c>
      <c r="Z489" s="14">
        <f>P489+U489</f>
        <v>0</v>
      </c>
      <c r="AA489" s="14">
        <f>Q489+V489</f>
        <v>0</v>
      </c>
      <c r="AB489" s="14">
        <f>R489+W489</f>
        <v>0</v>
      </c>
      <c r="AC489" s="15">
        <f>ROUND(X489+Y489+Z489+AA489+AB489,1)</f>
        <v>324.8</v>
      </c>
    </row>
    <row r="490" spans="1:29">
      <c r="A490" s="87"/>
      <c r="B490" s="121" t="s">
        <v>341</v>
      </c>
      <c r="C490" s="49" t="s">
        <v>220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50">
        <v>0</v>
      </c>
      <c r="J490" s="50">
        <v>0</v>
      </c>
      <c r="K490" s="50">
        <v>60</v>
      </c>
      <c r="L490" s="50">
        <v>0</v>
      </c>
      <c r="M490" s="50">
        <v>0</v>
      </c>
      <c r="N490" s="51" t="s">
        <v>220</v>
      </c>
      <c r="O490" s="51" t="s">
        <v>220</v>
      </c>
      <c r="P490" s="51" t="s">
        <v>220</v>
      </c>
      <c r="Q490" s="51" t="s">
        <v>220</v>
      </c>
      <c r="R490" s="51" t="s">
        <v>220</v>
      </c>
      <c r="S490" s="51" t="s">
        <v>220</v>
      </c>
      <c r="T490" s="51" t="s">
        <v>220</v>
      </c>
      <c r="U490" s="51" t="s">
        <v>220</v>
      </c>
      <c r="V490" s="51" t="s">
        <v>220</v>
      </c>
      <c r="W490" s="51" t="s">
        <v>220</v>
      </c>
      <c r="X490" s="51" t="s">
        <v>220</v>
      </c>
      <c r="Y490" s="51" t="s">
        <v>220</v>
      </c>
      <c r="Z490" s="51" t="s">
        <v>220</v>
      </c>
      <c r="AA490" s="51" t="s">
        <v>220</v>
      </c>
      <c r="AB490" s="51" t="s">
        <v>220</v>
      </c>
      <c r="AC490" s="52">
        <f>(I490*$AC$477)+(J490*$AC$477)+(L490*$AC$477)+(K490*$AC$477)+(M490*$AC$477)+100</f>
        <v>160</v>
      </c>
    </row>
    <row r="491" spans="1:29">
      <c r="A491" s="87"/>
      <c r="B491" s="83"/>
      <c r="C491" s="21" t="s">
        <v>811</v>
      </c>
      <c r="D491" s="12">
        <v>104</v>
      </c>
      <c r="E491" s="12">
        <v>0</v>
      </c>
      <c r="F491" s="12">
        <v>0</v>
      </c>
      <c r="G491" s="12">
        <v>0</v>
      </c>
      <c r="H491" s="12">
        <v>0</v>
      </c>
      <c r="I491" s="13">
        <v>30</v>
      </c>
      <c r="J491" s="13">
        <v>50</v>
      </c>
      <c r="K491" s="13">
        <v>60</v>
      </c>
      <c r="L491" s="13">
        <v>0</v>
      </c>
      <c r="M491" s="13">
        <v>0</v>
      </c>
      <c r="N491" s="14">
        <f>D491*$D$3</f>
        <v>104</v>
      </c>
      <c r="O491" s="14">
        <f>E491*$E$3</f>
        <v>0</v>
      </c>
      <c r="P491" s="14">
        <f>F491*$F$3</f>
        <v>0</v>
      </c>
      <c r="Q491" s="14">
        <f>G491*$G$3</f>
        <v>0</v>
      </c>
      <c r="R491" s="14">
        <f>H491*$H$3</f>
        <v>0</v>
      </c>
      <c r="S491" s="14">
        <f>(N491/100)*(I491*$I$3)+(N491/100)*(J491*$J$3)</f>
        <v>249.60000000000002</v>
      </c>
      <c r="T491" s="14">
        <f>(O491/100)*(K491*$K$3)</f>
        <v>0</v>
      </c>
      <c r="U491" s="14">
        <f>(P491/100)*(K491*$K$3)+(P491/100)*(L491*$L$3)</f>
        <v>0</v>
      </c>
      <c r="V491" s="14">
        <f>(Q491/100)*(L491*$L$3)</f>
        <v>0</v>
      </c>
      <c r="W491" s="14">
        <f>(R491/100)*(K491*$K$3)+(R491/100)*(L491*$L$3)</f>
        <v>0</v>
      </c>
      <c r="X491" s="14">
        <f>N491+S491</f>
        <v>353.6</v>
      </c>
      <c r="Y491" s="14">
        <f>O491+T491</f>
        <v>0</v>
      </c>
      <c r="Z491" s="14">
        <f>P491+U491</f>
        <v>0</v>
      </c>
      <c r="AA491" s="14">
        <f>Q491+V491</f>
        <v>0</v>
      </c>
      <c r="AB491" s="14">
        <f>R491+W491</f>
        <v>0</v>
      </c>
      <c r="AC491" s="15">
        <f>ROUND(X491+Y491+Z491+AA491+AB491,1)</f>
        <v>353.6</v>
      </c>
    </row>
    <row r="492" spans="1:29">
      <c r="A492" s="87"/>
      <c r="B492" s="121" t="s">
        <v>342</v>
      </c>
      <c r="C492" s="49" t="s">
        <v>220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50">
        <v>0</v>
      </c>
      <c r="J492" s="50">
        <v>0</v>
      </c>
      <c r="K492" s="50">
        <v>0</v>
      </c>
      <c r="L492" s="50">
        <v>60</v>
      </c>
      <c r="M492" s="50">
        <v>0</v>
      </c>
      <c r="N492" s="51" t="s">
        <v>220</v>
      </c>
      <c r="O492" s="51" t="s">
        <v>220</v>
      </c>
      <c r="P492" s="51" t="s">
        <v>220</v>
      </c>
      <c r="Q492" s="51" t="s">
        <v>220</v>
      </c>
      <c r="R492" s="51" t="s">
        <v>220</v>
      </c>
      <c r="S492" s="51" t="s">
        <v>220</v>
      </c>
      <c r="T492" s="51" t="s">
        <v>220</v>
      </c>
      <c r="U492" s="51" t="s">
        <v>220</v>
      </c>
      <c r="V492" s="51" t="s">
        <v>220</v>
      </c>
      <c r="W492" s="51" t="s">
        <v>220</v>
      </c>
      <c r="X492" s="51" t="s">
        <v>220</v>
      </c>
      <c r="Y492" s="51" t="s">
        <v>220</v>
      </c>
      <c r="Z492" s="51" t="s">
        <v>220</v>
      </c>
      <c r="AA492" s="51" t="s">
        <v>220</v>
      </c>
      <c r="AB492" s="51" t="s">
        <v>220</v>
      </c>
      <c r="AC492" s="52">
        <f>(I492*$AC$477)+(J492*$AC$477)+(L492*$AC$477)+(K492*$AC$477)+(M492*$AC$477)+100</f>
        <v>160</v>
      </c>
    </row>
    <row r="493" spans="1:29">
      <c r="A493" s="87"/>
      <c r="B493" s="83"/>
      <c r="C493" s="21" t="s">
        <v>811</v>
      </c>
      <c r="D493" s="12">
        <v>116</v>
      </c>
      <c r="E493" s="12">
        <v>0</v>
      </c>
      <c r="F493" s="12">
        <v>0</v>
      </c>
      <c r="G493" s="12">
        <v>0</v>
      </c>
      <c r="H493" s="12">
        <v>0</v>
      </c>
      <c r="I493" s="13">
        <v>20</v>
      </c>
      <c r="J493" s="13">
        <v>60</v>
      </c>
      <c r="K493" s="13">
        <v>0</v>
      </c>
      <c r="L493" s="13">
        <v>0</v>
      </c>
      <c r="M493" s="13">
        <v>0</v>
      </c>
      <c r="N493" s="14">
        <f>D493*$D$3</f>
        <v>116</v>
      </c>
      <c r="O493" s="14">
        <f>E493*$E$3</f>
        <v>0</v>
      </c>
      <c r="P493" s="14">
        <f>F493*$F$3</f>
        <v>0</v>
      </c>
      <c r="Q493" s="14">
        <f>G493*$G$3</f>
        <v>0</v>
      </c>
      <c r="R493" s="14">
        <f>H493*$H$3</f>
        <v>0</v>
      </c>
      <c r="S493" s="14">
        <f>(N493/100)*(I493*$I$3)+(N493/100)*(J493*$J$3)</f>
        <v>278.39999999999998</v>
      </c>
      <c r="T493" s="14">
        <f>(O493/100)*(K493*$K$3)</f>
        <v>0</v>
      </c>
      <c r="U493" s="14">
        <f>(P493/100)*(K493*$K$3)+(P493/100)*(L493*$L$3)</f>
        <v>0</v>
      </c>
      <c r="V493" s="14">
        <f>(Q493/100)*(L493*$L$3)</f>
        <v>0</v>
      </c>
      <c r="W493" s="14">
        <f>(R493/100)*(K493*$K$3)+(R493/100)*(L493*$L$3)</f>
        <v>0</v>
      </c>
      <c r="X493" s="14">
        <f>N493+S493</f>
        <v>394.4</v>
      </c>
      <c r="Y493" s="14">
        <f>O493+T493</f>
        <v>0</v>
      </c>
      <c r="Z493" s="14">
        <f>P493+U493</f>
        <v>0</v>
      </c>
      <c r="AA493" s="14">
        <f>Q493+V493</f>
        <v>0</v>
      </c>
      <c r="AB493" s="14">
        <f>R493+W493</f>
        <v>0</v>
      </c>
      <c r="AC493" s="15">
        <f>ROUND(X493+Y493+Z493+AA493+AB493,1)</f>
        <v>394.4</v>
      </c>
    </row>
    <row r="494" spans="1:29">
      <c r="A494" s="95"/>
      <c r="B494" s="124" t="s">
        <v>875</v>
      </c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8"/>
    </row>
    <row r="495" spans="1:29">
      <c r="A495" s="87"/>
      <c r="B495" s="121" t="s">
        <v>334</v>
      </c>
      <c r="C495" s="49" t="s">
        <v>220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50">
        <v>0</v>
      </c>
      <c r="J495" s="50">
        <v>0</v>
      </c>
      <c r="K495" s="50">
        <v>30</v>
      </c>
      <c r="L495" s="50">
        <v>20</v>
      </c>
      <c r="M495" s="50">
        <v>0</v>
      </c>
      <c r="N495" s="51" t="s">
        <v>220</v>
      </c>
      <c r="O495" s="51" t="s">
        <v>220</v>
      </c>
      <c r="P495" s="51" t="s">
        <v>220</v>
      </c>
      <c r="Q495" s="51" t="s">
        <v>220</v>
      </c>
      <c r="R495" s="51" t="s">
        <v>220</v>
      </c>
      <c r="S495" s="51" t="s">
        <v>220</v>
      </c>
      <c r="T495" s="51" t="s">
        <v>220</v>
      </c>
      <c r="U495" s="51" t="s">
        <v>220</v>
      </c>
      <c r="V495" s="51" t="s">
        <v>220</v>
      </c>
      <c r="W495" s="51" t="s">
        <v>220</v>
      </c>
      <c r="X495" s="51" t="s">
        <v>220</v>
      </c>
      <c r="Y495" s="51" t="s">
        <v>220</v>
      </c>
      <c r="Z495" s="51" t="s">
        <v>220</v>
      </c>
      <c r="AA495" s="51" t="s">
        <v>220</v>
      </c>
      <c r="AB495" s="51" t="s">
        <v>220</v>
      </c>
      <c r="AC495" s="52">
        <f>(I495*$AC$477)+(J495*$AC$477)+(L495*$AC$477)+(K495*$AC$477)+(M495*$AC$477)+100</f>
        <v>150</v>
      </c>
    </row>
    <row r="496" spans="1:29">
      <c r="A496" s="87"/>
      <c r="B496" s="83"/>
      <c r="C496" s="21" t="s">
        <v>811</v>
      </c>
      <c r="D496" s="12">
        <v>80</v>
      </c>
      <c r="E496" s="12">
        <v>0</v>
      </c>
      <c r="F496" s="12">
        <v>0</v>
      </c>
      <c r="G496" s="12">
        <v>0</v>
      </c>
      <c r="H496" s="12">
        <v>50</v>
      </c>
      <c r="I496" s="13">
        <v>40</v>
      </c>
      <c r="J496" s="13">
        <v>10</v>
      </c>
      <c r="K496" s="13">
        <v>30</v>
      </c>
      <c r="L496" s="13">
        <v>20</v>
      </c>
      <c r="M496" s="13">
        <v>0</v>
      </c>
      <c r="N496" s="14">
        <f>D496*$D$3</f>
        <v>80</v>
      </c>
      <c r="O496" s="14">
        <f>E496*$E$3</f>
        <v>0</v>
      </c>
      <c r="P496" s="14">
        <f>F496*$F$3</f>
        <v>0</v>
      </c>
      <c r="Q496" s="14">
        <f>G496*$G$3</f>
        <v>0</v>
      </c>
      <c r="R496" s="14">
        <f>H496*$H$3</f>
        <v>50</v>
      </c>
      <c r="S496" s="14">
        <f>(N496/100)*(I496*$I$3)+(N496/100)*(J496*$J$3)</f>
        <v>120</v>
      </c>
      <c r="T496" s="14">
        <f>(O496/100)*(K496*$K$3)</f>
        <v>0</v>
      </c>
      <c r="U496" s="14">
        <f>(P496/100)*(K496*$K$3)+(P496/100)*(L496*$L$3)</f>
        <v>0</v>
      </c>
      <c r="V496" s="14">
        <f>(Q496/100)*(L496*$L$3)</f>
        <v>0</v>
      </c>
      <c r="W496" s="14">
        <f>(R496/100)*(K496*$K$3)+(R496/100)*(L496*$L$3)</f>
        <v>75</v>
      </c>
      <c r="X496" s="14">
        <f>N496+S496</f>
        <v>200</v>
      </c>
      <c r="Y496" s="14">
        <f>O496+T496</f>
        <v>0</v>
      </c>
      <c r="Z496" s="14">
        <f>P496+U496</f>
        <v>0</v>
      </c>
      <c r="AA496" s="14">
        <f>Q496+V496</f>
        <v>0</v>
      </c>
      <c r="AB496" s="14">
        <f>R496+W496</f>
        <v>125</v>
      </c>
      <c r="AC496" s="15">
        <f>ROUND(X496+Y496+Z496+AA496+AB496,1)</f>
        <v>325</v>
      </c>
    </row>
    <row r="497" spans="1:29">
      <c r="A497" s="87"/>
      <c r="B497" s="121" t="s">
        <v>335</v>
      </c>
      <c r="C497" s="49" t="s">
        <v>220</v>
      </c>
      <c r="D497" s="11">
        <v>0</v>
      </c>
      <c r="E497" s="11">
        <v>0</v>
      </c>
      <c r="F497" s="11">
        <v>0</v>
      </c>
      <c r="G497" s="11">
        <v>0</v>
      </c>
      <c r="H497" s="11">
        <v>0</v>
      </c>
      <c r="I497" s="50">
        <v>0</v>
      </c>
      <c r="J497" s="50">
        <v>0</v>
      </c>
      <c r="K497" s="50">
        <v>40</v>
      </c>
      <c r="L497" s="50">
        <v>20</v>
      </c>
      <c r="M497" s="50">
        <v>0</v>
      </c>
      <c r="N497" s="51" t="s">
        <v>220</v>
      </c>
      <c r="O497" s="51" t="s">
        <v>220</v>
      </c>
      <c r="P497" s="51" t="s">
        <v>220</v>
      </c>
      <c r="Q497" s="51" t="s">
        <v>220</v>
      </c>
      <c r="R497" s="51" t="s">
        <v>220</v>
      </c>
      <c r="S497" s="51" t="s">
        <v>220</v>
      </c>
      <c r="T497" s="51" t="s">
        <v>220</v>
      </c>
      <c r="U497" s="51" t="s">
        <v>220</v>
      </c>
      <c r="V497" s="51" t="s">
        <v>220</v>
      </c>
      <c r="W497" s="51" t="s">
        <v>220</v>
      </c>
      <c r="X497" s="51" t="s">
        <v>220</v>
      </c>
      <c r="Y497" s="51" t="s">
        <v>220</v>
      </c>
      <c r="Z497" s="51" t="s">
        <v>220</v>
      </c>
      <c r="AA497" s="51" t="s">
        <v>220</v>
      </c>
      <c r="AB497" s="51" t="s">
        <v>220</v>
      </c>
      <c r="AC497" s="52">
        <f>(I497*$AC$477)+(J497*$AC$477)+(L497*$AC$477)+(K497*$AC$477)+(M497*$AC$477)+100</f>
        <v>160</v>
      </c>
    </row>
    <row r="498" spans="1:29">
      <c r="A498" s="87"/>
      <c r="B498" s="83"/>
      <c r="C498" s="21" t="s">
        <v>811</v>
      </c>
      <c r="D498" s="12">
        <v>100</v>
      </c>
      <c r="E498" s="12">
        <v>0</v>
      </c>
      <c r="F498" s="12">
        <v>0</v>
      </c>
      <c r="G498" s="12">
        <v>0</v>
      </c>
      <c r="H498" s="12">
        <v>60</v>
      </c>
      <c r="I498" s="13">
        <v>20</v>
      </c>
      <c r="J498" s="13">
        <v>10</v>
      </c>
      <c r="K498" s="13">
        <v>40</v>
      </c>
      <c r="L498" s="13">
        <v>20</v>
      </c>
      <c r="M498" s="13">
        <v>0</v>
      </c>
      <c r="N498" s="14">
        <f>D498*$D$3</f>
        <v>100</v>
      </c>
      <c r="O498" s="14">
        <f>E498*$E$3</f>
        <v>0</v>
      </c>
      <c r="P498" s="14">
        <f>F498*$F$3</f>
        <v>0</v>
      </c>
      <c r="Q498" s="14">
        <f>G498*$G$3</f>
        <v>0</v>
      </c>
      <c r="R498" s="14">
        <f>H498*$H$3</f>
        <v>60</v>
      </c>
      <c r="S498" s="14">
        <f>(N498/100)*(I498*$I$3)+(N498/100)*(J498*$J$3)</f>
        <v>90</v>
      </c>
      <c r="T498" s="14">
        <f>(O498/100)*(K498*$K$3)</f>
        <v>0</v>
      </c>
      <c r="U498" s="14">
        <f>(P498/100)*(K498*$K$3)+(P498/100)*(L498*$L$3)</f>
        <v>0</v>
      </c>
      <c r="V498" s="14">
        <f>(Q498/100)*(L498*$L$3)</f>
        <v>0</v>
      </c>
      <c r="W498" s="14">
        <f>(R498/100)*(K498*$K$3)+(R498/100)*(L498*$L$3)</f>
        <v>108</v>
      </c>
      <c r="X498" s="14">
        <f>N498+S498</f>
        <v>190</v>
      </c>
      <c r="Y498" s="14">
        <f>O498+T498</f>
        <v>0</v>
      </c>
      <c r="Z498" s="14">
        <f>P498+U498</f>
        <v>0</v>
      </c>
      <c r="AA498" s="14">
        <f>Q498+V498</f>
        <v>0</v>
      </c>
      <c r="AB498" s="14">
        <f>R498+W498</f>
        <v>168</v>
      </c>
      <c r="AC498" s="15">
        <f>ROUND(X498+Y498+Z498+AA498+AB498,1)</f>
        <v>358</v>
      </c>
    </row>
    <row r="499" spans="1:29">
      <c r="A499" s="87"/>
      <c r="B499" s="121" t="s">
        <v>337</v>
      </c>
      <c r="C499" s="49" t="s">
        <v>220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  <c r="I499" s="50">
        <v>0</v>
      </c>
      <c r="J499" s="50">
        <v>0</v>
      </c>
      <c r="K499" s="50">
        <v>10</v>
      </c>
      <c r="L499" s="50">
        <v>50</v>
      </c>
      <c r="M499" s="50">
        <v>0</v>
      </c>
      <c r="N499" s="51" t="s">
        <v>220</v>
      </c>
      <c r="O499" s="51" t="s">
        <v>220</v>
      </c>
      <c r="P499" s="51" t="s">
        <v>220</v>
      </c>
      <c r="Q499" s="51" t="s">
        <v>220</v>
      </c>
      <c r="R499" s="51" t="s">
        <v>220</v>
      </c>
      <c r="S499" s="51" t="s">
        <v>220</v>
      </c>
      <c r="T499" s="51" t="s">
        <v>220</v>
      </c>
      <c r="U499" s="51" t="s">
        <v>220</v>
      </c>
      <c r="V499" s="51" t="s">
        <v>220</v>
      </c>
      <c r="W499" s="51" t="s">
        <v>220</v>
      </c>
      <c r="X499" s="51" t="s">
        <v>220</v>
      </c>
      <c r="Y499" s="51" t="s">
        <v>220</v>
      </c>
      <c r="Z499" s="51" t="s">
        <v>220</v>
      </c>
      <c r="AA499" s="51" t="s">
        <v>220</v>
      </c>
      <c r="AB499" s="51" t="s">
        <v>220</v>
      </c>
      <c r="AC499" s="52">
        <f>(I499*$AC$477)+(J499*$AC$477)+(L499*$AC$477)+(K499*$AC$477)+(M499*$AC$477)+100</f>
        <v>160</v>
      </c>
    </row>
    <row r="500" spans="1:29">
      <c r="A500" s="87"/>
      <c r="B500" s="83"/>
      <c r="C500" s="21" t="s">
        <v>811</v>
      </c>
      <c r="D500" s="12">
        <v>90</v>
      </c>
      <c r="E500" s="12">
        <v>0</v>
      </c>
      <c r="F500" s="12">
        <v>0</v>
      </c>
      <c r="G500" s="12">
        <v>0</v>
      </c>
      <c r="H500" s="12">
        <v>40</v>
      </c>
      <c r="I500" s="13">
        <v>50</v>
      </c>
      <c r="J500" s="13">
        <v>10</v>
      </c>
      <c r="K500" s="13">
        <v>10</v>
      </c>
      <c r="L500" s="13">
        <v>50</v>
      </c>
      <c r="M500" s="13">
        <v>0</v>
      </c>
      <c r="N500" s="14">
        <f>D500*$D$3</f>
        <v>90</v>
      </c>
      <c r="O500" s="14">
        <f>E500*$E$3</f>
        <v>0</v>
      </c>
      <c r="P500" s="14">
        <f>F500*$F$3</f>
        <v>0</v>
      </c>
      <c r="Q500" s="14">
        <f>G500*$G$3</f>
        <v>0</v>
      </c>
      <c r="R500" s="14">
        <f>H500*$H$3</f>
        <v>40</v>
      </c>
      <c r="S500" s="14">
        <f>(N500/100)*(I500*$I$3)+(N500/100)*(J500*$J$3)</f>
        <v>162</v>
      </c>
      <c r="T500" s="14">
        <f>(O500/100)*(K500*$K$3)</f>
        <v>0</v>
      </c>
      <c r="U500" s="14">
        <f>(P500/100)*(K500*$K$3)+(P500/100)*(L500*$L$3)</f>
        <v>0</v>
      </c>
      <c r="V500" s="14">
        <f>(Q500/100)*(L500*$L$3)</f>
        <v>0</v>
      </c>
      <c r="W500" s="14">
        <f>(R500/100)*(K500*$K$3)+(R500/100)*(L500*$L$3)</f>
        <v>72</v>
      </c>
      <c r="X500" s="14">
        <f>N500+S500</f>
        <v>252</v>
      </c>
      <c r="Y500" s="14">
        <f>O500+T500</f>
        <v>0</v>
      </c>
      <c r="Z500" s="14">
        <f>P500+U500</f>
        <v>0</v>
      </c>
      <c r="AA500" s="14">
        <f>Q500+V500</f>
        <v>0</v>
      </c>
      <c r="AB500" s="14">
        <f>R500+W500</f>
        <v>112</v>
      </c>
      <c r="AC500" s="15">
        <f>ROUND(X500+Y500+Z500+AA500+AB500,1)</f>
        <v>364</v>
      </c>
    </row>
    <row r="501" spans="1:29">
      <c r="A501" s="87"/>
      <c r="B501" s="121" t="s">
        <v>548</v>
      </c>
      <c r="C501" s="49" t="s">
        <v>220</v>
      </c>
      <c r="D501" s="11">
        <v>0</v>
      </c>
      <c r="E501" s="11">
        <v>0</v>
      </c>
      <c r="F501" s="11">
        <v>0</v>
      </c>
      <c r="G501" s="11">
        <v>0</v>
      </c>
      <c r="H501" s="11">
        <v>0</v>
      </c>
      <c r="I501" s="50">
        <v>0</v>
      </c>
      <c r="J501" s="50">
        <v>0</v>
      </c>
      <c r="K501" s="50">
        <v>40</v>
      </c>
      <c r="L501" s="50">
        <v>20</v>
      </c>
      <c r="M501" s="50">
        <v>0</v>
      </c>
      <c r="N501" s="51" t="s">
        <v>220</v>
      </c>
      <c r="O501" s="51" t="s">
        <v>220</v>
      </c>
      <c r="P501" s="51" t="s">
        <v>220</v>
      </c>
      <c r="Q501" s="51" t="s">
        <v>220</v>
      </c>
      <c r="R501" s="51" t="s">
        <v>220</v>
      </c>
      <c r="S501" s="51" t="s">
        <v>220</v>
      </c>
      <c r="T501" s="51" t="s">
        <v>220</v>
      </c>
      <c r="U501" s="51" t="s">
        <v>220</v>
      </c>
      <c r="V501" s="51" t="s">
        <v>220</v>
      </c>
      <c r="W501" s="51" t="s">
        <v>220</v>
      </c>
      <c r="X501" s="51" t="s">
        <v>220</v>
      </c>
      <c r="Y501" s="51" t="s">
        <v>220</v>
      </c>
      <c r="Z501" s="51" t="s">
        <v>220</v>
      </c>
      <c r="AA501" s="51" t="s">
        <v>220</v>
      </c>
      <c r="AB501" s="51" t="s">
        <v>220</v>
      </c>
      <c r="AC501" s="52">
        <f>(I501*$AC$477)+(J501*$AC$477)+(L501*$AC$477)+(K501*$AC$477)+(M501*$AC$477)+100</f>
        <v>160</v>
      </c>
    </row>
    <row r="502" spans="1:29">
      <c r="A502" s="87"/>
      <c r="B502" s="83"/>
      <c r="C502" s="21" t="s">
        <v>811</v>
      </c>
      <c r="D502" s="12">
        <v>100</v>
      </c>
      <c r="E502" s="12">
        <v>0</v>
      </c>
      <c r="F502" s="12">
        <v>0</v>
      </c>
      <c r="G502" s="12">
        <v>0</v>
      </c>
      <c r="H502" s="12">
        <v>0</v>
      </c>
      <c r="I502" s="13">
        <v>40</v>
      </c>
      <c r="J502" s="13">
        <v>40</v>
      </c>
      <c r="K502" s="13">
        <v>40</v>
      </c>
      <c r="L502" s="13">
        <v>20</v>
      </c>
      <c r="M502" s="13">
        <v>0</v>
      </c>
      <c r="N502" s="14">
        <f>D502*$D$3</f>
        <v>100</v>
      </c>
      <c r="O502" s="14">
        <f>E502*$E$3</f>
        <v>0</v>
      </c>
      <c r="P502" s="14">
        <f>F502*$F$3</f>
        <v>0</v>
      </c>
      <c r="Q502" s="14">
        <f>G502*$G$3</f>
        <v>0</v>
      </c>
      <c r="R502" s="14">
        <f>H502*$H$3</f>
        <v>0</v>
      </c>
      <c r="S502" s="14">
        <f>(N502/100)*(I502*$I$3)+(N502/100)*(J502*$J$3)</f>
        <v>240</v>
      </c>
      <c r="T502" s="14">
        <f>(O502/100)*(K502*$K$3)</f>
        <v>0</v>
      </c>
      <c r="U502" s="14">
        <f>(P502/100)*(K502*$K$3)+(P502/100)*(L502*$L$3)</f>
        <v>0</v>
      </c>
      <c r="V502" s="14">
        <f>(Q502/100)*(L502*$L$3)</f>
        <v>0</v>
      </c>
      <c r="W502" s="14">
        <f>(R502/100)*(K502*$K$3)+(R502/100)*(L502*$L$3)</f>
        <v>0</v>
      </c>
      <c r="X502" s="14">
        <f>N502+S502</f>
        <v>340</v>
      </c>
      <c r="Y502" s="14">
        <f>O502+T502</f>
        <v>0</v>
      </c>
      <c r="Z502" s="14">
        <f>P502+U502</f>
        <v>0</v>
      </c>
      <c r="AA502" s="14">
        <f>Q502+V502</f>
        <v>0</v>
      </c>
      <c r="AB502" s="14">
        <f>R502+W502</f>
        <v>0</v>
      </c>
      <c r="AC502" s="15">
        <f>ROUND(X502+Y502+Z502+AA502+AB502,1)</f>
        <v>340</v>
      </c>
    </row>
    <row r="503" spans="1:29">
      <c r="A503" s="87"/>
      <c r="B503" s="121" t="s">
        <v>549</v>
      </c>
      <c r="C503" s="49" t="s">
        <v>220</v>
      </c>
      <c r="D503" s="11">
        <v>0</v>
      </c>
      <c r="E503" s="11">
        <v>0</v>
      </c>
      <c r="F503" s="11">
        <v>0</v>
      </c>
      <c r="G503" s="11">
        <v>0</v>
      </c>
      <c r="H503" s="11">
        <v>0</v>
      </c>
      <c r="I503" s="50">
        <v>0</v>
      </c>
      <c r="J503" s="50">
        <v>0</v>
      </c>
      <c r="K503" s="50">
        <v>50</v>
      </c>
      <c r="L503" s="50">
        <v>10</v>
      </c>
      <c r="M503" s="50">
        <v>0</v>
      </c>
      <c r="N503" s="51" t="s">
        <v>220</v>
      </c>
      <c r="O503" s="51" t="s">
        <v>220</v>
      </c>
      <c r="P503" s="51" t="s">
        <v>220</v>
      </c>
      <c r="Q503" s="51" t="s">
        <v>220</v>
      </c>
      <c r="R503" s="51" t="s">
        <v>220</v>
      </c>
      <c r="S503" s="51" t="s">
        <v>220</v>
      </c>
      <c r="T503" s="51" t="s">
        <v>220</v>
      </c>
      <c r="U503" s="51" t="s">
        <v>220</v>
      </c>
      <c r="V503" s="51" t="s">
        <v>220</v>
      </c>
      <c r="W503" s="51" t="s">
        <v>220</v>
      </c>
      <c r="X503" s="51" t="s">
        <v>220</v>
      </c>
      <c r="Y503" s="51" t="s">
        <v>220</v>
      </c>
      <c r="Z503" s="51" t="s">
        <v>220</v>
      </c>
      <c r="AA503" s="51" t="s">
        <v>220</v>
      </c>
      <c r="AB503" s="51" t="s">
        <v>220</v>
      </c>
      <c r="AC503" s="52">
        <f>(I503*$AC$477)+(J503*$AC$477)+(L503*$AC$477)+(K503*$AC$477)+(M503*$AC$477)+100</f>
        <v>160</v>
      </c>
    </row>
    <row r="504" spans="1:29">
      <c r="A504" s="87"/>
      <c r="B504" s="83"/>
      <c r="C504" s="21" t="s">
        <v>811</v>
      </c>
      <c r="D504" s="12">
        <v>125</v>
      </c>
      <c r="E504" s="12">
        <v>0</v>
      </c>
      <c r="F504" s="12">
        <v>0</v>
      </c>
      <c r="G504" s="12">
        <v>0</v>
      </c>
      <c r="H504" s="12">
        <v>0</v>
      </c>
      <c r="I504" s="13">
        <v>80</v>
      </c>
      <c r="J504" s="13">
        <v>0</v>
      </c>
      <c r="K504" s="13">
        <v>50</v>
      </c>
      <c r="L504" s="13">
        <v>10</v>
      </c>
      <c r="M504" s="13">
        <v>0</v>
      </c>
      <c r="N504" s="14">
        <f>D504*$D$3</f>
        <v>125</v>
      </c>
      <c r="O504" s="14">
        <f>E504*$E$3</f>
        <v>0</v>
      </c>
      <c r="P504" s="14">
        <f>F504*$F$3</f>
        <v>0</v>
      </c>
      <c r="Q504" s="14">
        <f>G504*$G$3</f>
        <v>0</v>
      </c>
      <c r="R504" s="14">
        <f>H504*$H$3</f>
        <v>0</v>
      </c>
      <c r="S504" s="14">
        <f>(N504/100)*(I504*$I$3)+(N504/100)*(J504*$J$3)</f>
        <v>300</v>
      </c>
      <c r="T504" s="14">
        <f>(O504/100)*(K504*$K$3)</f>
        <v>0</v>
      </c>
      <c r="U504" s="14">
        <f>(P504/100)*(K504*$K$3)+(P504/100)*(L504*$L$3)</f>
        <v>0</v>
      </c>
      <c r="V504" s="14">
        <f>(Q504/100)*(L504*$L$3)</f>
        <v>0</v>
      </c>
      <c r="W504" s="14">
        <f>(R504/100)*(K504*$K$3)+(R504/100)*(L504*$L$3)</f>
        <v>0</v>
      </c>
      <c r="X504" s="14">
        <f>N504+S504</f>
        <v>425</v>
      </c>
      <c r="Y504" s="14">
        <f>O504+T504</f>
        <v>0</v>
      </c>
      <c r="Z504" s="14">
        <f>P504+U504</f>
        <v>0</v>
      </c>
      <c r="AA504" s="14">
        <f>Q504+V504</f>
        <v>0</v>
      </c>
      <c r="AB504" s="14">
        <f>R504+W504</f>
        <v>0</v>
      </c>
      <c r="AC504" s="15">
        <f>ROUND(X504+Y504+Z504+AA504+AB504,1)</f>
        <v>425</v>
      </c>
    </row>
    <row r="505" spans="1:29">
      <c r="A505" s="87"/>
      <c r="B505" s="121" t="s">
        <v>836</v>
      </c>
      <c r="C505" s="49" t="s">
        <v>220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50">
        <v>0</v>
      </c>
      <c r="J505" s="50">
        <v>0</v>
      </c>
      <c r="K505" s="50">
        <v>50</v>
      </c>
      <c r="L505" s="50">
        <v>10</v>
      </c>
      <c r="M505" s="50">
        <v>0</v>
      </c>
      <c r="N505" s="51" t="s">
        <v>220</v>
      </c>
      <c r="O505" s="51" t="s">
        <v>220</v>
      </c>
      <c r="P505" s="51" t="s">
        <v>220</v>
      </c>
      <c r="Q505" s="51" t="s">
        <v>220</v>
      </c>
      <c r="R505" s="51" t="s">
        <v>220</v>
      </c>
      <c r="S505" s="51" t="s">
        <v>220</v>
      </c>
      <c r="T505" s="51" t="s">
        <v>220</v>
      </c>
      <c r="U505" s="51" t="s">
        <v>220</v>
      </c>
      <c r="V505" s="51" t="s">
        <v>220</v>
      </c>
      <c r="W505" s="51" t="s">
        <v>220</v>
      </c>
      <c r="X505" s="51" t="s">
        <v>220</v>
      </c>
      <c r="Y505" s="51" t="s">
        <v>220</v>
      </c>
      <c r="Z505" s="51" t="s">
        <v>220</v>
      </c>
      <c r="AA505" s="51" t="s">
        <v>220</v>
      </c>
      <c r="AB505" s="51" t="s">
        <v>220</v>
      </c>
      <c r="AC505" s="52">
        <f>(I505*$AC$477)+(J505*$AC$477)+(L505*$AC$477)+(K505*$AC$477)+(M505*$AC$477)+100</f>
        <v>160</v>
      </c>
    </row>
    <row r="506" spans="1:29">
      <c r="A506" s="87"/>
      <c r="B506" s="83"/>
      <c r="C506" s="21" t="s">
        <v>811</v>
      </c>
      <c r="D506" s="12">
        <v>120</v>
      </c>
      <c r="E506" s="12">
        <v>0</v>
      </c>
      <c r="F506" s="12">
        <v>0</v>
      </c>
      <c r="G506" s="12">
        <v>0</v>
      </c>
      <c r="H506" s="12">
        <v>0</v>
      </c>
      <c r="I506" s="13">
        <v>40</v>
      </c>
      <c r="J506" s="13">
        <v>20</v>
      </c>
      <c r="K506" s="13">
        <v>50</v>
      </c>
      <c r="L506" s="13">
        <v>10</v>
      </c>
      <c r="M506" s="13">
        <v>0</v>
      </c>
      <c r="N506" s="14">
        <f>D506*$D$3</f>
        <v>120</v>
      </c>
      <c r="O506" s="14">
        <f>E506*$E$3</f>
        <v>0</v>
      </c>
      <c r="P506" s="14">
        <f>F506*$F$3</f>
        <v>0</v>
      </c>
      <c r="Q506" s="14">
        <f>G506*$G$3</f>
        <v>0</v>
      </c>
      <c r="R506" s="14">
        <f>H506*$H$3</f>
        <v>0</v>
      </c>
      <c r="S506" s="14">
        <f>(N506/100)*(I506*$I$3)+(N506/100)*(J506*$J$3)</f>
        <v>216</v>
      </c>
      <c r="T506" s="14">
        <f>(O506/100)*(K506*$K$3)</f>
        <v>0</v>
      </c>
      <c r="U506" s="14">
        <f>(P506/100)*(K506*$K$3)+(P506/100)*(L506*$L$3)</f>
        <v>0</v>
      </c>
      <c r="V506" s="14">
        <f>(Q506/100)*(L506*$L$3)</f>
        <v>0</v>
      </c>
      <c r="W506" s="14">
        <f>(R506/100)*(K506*$K$3)+(R506/100)*(L506*$L$3)</f>
        <v>0</v>
      </c>
      <c r="X506" s="14">
        <f>N506+S506</f>
        <v>336</v>
      </c>
      <c r="Y506" s="14">
        <f>O506+T506</f>
        <v>0</v>
      </c>
      <c r="Z506" s="14">
        <f>P506+U506</f>
        <v>0</v>
      </c>
      <c r="AA506" s="14">
        <f>Q506+V506</f>
        <v>0</v>
      </c>
      <c r="AB506" s="14">
        <f>R506+W506</f>
        <v>0</v>
      </c>
      <c r="AC506" s="15">
        <f>ROUND(X506+Y506+Z506+AA506+AB506,1)</f>
        <v>336</v>
      </c>
    </row>
    <row r="507" spans="1:29">
      <c r="A507" s="95"/>
      <c r="B507" s="124" t="s">
        <v>344</v>
      </c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8"/>
    </row>
    <row r="508" spans="1:29">
      <c r="A508" s="87"/>
      <c r="B508" s="121" t="s">
        <v>345</v>
      </c>
      <c r="C508" s="49" t="s">
        <v>220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50">
        <v>0</v>
      </c>
      <c r="J508" s="50">
        <v>0</v>
      </c>
      <c r="K508" s="50">
        <v>0</v>
      </c>
      <c r="L508" s="50">
        <v>50</v>
      </c>
      <c r="M508" s="50">
        <v>0</v>
      </c>
      <c r="N508" s="51" t="s">
        <v>220</v>
      </c>
      <c r="O508" s="51" t="s">
        <v>220</v>
      </c>
      <c r="P508" s="51" t="s">
        <v>220</v>
      </c>
      <c r="Q508" s="51" t="s">
        <v>220</v>
      </c>
      <c r="R508" s="51" t="s">
        <v>220</v>
      </c>
      <c r="S508" s="51" t="s">
        <v>220</v>
      </c>
      <c r="T508" s="51" t="s">
        <v>220</v>
      </c>
      <c r="U508" s="51" t="s">
        <v>220</v>
      </c>
      <c r="V508" s="51" t="s">
        <v>220</v>
      </c>
      <c r="W508" s="51" t="s">
        <v>220</v>
      </c>
      <c r="X508" s="51" t="s">
        <v>220</v>
      </c>
      <c r="Y508" s="51" t="s">
        <v>220</v>
      </c>
      <c r="Z508" s="51" t="s">
        <v>220</v>
      </c>
      <c r="AA508" s="51" t="s">
        <v>220</v>
      </c>
      <c r="AB508" s="51" t="s">
        <v>220</v>
      </c>
      <c r="AC508" s="52">
        <f>(I508*$AC$477)+(J508*$AC$477)+(L508*$AC$477)+(K508*$AC$477)+(M508*$AC$477)+100</f>
        <v>150</v>
      </c>
    </row>
    <row r="509" spans="1:29">
      <c r="A509" s="87"/>
      <c r="B509" s="83"/>
      <c r="C509" s="21" t="s">
        <v>811</v>
      </c>
      <c r="D509" s="12">
        <v>98</v>
      </c>
      <c r="E509" s="12">
        <v>0</v>
      </c>
      <c r="F509" s="12">
        <v>0</v>
      </c>
      <c r="G509" s="12">
        <v>0</v>
      </c>
      <c r="H509" s="12">
        <v>0</v>
      </c>
      <c r="I509" s="13">
        <v>10</v>
      </c>
      <c r="J509" s="13">
        <v>40</v>
      </c>
      <c r="K509" s="13">
        <v>0</v>
      </c>
      <c r="L509" s="13">
        <v>50</v>
      </c>
      <c r="M509" s="13">
        <v>0</v>
      </c>
      <c r="N509" s="14">
        <f>D509*$D$3</f>
        <v>98</v>
      </c>
      <c r="O509" s="14">
        <f>E509*$E$3</f>
        <v>0</v>
      </c>
      <c r="P509" s="14">
        <f>F509*$F$3</f>
        <v>0</v>
      </c>
      <c r="Q509" s="14">
        <f>G509*$G$3</f>
        <v>0</v>
      </c>
      <c r="R509" s="14">
        <f>H509*$H$3</f>
        <v>0</v>
      </c>
      <c r="S509" s="14">
        <f>(N509/100)*(I509*$I$3)+(N509/100)*(J509*$J$3)</f>
        <v>147</v>
      </c>
      <c r="T509" s="14">
        <f>(O509/100)*(K509*$K$3)</f>
        <v>0</v>
      </c>
      <c r="U509" s="14">
        <f>(P509/100)*(K509*$K$3)+(P509/100)*(L509*$L$3)</f>
        <v>0</v>
      </c>
      <c r="V509" s="14">
        <f>(Q509/100)*(L509*$L$3)</f>
        <v>0</v>
      </c>
      <c r="W509" s="14">
        <f>(R509/100)*(K509*$K$3)+(R509/100)*(L509*$L$3)</f>
        <v>0</v>
      </c>
      <c r="X509" s="14">
        <f>N509+S509</f>
        <v>245</v>
      </c>
      <c r="Y509" s="14">
        <f>O509+T509</f>
        <v>0</v>
      </c>
      <c r="Z509" s="14">
        <f>P509+U509</f>
        <v>0</v>
      </c>
      <c r="AA509" s="14">
        <f>Q509+V509</f>
        <v>0</v>
      </c>
      <c r="AB509" s="14">
        <f>R509+W509</f>
        <v>0</v>
      </c>
      <c r="AC509" s="15">
        <f>ROUND(X509+Y509+Z509+AA509+AB509,1)</f>
        <v>245</v>
      </c>
    </row>
    <row r="510" spans="1:29">
      <c r="A510" s="87"/>
      <c r="B510" s="121" t="s">
        <v>346</v>
      </c>
      <c r="C510" s="49" t="s">
        <v>220</v>
      </c>
      <c r="D510" s="11">
        <v>0</v>
      </c>
      <c r="E510" s="11">
        <v>0</v>
      </c>
      <c r="F510" s="11">
        <v>0</v>
      </c>
      <c r="G510" s="11">
        <v>0</v>
      </c>
      <c r="H510" s="11">
        <v>0</v>
      </c>
      <c r="I510" s="50">
        <v>0</v>
      </c>
      <c r="J510" s="50">
        <v>0</v>
      </c>
      <c r="K510" s="50">
        <v>0</v>
      </c>
      <c r="L510" s="50">
        <v>60</v>
      </c>
      <c r="M510" s="50">
        <v>0</v>
      </c>
      <c r="N510" s="51" t="s">
        <v>220</v>
      </c>
      <c r="O510" s="51" t="s">
        <v>220</v>
      </c>
      <c r="P510" s="51" t="s">
        <v>220</v>
      </c>
      <c r="Q510" s="51" t="s">
        <v>220</v>
      </c>
      <c r="R510" s="51" t="s">
        <v>220</v>
      </c>
      <c r="S510" s="51" t="s">
        <v>220</v>
      </c>
      <c r="T510" s="51" t="s">
        <v>220</v>
      </c>
      <c r="U510" s="51" t="s">
        <v>220</v>
      </c>
      <c r="V510" s="51" t="s">
        <v>220</v>
      </c>
      <c r="W510" s="51" t="s">
        <v>220</v>
      </c>
      <c r="X510" s="51" t="s">
        <v>220</v>
      </c>
      <c r="Y510" s="51" t="s">
        <v>220</v>
      </c>
      <c r="Z510" s="51" t="s">
        <v>220</v>
      </c>
      <c r="AA510" s="51" t="s">
        <v>220</v>
      </c>
      <c r="AB510" s="51" t="s">
        <v>220</v>
      </c>
      <c r="AC510" s="52">
        <f>(I510*$AC$477)+(J510*$AC$477)+(L510*$AC$477)+(K510*$AC$477)+(M510*$AC$477)+100</f>
        <v>160</v>
      </c>
    </row>
    <row r="511" spans="1:29">
      <c r="A511" s="87"/>
      <c r="B511" s="83"/>
      <c r="C511" s="21" t="s">
        <v>811</v>
      </c>
      <c r="D511" s="12">
        <v>102</v>
      </c>
      <c r="E511" s="12">
        <v>0</v>
      </c>
      <c r="F511" s="12">
        <v>0</v>
      </c>
      <c r="G511" s="12">
        <v>0</v>
      </c>
      <c r="H511" s="12">
        <v>0</v>
      </c>
      <c r="I511" s="13">
        <v>20</v>
      </c>
      <c r="J511" s="13">
        <v>20</v>
      </c>
      <c r="K511" s="13">
        <v>0</v>
      </c>
      <c r="L511" s="13">
        <v>60</v>
      </c>
      <c r="M511" s="13">
        <v>0</v>
      </c>
      <c r="N511" s="14">
        <f>D511*$D$3</f>
        <v>102</v>
      </c>
      <c r="O511" s="14">
        <f>E511*$E$3</f>
        <v>0</v>
      </c>
      <c r="P511" s="14">
        <f>F511*$F$3</f>
        <v>0</v>
      </c>
      <c r="Q511" s="14">
        <f>G511*$G$3</f>
        <v>0</v>
      </c>
      <c r="R511" s="14">
        <f>H511*$H$3</f>
        <v>0</v>
      </c>
      <c r="S511" s="14">
        <f>(N511/100)*(I511*$I$3)+(N511/100)*(J511*$J$3)</f>
        <v>122.4</v>
      </c>
      <c r="T511" s="14">
        <f>(O511/100)*(K511*$K$3)</f>
        <v>0</v>
      </c>
      <c r="U511" s="14">
        <f>(P511/100)*(K511*$K$3)+(P511/100)*(L511*$L$3)</f>
        <v>0</v>
      </c>
      <c r="V511" s="14">
        <f>(Q511/100)*(L511*$L$3)</f>
        <v>0</v>
      </c>
      <c r="W511" s="14">
        <f>(R511/100)*(K511*$K$3)+(R511/100)*(L511*$L$3)</f>
        <v>0</v>
      </c>
      <c r="X511" s="14">
        <f>N511+S511</f>
        <v>224.4</v>
      </c>
      <c r="Y511" s="14">
        <f>O511+T511</f>
        <v>0</v>
      </c>
      <c r="Z511" s="14">
        <f>P511+U511</f>
        <v>0</v>
      </c>
      <c r="AA511" s="14">
        <f>Q511+V511</f>
        <v>0</v>
      </c>
      <c r="AB511" s="14">
        <f>R511+W511</f>
        <v>0</v>
      </c>
      <c r="AC511" s="15">
        <f>ROUND(X511+Y511+Z511+AA511+AB511,1)</f>
        <v>224.4</v>
      </c>
    </row>
    <row r="512" spans="1:29">
      <c r="A512" s="87"/>
      <c r="B512" s="121" t="s">
        <v>347</v>
      </c>
      <c r="C512" s="49" t="s">
        <v>220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50">
        <v>0</v>
      </c>
      <c r="J512" s="50">
        <v>0</v>
      </c>
      <c r="K512" s="50">
        <v>50</v>
      </c>
      <c r="L512" s="50">
        <v>10</v>
      </c>
      <c r="M512" s="50">
        <v>0</v>
      </c>
      <c r="N512" s="51" t="s">
        <v>220</v>
      </c>
      <c r="O512" s="51" t="s">
        <v>220</v>
      </c>
      <c r="P512" s="51" t="s">
        <v>220</v>
      </c>
      <c r="Q512" s="51" t="s">
        <v>220</v>
      </c>
      <c r="R512" s="51" t="s">
        <v>220</v>
      </c>
      <c r="S512" s="51" t="s">
        <v>220</v>
      </c>
      <c r="T512" s="51" t="s">
        <v>220</v>
      </c>
      <c r="U512" s="51" t="s">
        <v>220</v>
      </c>
      <c r="V512" s="51" t="s">
        <v>220</v>
      </c>
      <c r="W512" s="51" t="s">
        <v>220</v>
      </c>
      <c r="X512" s="51" t="s">
        <v>220</v>
      </c>
      <c r="Y512" s="51" t="s">
        <v>220</v>
      </c>
      <c r="Z512" s="51" t="s">
        <v>220</v>
      </c>
      <c r="AA512" s="51" t="s">
        <v>220</v>
      </c>
      <c r="AB512" s="51" t="s">
        <v>220</v>
      </c>
      <c r="AC512" s="52">
        <f>(I512*$AC$477)+(J512*$AC$477)+(L512*$AC$477)+(K512*$AC$477)+(M512*$AC$477)+100</f>
        <v>160</v>
      </c>
    </row>
    <row r="513" spans="1:29">
      <c r="A513" s="87"/>
      <c r="B513" s="83"/>
      <c r="C513" s="21" t="s">
        <v>811</v>
      </c>
      <c r="D513" s="12">
        <v>104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50</v>
      </c>
      <c r="L513" s="13">
        <v>10</v>
      </c>
      <c r="M513" s="13">
        <v>0</v>
      </c>
      <c r="N513" s="14">
        <f>D513*$D$3</f>
        <v>104</v>
      </c>
      <c r="O513" s="14">
        <f>E513*$E$3</f>
        <v>0</v>
      </c>
      <c r="P513" s="14">
        <f>F513*$F$3</f>
        <v>0</v>
      </c>
      <c r="Q513" s="14">
        <f>G513*$G$3</f>
        <v>0</v>
      </c>
      <c r="R513" s="14">
        <f>H513*$H$3</f>
        <v>0</v>
      </c>
      <c r="S513" s="14">
        <f>(N513/100)*(I513*$I$3)+(N513/100)*(J513*$J$3)</f>
        <v>156</v>
      </c>
      <c r="T513" s="14">
        <f>(O513/100)*(K513*$K$3)</f>
        <v>0</v>
      </c>
      <c r="U513" s="14">
        <f>(P513/100)*(K513*$K$3)+(P513/100)*(L513*$L$3)</f>
        <v>0</v>
      </c>
      <c r="V513" s="14">
        <f>(Q513/100)*(L513*$L$3)</f>
        <v>0</v>
      </c>
      <c r="W513" s="14">
        <f>(R513/100)*(K513*$K$3)+(R513/100)*(L513*$L$3)</f>
        <v>0</v>
      </c>
      <c r="X513" s="14">
        <f>N513+S513</f>
        <v>260</v>
      </c>
      <c r="Y513" s="14">
        <f>O513+T513</f>
        <v>0</v>
      </c>
      <c r="Z513" s="14">
        <f>P513+U513</f>
        <v>0</v>
      </c>
      <c r="AA513" s="14">
        <f>Q513+V513</f>
        <v>0</v>
      </c>
      <c r="AB513" s="14">
        <f>R513+W513</f>
        <v>0</v>
      </c>
      <c r="AC513" s="15">
        <f>ROUND(X513+Y513+Z513+AA513+AB513,1)</f>
        <v>260</v>
      </c>
    </row>
    <row r="514" spans="1:29">
      <c r="A514" s="87"/>
      <c r="B514" s="121" t="s">
        <v>348</v>
      </c>
      <c r="C514" s="49" t="s">
        <v>220</v>
      </c>
      <c r="D514" s="11">
        <v>0</v>
      </c>
      <c r="E514" s="11">
        <v>0</v>
      </c>
      <c r="F514" s="11">
        <v>0</v>
      </c>
      <c r="G514" s="11">
        <v>0</v>
      </c>
      <c r="H514" s="11">
        <v>0</v>
      </c>
      <c r="I514" s="50">
        <v>0</v>
      </c>
      <c r="J514" s="50">
        <v>0</v>
      </c>
      <c r="K514" s="50">
        <v>0</v>
      </c>
      <c r="L514" s="50">
        <v>60</v>
      </c>
      <c r="M514" s="50">
        <v>0</v>
      </c>
      <c r="N514" s="51" t="s">
        <v>220</v>
      </c>
      <c r="O514" s="51" t="s">
        <v>220</v>
      </c>
      <c r="P514" s="51" t="s">
        <v>220</v>
      </c>
      <c r="Q514" s="51" t="s">
        <v>220</v>
      </c>
      <c r="R514" s="51" t="s">
        <v>220</v>
      </c>
      <c r="S514" s="51" t="s">
        <v>220</v>
      </c>
      <c r="T514" s="51" t="s">
        <v>220</v>
      </c>
      <c r="U514" s="51" t="s">
        <v>220</v>
      </c>
      <c r="V514" s="51" t="s">
        <v>220</v>
      </c>
      <c r="W514" s="51" t="s">
        <v>220</v>
      </c>
      <c r="X514" s="51" t="s">
        <v>220</v>
      </c>
      <c r="Y514" s="51" t="s">
        <v>220</v>
      </c>
      <c r="Z514" s="51" t="s">
        <v>220</v>
      </c>
      <c r="AA514" s="51" t="s">
        <v>220</v>
      </c>
      <c r="AB514" s="51" t="s">
        <v>220</v>
      </c>
      <c r="AC514" s="52">
        <f>(I514*$AC$477)+(J514*$AC$477)+(L514*$AC$477)+(K514*$AC$477)+(M514*$AC$477)+100</f>
        <v>160</v>
      </c>
    </row>
    <row r="515" spans="1:29">
      <c r="A515" s="87"/>
      <c r="B515" s="83"/>
      <c r="C515" s="21" t="s">
        <v>811</v>
      </c>
      <c r="D515" s="12">
        <v>110</v>
      </c>
      <c r="E515" s="12">
        <v>0</v>
      </c>
      <c r="F515" s="12">
        <v>0</v>
      </c>
      <c r="G515" s="12">
        <v>0</v>
      </c>
      <c r="H515" s="12">
        <v>0</v>
      </c>
      <c r="I515" s="13">
        <v>30</v>
      </c>
      <c r="J515" s="13">
        <v>30</v>
      </c>
      <c r="K515" s="13">
        <v>0</v>
      </c>
      <c r="L515" s="13">
        <v>60</v>
      </c>
      <c r="M515" s="13">
        <v>0</v>
      </c>
      <c r="N515" s="14">
        <f>D515*$D$3</f>
        <v>110</v>
      </c>
      <c r="O515" s="14">
        <f>E515*$E$3</f>
        <v>0</v>
      </c>
      <c r="P515" s="14">
        <f>F515*$F$3</f>
        <v>0</v>
      </c>
      <c r="Q515" s="14">
        <f>G515*$G$3</f>
        <v>0</v>
      </c>
      <c r="R515" s="14">
        <f>H515*$H$3</f>
        <v>0</v>
      </c>
      <c r="S515" s="14">
        <f>(N515/100)*(I515*$I$3)+(N515/100)*(J515*$J$3)</f>
        <v>198.00000000000003</v>
      </c>
      <c r="T515" s="14">
        <f>(O515/100)*(K515*$K$3)</f>
        <v>0</v>
      </c>
      <c r="U515" s="14">
        <f>(P515/100)*(K515*$K$3)+(P515/100)*(L515*$L$3)</f>
        <v>0</v>
      </c>
      <c r="V515" s="14">
        <f>(Q515/100)*(L515*$L$3)</f>
        <v>0</v>
      </c>
      <c r="W515" s="14">
        <f>(R515/100)*(K515*$K$3)+(R515/100)*(L515*$L$3)</f>
        <v>0</v>
      </c>
      <c r="X515" s="14">
        <f>N515+S515</f>
        <v>308</v>
      </c>
      <c r="Y515" s="14">
        <f>O515+T515</f>
        <v>0</v>
      </c>
      <c r="Z515" s="14">
        <f>P515+U515</f>
        <v>0</v>
      </c>
      <c r="AA515" s="14">
        <f>Q515+V515</f>
        <v>0</v>
      </c>
      <c r="AB515" s="14">
        <f>R515+W515</f>
        <v>0</v>
      </c>
      <c r="AC515" s="15">
        <f>ROUND(X515+Y515+Z515+AA515+AB515,1)</f>
        <v>308</v>
      </c>
    </row>
    <row r="516" spans="1:29">
      <c r="A516" s="87"/>
      <c r="B516" s="121" t="s">
        <v>349</v>
      </c>
      <c r="C516" s="49" t="s">
        <v>220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50">
        <v>0</v>
      </c>
      <c r="J516" s="50">
        <v>0</v>
      </c>
      <c r="K516" s="50">
        <v>30</v>
      </c>
      <c r="L516" s="50">
        <v>30</v>
      </c>
      <c r="M516" s="50">
        <v>0</v>
      </c>
      <c r="N516" s="51" t="s">
        <v>220</v>
      </c>
      <c r="O516" s="51" t="s">
        <v>220</v>
      </c>
      <c r="P516" s="51" t="s">
        <v>220</v>
      </c>
      <c r="Q516" s="51" t="s">
        <v>220</v>
      </c>
      <c r="R516" s="51" t="s">
        <v>220</v>
      </c>
      <c r="S516" s="51" t="s">
        <v>220</v>
      </c>
      <c r="T516" s="51" t="s">
        <v>220</v>
      </c>
      <c r="U516" s="51" t="s">
        <v>220</v>
      </c>
      <c r="V516" s="51" t="s">
        <v>220</v>
      </c>
      <c r="W516" s="51" t="s">
        <v>220</v>
      </c>
      <c r="X516" s="51" t="s">
        <v>220</v>
      </c>
      <c r="Y516" s="51" t="s">
        <v>220</v>
      </c>
      <c r="Z516" s="51" t="s">
        <v>220</v>
      </c>
      <c r="AA516" s="51" t="s">
        <v>220</v>
      </c>
      <c r="AB516" s="51" t="s">
        <v>220</v>
      </c>
      <c r="AC516" s="52">
        <f>(I516*$AC$477)+(J516*$AC$477)+(L516*$AC$477)+(K516*$AC$477)+(M516*$AC$477)+100</f>
        <v>160</v>
      </c>
    </row>
    <row r="517" spans="1:29">
      <c r="A517" s="87"/>
      <c r="B517" s="83"/>
      <c r="C517" s="21" t="s">
        <v>811</v>
      </c>
      <c r="D517" s="12">
        <v>80</v>
      </c>
      <c r="E517" s="12">
        <v>0</v>
      </c>
      <c r="F517" s="12">
        <v>50</v>
      </c>
      <c r="G517" s="12">
        <v>0</v>
      </c>
      <c r="H517" s="12">
        <v>0</v>
      </c>
      <c r="I517" s="13">
        <v>20</v>
      </c>
      <c r="J517" s="13">
        <v>40</v>
      </c>
      <c r="K517" s="13">
        <v>30</v>
      </c>
      <c r="L517" s="13">
        <v>30</v>
      </c>
      <c r="M517" s="13">
        <v>0</v>
      </c>
      <c r="N517" s="14">
        <f>D517*$D$3</f>
        <v>80</v>
      </c>
      <c r="O517" s="14">
        <f>E517*$E$3</f>
        <v>0</v>
      </c>
      <c r="P517" s="14">
        <f>F517*$F$3</f>
        <v>50</v>
      </c>
      <c r="Q517" s="14">
        <f>G517*$G$3</f>
        <v>0</v>
      </c>
      <c r="R517" s="14">
        <f>H517*$H$3</f>
        <v>0</v>
      </c>
      <c r="S517" s="14">
        <f>(N517/100)*(I517*$I$3)+(N517/100)*(J517*$J$3)</f>
        <v>144</v>
      </c>
      <c r="T517" s="14">
        <f>(O517/100)*(K517*$K$3)</f>
        <v>0</v>
      </c>
      <c r="U517" s="14">
        <f>(P517/100)*(K517*$K$3)+(P517/100)*(L517*$L$3)</f>
        <v>90</v>
      </c>
      <c r="V517" s="14">
        <f>(Q517/100)*(L517*$L$3)</f>
        <v>0</v>
      </c>
      <c r="W517" s="14">
        <f>(R517/100)*(K517*$K$3)+(R517/100)*(L517*$L$3)</f>
        <v>0</v>
      </c>
      <c r="X517" s="14">
        <f>N517+S517</f>
        <v>224</v>
      </c>
      <c r="Y517" s="14">
        <f>O517+T517</f>
        <v>0</v>
      </c>
      <c r="Z517" s="14">
        <f>P517+U517</f>
        <v>140</v>
      </c>
      <c r="AA517" s="14">
        <f>Q517+V517</f>
        <v>0</v>
      </c>
      <c r="AB517" s="14">
        <f>R517+W517</f>
        <v>0</v>
      </c>
      <c r="AC517" s="15">
        <f>ROUND(X517+Y517+Z517+AA517+AB517,1)</f>
        <v>364</v>
      </c>
    </row>
    <row r="518" spans="1:29">
      <c r="A518" s="87"/>
      <c r="B518" s="121" t="s">
        <v>350</v>
      </c>
      <c r="C518" s="49" t="s">
        <v>220</v>
      </c>
      <c r="D518" s="11">
        <v>0</v>
      </c>
      <c r="E518" s="11">
        <v>0</v>
      </c>
      <c r="F518" s="11">
        <v>0</v>
      </c>
      <c r="G518" s="11">
        <v>0</v>
      </c>
      <c r="H518" s="11">
        <v>0</v>
      </c>
      <c r="I518" s="50">
        <v>0</v>
      </c>
      <c r="J518" s="50">
        <v>0</v>
      </c>
      <c r="K518" s="50">
        <v>0</v>
      </c>
      <c r="L518" s="50">
        <v>60</v>
      </c>
      <c r="M518" s="50">
        <v>0</v>
      </c>
      <c r="N518" s="51" t="s">
        <v>220</v>
      </c>
      <c r="O518" s="51" t="s">
        <v>220</v>
      </c>
      <c r="P518" s="51" t="s">
        <v>220</v>
      </c>
      <c r="Q518" s="51" t="s">
        <v>220</v>
      </c>
      <c r="R518" s="51" t="s">
        <v>220</v>
      </c>
      <c r="S518" s="51" t="s">
        <v>220</v>
      </c>
      <c r="T518" s="51" t="s">
        <v>220</v>
      </c>
      <c r="U518" s="51" t="s">
        <v>220</v>
      </c>
      <c r="V518" s="51" t="s">
        <v>220</v>
      </c>
      <c r="W518" s="51" t="s">
        <v>220</v>
      </c>
      <c r="X518" s="51" t="s">
        <v>220</v>
      </c>
      <c r="Y518" s="51" t="s">
        <v>220</v>
      </c>
      <c r="Z518" s="51" t="s">
        <v>220</v>
      </c>
      <c r="AA518" s="51" t="s">
        <v>220</v>
      </c>
      <c r="AB518" s="51" t="s">
        <v>220</v>
      </c>
      <c r="AC518" s="52">
        <f>(I518*$AC$477)+(J518*$AC$477)+(L518*$AC$477)+(K518*$AC$477)+(M518*$AC$477)+100</f>
        <v>160</v>
      </c>
    </row>
    <row r="519" spans="1:29">
      <c r="A519" s="87"/>
      <c r="B519" s="83"/>
      <c r="C519" s="21" t="s">
        <v>811</v>
      </c>
      <c r="D519" s="12">
        <v>105</v>
      </c>
      <c r="E519" s="12">
        <v>0</v>
      </c>
      <c r="F519" s="12">
        <v>0</v>
      </c>
      <c r="G519" s="12">
        <v>0</v>
      </c>
      <c r="H519" s="12">
        <v>0</v>
      </c>
      <c r="I519" s="13">
        <v>25</v>
      </c>
      <c r="J519" s="13">
        <v>25</v>
      </c>
      <c r="K519" s="13">
        <v>0</v>
      </c>
      <c r="L519" s="13">
        <v>60</v>
      </c>
      <c r="M519" s="13">
        <v>0</v>
      </c>
      <c r="N519" s="14">
        <f>D519*$D$3</f>
        <v>105</v>
      </c>
      <c r="O519" s="14">
        <f>E519*$E$3</f>
        <v>0</v>
      </c>
      <c r="P519" s="14">
        <f>F519*$F$3</f>
        <v>0</v>
      </c>
      <c r="Q519" s="14">
        <f>G519*$G$3</f>
        <v>0</v>
      </c>
      <c r="R519" s="14">
        <f>H519*$H$3</f>
        <v>0</v>
      </c>
      <c r="S519" s="14">
        <f>(N519/100)*(I519*$I$3)+(N519/100)*(J519*$J$3)</f>
        <v>157.5</v>
      </c>
      <c r="T519" s="14">
        <f>(O519/100)*(K519*$K$3)</f>
        <v>0</v>
      </c>
      <c r="U519" s="14">
        <f>(P519/100)*(K519*$K$3)+(P519/100)*(L519*$L$3)</f>
        <v>0</v>
      </c>
      <c r="V519" s="14">
        <f>(Q519/100)*(L519*$L$3)</f>
        <v>0</v>
      </c>
      <c r="W519" s="14">
        <f>(R519/100)*(K519*$K$3)+(R519/100)*(L519*$L$3)</f>
        <v>0</v>
      </c>
      <c r="X519" s="14">
        <f>N519+S519</f>
        <v>262.5</v>
      </c>
      <c r="Y519" s="14">
        <f>O519+T519</f>
        <v>0</v>
      </c>
      <c r="Z519" s="14">
        <f>P519+U519</f>
        <v>0</v>
      </c>
      <c r="AA519" s="14">
        <f>Q519+V519</f>
        <v>0</v>
      </c>
      <c r="AB519" s="14">
        <f>R519+W519</f>
        <v>0</v>
      </c>
      <c r="AC519" s="15">
        <f>ROUND(X519+Y519+Z519+AA519+AB519,1)</f>
        <v>262.5</v>
      </c>
    </row>
    <row r="520" spans="1:29">
      <c r="A520" s="87"/>
      <c r="B520" s="121" t="s">
        <v>835</v>
      </c>
      <c r="C520" s="49" t="s">
        <v>220</v>
      </c>
      <c r="D520" s="11">
        <v>0</v>
      </c>
      <c r="E520" s="11">
        <v>0</v>
      </c>
      <c r="F520" s="11">
        <v>0</v>
      </c>
      <c r="G520" s="11">
        <v>0</v>
      </c>
      <c r="H520" s="11">
        <v>0</v>
      </c>
      <c r="I520" s="50">
        <v>0</v>
      </c>
      <c r="J520" s="50">
        <v>0</v>
      </c>
      <c r="K520" s="50">
        <v>50</v>
      </c>
      <c r="L520" s="50">
        <v>10</v>
      </c>
      <c r="M520" s="50">
        <v>0</v>
      </c>
      <c r="N520" s="51" t="s">
        <v>220</v>
      </c>
      <c r="O520" s="51" t="s">
        <v>220</v>
      </c>
      <c r="P520" s="51" t="s">
        <v>220</v>
      </c>
      <c r="Q520" s="51" t="s">
        <v>220</v>
      </c>
      <c r="R520" s="51" t="s">
        <v>220</v>
      </c>
      <c r="S520" s="51" t="s">
        <v>220</v>
      </c>
      <c r="T520" s="51" t="s">
        <v>220</v>
      </c>
      <c r="U520" s="51" t="s">
        <v>220</v>
      </c>
      <c r="V520" s="51" t="s">
        <v>220</v>
      </c>
      <c r="W520" s="51" t="s">
        <v>220</v>
      </c>
      <c r="X520" s="51" t="s">
        <v>220</v>
      </c>
      <c r="Y520" s="51" t="s">
        <v>220</v>
      </c>
      <c r="Z520" s="51" t="s">
        <v>220</v>
      </c>
      <c r="AA520" s="51" t="s">
        <v>220</v>
      </c>
      <c r="AB520" s="51" t="s">
        <v>220</v>
      </c>
      <c r="AC520" s="52">
        <f>(I520*$AC$477)+(J520*$AC$477)+(L520*$AC$477)+(K520*$AC$477)+(M520*$AC$477)+100</f>
        <v>160</v>
      </c>
    </row>
    <row r="521" spans="1:29">
      <c r="A521" s="87"/>
      <c r="B521" s="83"/>
      <c r="C521" s="21" t="s">
        <v>811</v>
      </c>
      <c r="D521" s="12">
        <v>100</v>
      </c>
      <c r="E521" s="12">
        <v>0</v>
      </c>
      <c r="F521" s="12">
        <v>0</v>
      </c>
      <c r="G521" s="12">
        <v>0</v>
      </c>
      <c r="H521" s="12">
        <v>0</v>
      </c>
      <c r="I521" s="13">
        <v>10</v>
      </c>
      <c r="J521" s="13">
        <v>40</v>
      </c>
      <c r="K521" s="13">
        <v>50</v>
      </c>
      <c r="L521" s="13">
        <v>10</v>
      </c>
      <c r="M521" s="13">
        <v>0</v>
      </c>
      <c r="N521" s="14">
        <f>D521*$D$3</f>
        <v>100</v>
      </c>
      <c r="O521" s="14">
        <f>E521*$E$3</f>
        <v>0</v>
      </c>
      <c r="P521" s="14">
        <f>F521*$F$3</f>
        <v>0</v>
      </c>
      <c r="Q521" s="14">
        <f>G521*$G$3</f>
        <v>0</v>
      </c>
      <c r="R521" s="14">
        <f>H521*$H$3</f>
        <v>0</v>
      </c>
      <c r="S521" s="14">
        <f>(N521/100)*(I521*$I$3)+(N521/100)*(J521*$J$3)</f>
        <v>150</v>
      </c>
      <c r="T521" s="14">
        <f>(O521/100)*(K521*$K$3)</f>
        <v>0</v>
      </c>
      <c r="U521" s="14">
        <f>(P521/100)*(K521*$K$3)+(P521/100)*(L521*$L$3)</f>
        <v>0</v>
      </c>
      <c r="V521" s="14">
        <f>(Q521/100)*(L521*$L$3)</f>
        <v>0</v>
      </c>
      <c r="W521" s="14">
        <f>(R521/100)*(K521*$K$3)+(R521/100)*(L521*$L$3)</f>
        <v>0</v>
      </c>
      <c r="X521" s="14">
        <f>N521+S521</f>
        <v>250</v>
      </c>
      <c r="Y521" s="14">
        <f>O521+T521</f>
        <v>0</v>
      </c>
      <c r="Z521" s="14">
        <f>P521+U521</f>
        <v>0</v>
      </c>
      <c r="AA521" s="14">
        <f>Q521+V521</f>
        <v>0</v>
      </c>
      <c r="AB521" s="14">
        <f>R521+W521</f>
        <v>0</v>
      </c>
      <c r="AC521" s="15">
        <f>ROUND(X521+Y521+Z521+AA521+AB521,1)</f>
        <v>250</v>
      </c>
    </row>
    <row r="522" spans="1:29">
      <c r="A522" s="87"/>
      <c r="B522" s="121" t="s">
        <v>837</v>
      </c>
      <c r="C522" s="49" t="s">
        <v>220</v>
      </c>
      <c r="D522" s="11">
        <v>0</v>
      </c>
      <c r="E522" s="11">
        <v>0</v>
      </c>
      <c r="F522" s="11">
        <v>0</v>
      </c>
      <c r="G522" s="11">
        <v>0</v>
      </c>
      <c r="H522" s="11">
        <v>0</v>
      </c>
      <c r="I522" s="50">
        <v>0</v>
      </c>
      <c r="J522" s="50">
        <v>0</v>
      </c>
      <c r="K522" s="50">
        <v>0</v>
      </c>
      <c r="L522" s="50">
        <v>60</v>
      </c>
      <c r="M522" s="50">
        <v>0</v>
      </c>
      <c r="N522" s="51" t="s">
        <v>220</v>
      </c>
      <c r="O522" s="51" t="s">
        <v>220</v>
      </c>
      <c r="P522" s="51" t="s">
        <v>220</v>
      </c>
      <c r="Q522" s="51" t="s">
        <v>220</v>
      </c>
      <c r="R522" s="51" t="s">
        <v>220</v>
      </c>
      <c r="S522" s="51" t="s">
        <v>220</v>
      </c>
      <c r="T522" s="51" t="s">
        <v>220</v>
      </c>
      <c r="U522" s="51" t="s">
        <v>220</v>
      </c>
      <c r="V522" s="51" t="s">
        <v>220</v>
      </c>
      <c r="W522" s="51" t="s">
        <v>220</v>
      </c>
      <c r="X522" s="51" t="s">
        <v>220</v>
      </c>
      <c r="Y522" s="51" t="s">
        <v>220</v>
      </c>
      <c r="Z522" s="51" t="s">
        <v>220</v>
      </c>
      <c r="AA522" s="51" t="s">
        <v>220</v>
      </c>
      <c r="AB522" s="51" t="s">
        <v>220</v>
      </c>
      <c r="AC522" s="52">
        <f>(I522*$AC$477)+(J522*$AC$477)+(L522*$AC$477)+(K522*$AC$477)+(M522*$AC$477)+100</f>
        <v>160</v>
      </c>
    </row>
    <row r="523" spans="1:29">
      <c r="A523" s="87"/>
      <c r="B523" s="83"/>
      <c r="C523" s="21" t="s">
        <v>811</v>
      </c>
      <c r="D523" s="12">
        <v>118</v>
      </c>
      <c r="E523" s="12">
        <v>0</v>
      </c>
      <c r="F523" s="12">
        <v>0</v>
      </c>
      <c r="G523" s="12">
        <v>0</v>
      </c>
      <c r="H523" s="12">
        <v>0</v>
      </c>
      <c r="I523" s="13">
        <v>20</v>
      </c>
      <c r="J523" s="13">
        <v>20</v>
      </c>
      <c r="K523" s="13">
        <v>0</v>
      </c>
      <c r="L523" s="13">
        <v>60</v>
      </c>
      <c r="M523" s="13">
        <v>0</v>
      </c>
      <c r="N523" s="14">
        <f>D523*$D$3</f>
        <v>118</v>
      </c>
      <c r="O523" s="14">
        <f>E523*$E$3</f>
        <v>0</v>
      </c>
      <c r="P523" s="14">
        <f>F523*$F$3</f>
        <v>0</v>
      </c>
      <c r="Q523" s="14">
        <f>G523*$G$3</f>
        <v>0</v>
      </c>
      <c r="R523" s="14">
        <f>H523*$H$3</f>
        <v>0</v>
      </c>
      <c r="S523" s="14">
        <f>(N523/100)*(I523*$I$3)+(N523/100)*(J523*$J$3)</f>
        <v>141.6</v>
      </c>
      <c r="T523" s="14">
        <f>(O523/100)*(K523*$K$3)</f>
        <v>0</v>
      </c>
      <c r="U523" s="14">
        <f>(P523/100)*(K523*$K$3)+(P523/100)*(L523*$L$3)</f>
        <v>0</v>
      </c>
      <c r="V523" s="14">
        <f>(Q523/100)*(L523*$L$3)</f>
        <v>0</v>
      </c>
      <c r="W523" s="14">
        <f>(R523/100)*(K523*$K$3)+(R523/100)*(L523*$L$3)</f>
        <v>0</v>
      </c>
      <c r="X523" s="14">
        <f>N523+S523</f>
        <v>259.60000000000002</v>
      </c>
      <c r="Y523" s="14">
        <f>O523+T523</f>
        <v>0</v>
      </c>
      <c r="Z523" s="14">
        <f>P523+U523</f>
        <v>0</v>
      </c>
      <c r="AA523" s="14">
        <f>Q523+V523</f>
        <v>0</v>
      </c>
      <c r="AB523" s="14">
        <f>R523+W523</f>
        <v>0</v>
      </c>
      <c r="AC523" s="15">
        <f>ROUND(X523+Y523+Z523+AA523+AB523,1)</f>
        <v>259.60000000000002</v>
      </c>
    </row>
    <row r="524" spans="1:29">
      <c r="A524" s="87"/>
      <c r="B524" s="121" t="s">
        <v>838</v>
      </c>
      <c r="C524" s="49" t="s">
        <v>220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50">
        <v>0</v>
      </c>
      <c r="J524" s="50">
        <v>0</v>
      </c>
      <c r="K524" s="50">
        <v>20</v>
      </c>
      <c r="L524" s="50">
        <v>40</v>
      </c>
      <c r="M524" s="50">
        <v>0</v>
      </c>
      <c r="N524" s="51" t="s">
        <v>220</v>
      </c>
      <c r="O524" s="51" t="s">
        <v>220</v>
      </c>
      <c r="P524" s="51" t="s">
        <v>220</v>
      </c>
      <c r="Q524" s="51" t="s">
        <v>220</v>
      </c>
      <c r="R524" s="51" t="s">
        <v>220</v>
      </c>
      <c r="S524" s="51" t="s">
        <v>220</v>
      </c>
      <c r="T524" s="51" t="s">
        <v>220</v>
      </c>
      <c r="U524" s="51" t="s">
        <v>220</v>
      </c>
      <c r="V524" s="51" t="s">
        <v>220</v>
      </c>
      <c r="W524" s="51" t="s">
        <v>220</v>
      </c>
      <c r="X524" s="51" t="s">
        <v>220</v>
      </c>
      <c r="Y524" s="51" t="s">
        <v>220</v>
      </c>
      <c r="Z524" s="51" t="s">
        <v>220</v>
      </c>
      <c r="AA524" s="51" t="s">
        <v>220</v>
      </c>
      <c r="AB524" s="51" t="s">
        <v>220</v>
      </c>
      <c r="AC524" s="52">
        <f>(I524*$AC$477)+(J524*$AC$477)+(L524*$AC$477)+(K524*$AC$477)+(M524*$AC$477)+100</f>
        <v>160</v>
      </c>
    </row>
    <row r="525" spans="1:29">
      <c r="A525" s="87"/>
      <c r="B525" s="83"/>
      <c r="C525" s="21" t="s">
        <v>811</v>
      </c>
      <c r="D525" s="12">
        <v>54</v>
      </c>
      <c r="E525" s="12">
        <v>0</v>
      </c>
      <c r="F525" s="12">
        <v>88</v>
      </c>
      <c r="G525" s="12">
        <v>0</v>
      </c>
      <c r="H525" s="12">
        <v>0</v>
      </c>
      <c r="I525" s="13">
        <v>10</v>
      </c>
      <c r="J525" s="13">
        <v>40</v>
      </c>
      <c r="K525" s="13">
        <v>20</v>
      </c>
      <c r="L525" s="13">
        <v>40</v>
      </c>
      <c r="M525" s="13">
        <v>0</v>
      </c>
      <c r="N525" s="14">
        <f>D525*$D$3</f>
        <v>54</v>
      </c>
      <c r="O525" s="14">
        <f>E525*$E$3</f>
        <v>0</v>
      </c>
      <c r="P525" s="14">
        <f>F525*$F$3</f>
        <v>88</v>
      </c>
      <c r="Q525" s="14">
        <f>G525*$G$3</f>
        <v>0</v>
      </c>
      <c r="R525" s="14">
        <f>H525*$H$3</f>
        <v>0</v>
      </c>
      <c r="S525" s="14">
        <f>(N525/100)*(I525*$I$3)+(N525/100)*(J525*$J$3)</f>
        <v>81.000000000000014</v>
      </c>
      <c r="T525" s="14">
        <f>(O525/100)*(K525*$K$3)</f>
        <v>0</v>
      </c>
      <c r="U525" s="14">
        <f>(P525/100)*(K525*$K$3)+(P525/100)*(L525*$L$3)</f>
        <v>158.39999999999998</v>
      </c>
      <c r="V525" s="14">
        <f>(Q525/100)*(L525*$L$3)</f>
        <v>0</v>
      </c>
      <c r="W525" s="14">
        <f>(R525/100)*(K525*$K$3)+(R525/100)*(L525*$L$3)</f>
        <v>0</v>
      </c>
      <c r="X525" s="14">
        <f>N525+S525</f>
        <v>135</v>
      </c>
      <c r="Y525" s="14">
        <f>O525+T525</f>
        <v>0</v>
      </c>
      <c r="Z525" s="14">
        <f>P525+U525</f>
        <v>246.39999999999998</v>
      </c>
      <c r="AA525" s="14">
        <f>Q525+V525</f>
        <v>0</v>
      </c>
      <c r="AB525" s="14">
        <f>R525+W525</f>
        <v>0</v>
      </c>
      <c r="AC525" s="15">
        <f>ROUND(X525+Y525+Z525+AA525+AB525,1)</f>
        <v>381.4</v>
      </c>
    </row>
    <row r="526" spans="1:29">
      <c r="A526" s="95"/>
      <c r="B526" s="124" t="s">
        <v>876</v>
      </c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8"/>
    </row>
    <row r="527" spans="1:29">
      <c r="A527" s="87"/>
      <c r="B527" s="121" t="s">
        <v>880</v>
      </c>
      <c r="C527" s="49" t="s">
        <v>220</v>
      </c>
      <c r="D527" s="11">
        <v>0</v>
      </c>
      <c r="E527" s="11">
        <v>0</v>
      </c>
      <c r="F527" s="11">
        <v>0</v>
      </c>
      <c r="G527" s="11">
        <v>0</v>
      </c>
      <c r="H527" s="11">
        <v>0</v>
      </c>
      <c r="I527" s="50">
        <v>0</v>
      </c>
      <c r="J527" s="50">
        <v>0</v>
      </c>
      <c r="K527" s="50">
        <v>20</v>
      </c>
      <c r="L527" s="50">
        <v>30</v>
      </c>
      <c r="M527" s="50">
        <v>0</v>
      </c>
      <c r="N527" s="51" t="s">
        <v>220</v>
      </c>
      <c r="O527" s="51" t="s">
        <v>220</v>
      </c>
      <c r="P527" s="51" t="s">
        <v>220</v>
      </c>
      <c r="Q527" s="51" t="s">
        <v>220</v>
      </c>
      <c r="R527" s="51" t="s">
        <v>220</v>
      </c>
      <c r="S527" s="51" t="s">
        <v>220</v>
      </c>
      <c r="T527" s="51" t="s">
        <v>220</v>
      </c>
      <c r="U527" s="51" t="s">
        <v>220</v>
      </c>
      <c r="V527" s="51" t="s">
        <v>220</v>
      </c>
      <c r="W527" s="51" t="s">
        <v>220</v>
      </c>
      <c r="X527" s="51" t="s">
        <v>220</v>
      </c>
      <c r="Y527" s="51" t="s">
        <v>220</v>
      </c>
      <c r="Z527" s="51" t="s">
        <v>220</v>
      </c>
      <c r="AA527" s="51" t="s">
        <v>220</v>
      </c>
      <c r="AB527" s="51" t="s">
        <v>220</v>
      </c>
      <c r="AC527" s="52">
        <f>(I527*$AC$477)+(J527*$AC$477)+(L527*$AC$477)+(K527*$AC$477)+(M527*$AC$477)+100</f>
        <v>150</v>
      </c>
    </row>
    <row r="528" spans="1:29">
      <c r="A528" s="87"/>
      <c r="B528" s="83"/>
      <c r="C528" s="21" t="s">
        <v>811</v>
      </c>
      <c r="D528" s="12">
        <v>99</v>
      </c>
      <c r="E528" s="12">
        <v>0</v>
      </c>
      <c r="F528" s="12">
        <v>0</v>
      </c>
      <c r="G528" s="12">
        <v>0</v>
      </c>
      <c r="H528" s="12">
        <v>0</v>
      </c>
      <c r="I528" s="13">
        <v>20</v>
      </c>
      <c r="J528" s="13">
        <v>40</v>
      </c>
      <c r="K528" s="13">
        <v>20</v>
      </c>
      <c r="L528" s="13">
        <v>30</v>
      </c>
      <c r="M528" s="13">
        <v>0</v>
      </c>
      <c r="N528" s="14">
        <f>D528*$D$3</f>
        <v>99</v>
      </c>
      <c r="O528" s="14">
        <f>E528*$E$3</f>
        <v>0</v>
      </c>
      <c r="P528" s="14">
        <f>F528*$F$3</f>
        <v>0</v>
      </c>
      <c r="Q528" s="14">
        <f>G528*$G$3</f>
        <v>0</v>
      </c>
      <c r="R528" s="14">
        <f>H528*$H$3</f>
        <v>0</v>
      </c>
      <c r="S528" s="14">
        <f>(N528/100)*(I528*$I$3)+(N528/100)*(J528*$J$3)</f>
        <v>178.2</v>
      </c>
      <c r="T528" s="14">
        <f>(O528/100)*(K528*$K$3)</f>
        <v>0</v>
      </c>
      <c r="U528" s="14">
        <f>(P528/100)*(K528*$K$3)+(P528/100)*(L528*$L$3)</f>
        <v>0</v>
      </c>
      <c r="V528" s="14">
        <f>(Q528/100)*(L528*$L$3)</f>
        <v>0</v>
      </c>
      <c r="W528" s="14">
        <f>(R528/100)*(K528*$K$3)+(R528/100)*(L528*$L$3)</f>
        <v>0</v>
      </c>
      <c r="X528" s="14">
        <f>N528+S528</f>
        <v>277.2</v>
      </c>
      <c r="Y528" s="14">
        <f>O528+T528</f>
        <v>0</v>
      </c>
      <c r="Z528" s="14">
        <f>P528+U528</f>
        <v>0</v>
      </c>
      <c r="AA528" s="14">
        <f>Q528+V528</f>
        <v>0</v>
      </c>
      <c r="AB528" s="14">
        <f>R528+W528</f>
        <v>0</v>
      </c>
      <c r="AC528" s="15">
        <f>ROUND(X528+Y528+Z528+AA528+AB528,1)</f>
        <v>277.2</v>
      </c>
    </row>
    <row r="529" spans="1:29">
      <c r="A529" s="87"/>
      <c r="B529" s="121" t="s">
        <v>552</v>
      </c>
      <c r="C529" s="49" t="s">
        <v>220</v>
      </c>
      <c r="D529" s="11">
        <v>0</v>
      </c>
      <c r="E529" s="11">
        <v>0</v>
      </c>
      <c r="F529" s="11">
        <v>0</v>
      </c>
      <c r="G529" s="11">
        <v>0</v>
      </c>
      <c r="H529" s="11">
        <v>0</v>
      </c>
      <c r="I529" s="50">
        <v>0</v>
      </c>
      <c r="J529" s="50">
        <v>0</v>
      </c>
      <c r="K529" s="50">
        <v>20</v>
      </c>
      <c r="L529" s="50">
        <v>40</v>
      </c>
      <c r="M529" s="50">
        <v>0</v>
      </c>
      <c r="N529" s="51" t="s">
        <v>220</v>
      </c>
      <c r="O529" s="51" t="s">
        <v>220</v>
      </c>
      <c r="P529" s="51" t="s">
        <v>220</v>
      </c>
      <c r="Q529" s="51" t="s">
        <v>220</v>
      </c>
      <c r="R529" s="51" t="s">
        <v>220</v>
      </c>
      <c r="S529" s="51" t="s">
        <v>220</v>
      </c>
      <c r="T529" s="51" t="s">
        <v>220</v>
      </c>
      <c r="U529" s="51" t="s">
        <v>220</v>
      </c>
      <c r="V529" s="51" t="s">
        <v>220</v>
      </c>
      <c r="W529" s="51" t="s">
        <v>220</v>
      </c>
      <c r="X529" s="51" t="s">
        <v>220</v>
      </c>
      <c r="Y529" s="51" t="s">
        <v>220</v>
      </c>
      <c r="Z529" s="51" t="s">
        <v>220</v>
      </c>
      <c r="AA529" s="51" t="s">
        <v>220</v>
      </c>
      <c r="AB529" s="51" t="s">
        <v>220</v>
      </c>
      <c r="AC529" s="52">
        <f>(I529*$AC$477)+(J529*$AC$477)+(L529*$AC$477)+(K529*$AC$477)+(M529*$AC$477)+100</f>
        <v>160</v>
      </c>
    </row>
    <row r="530" spans="1:29">
      <c r="A530" s="87"/>
      <c r="B530" s="83"/>
      <c r="C530" s="21" t="s">
        <v>811</v>
      </c>
      <c r="D530" s="12">
        <v>112</v>
      </c>
      <c r="E530" s="12">
        <v>0</v>
      </c>
      <c r="F530" s="12">
        <v>0</v>
      </c>
      <c r="G530" s="12">
        <v>0</v>
      </c>
      <c r="H530" s="12">
        <v>0</v>
      </c>
      <c r="I530" s="13">
        <v>40</v>
      </c>
      <c r="J530" s="13">
        <v>40</v>
      </c>
      <c r="K530" s="13">
        <v>20</v>
      </c>
      <c r="L530" s="13">
        <v>40</v>
      </c>
      <c r="M530" s="13">
        <v>0</v>
      </c>
      <c r="N530" s="14">
        <f>D530*$D$3</f>
        <v>112</v>
      </c>
      <c r="O530" s="14">
        <f>E530*$E$3</f>
        <v>0</v>
      </c>
      <c r="P530" s="14">
        <f>F530*$F$3</f>
        <v>0</v>
      </c>
      <c r="Q530" s="14">
        <f>G530*$G$3</f>
        <v>0</v>
      </c>
      <c r="R530" s="14">
        <f>H530*$H$3</f>
        <v>0</v>
      </c>
      <c r="S530" s="14">
        <f>(N530/100)*(I530*$I$3)+(N530/100)*(J530*$J$3)</f>
        <v>268.8</v>
      </c>
      <c r="T530" s="14">
        <f>(O530/100)*(K530*$K$3)</f>
        <v>0</v>
      </c>
      <c r="U530" s="14">
        <f>(P530/100)*(K530*$K$3)+(P530/100)*(L530*$L$3)</f>
        <v>0</v>
      </c>
      <c r="V530" s="14">
        <f>(Q530/100)*(L530*$L$3)</f>
        <v>0</v>
      </c>
      <c r="W530" s="14">
        <f>(R530/100)*(K530*$K$3)+(R530/100)*(L530*$L$3)</f>
        <v>0</v>
      </c>
      <c r="X530" s="14">
        <f>N530+S530</f>
        <v>380.8</v>
      </c>
      <c r="Y530" s="14">
        <f>O530+T530</f>
        <v>0</v>
      </c>
      <c r="Z530" s="14">
        <f>P530+U530</f>
        <v>0</v>
      </c>
      <c r="AA530" s="14">
        <f>Q530+V530</f>
        <v>0</v>
      </c>
      <c r="AB530" s="14">
        <f>R530+W530</f>
        <v>0</v>
      </c>
      <c r="AC530" s="15">
        <f>ROUND(X530+Y530+Z530+AA530+AB530,1)</f>
        <v>380.8</v>
      </c>
    </row>
    <row r="531" spans="1:29">
      <c r="A531" s="87"/>
      <c r="B531" s="121" t="s">
        <v>551</v>
      </c>
      <c r="C531" s="49" t="s">
        <v>220</v>
      </c>
      <c r="D531" s="11">
        <v>0</v>
      </c>
      <c r="E531" s="11">
        <v>0</v>
      </c>
      <c r="F531" s="11">
        <v>0</v>
      </c>
      <c r="G531" s="11">
        <v>0</v>
      </c>
      <c r="H531" s="11">
        <v>0</v>
      </c>
      <c r="I531" s="50">
        <v>0</v>
      </c>
      <c r="J531" s="50">
        <v>0</v>
      </c>
      <c r="K531" s="50">
        <v>33.4</v>
      </c>
      <c r="L531" s="50">
        <v>33.4</v>
      </c>
      <c r="M531" s="50">
        <v>0</v>
      </c>
      <c r="N531" s="51" t="s">
        <v>220</v>
      </c>
      <c r="O531" s="51" t="s">
        <v>220</v>
      </c>
      <c r="P531" s="51" t="s">
        <v>220</v>
      </c>
      <c r="Q531" s="51" t="s">
        <v>220</v>
      </c>
      <c r="R531" s="51" t="s">
        <v>220</v>
      </c>
      <c r="S531" s="51" t="s">
        <v>220</v>
      </c>
      <c r="T531" s="51" t="s">
        <v>220</v>
      </c>
      <c r="U531" s="51" t="s">
        <v>220</v>
      </c>
      <c r="V531" s="51" t="s">
        <v>220</v>
      </c>
      <c r="W531" s="51" t="s">
        <v>220</v>
      </c>
      <c r="X531" s="51" t="s">
        <v>220</v>
      </c>
      <c r="Y531" s="51" t="s">
        <v>220</v>
      </c>
      <c r="Z531" s="51" t="s">
        <v>220</v>
      </c>
      <c r="AA531" s="51" t="s">
        <v>220</v>
      </c>
      <c r="AB531" s="51" t="s">
        <v>220</v>
      </c>
      <c r="AC531" s="52">
        <f>(I531*$AC$477)+(J531*$AC$477)+(L531*$AC$477)+(K531*$AC$477)+(M531*$AC$477)+100</f>
        <v>166.8</v>
      </c>
    </row>
    <row r="532" spans="1:29">
      <c r="A532" s="87"/>
      <c r="B532" s="83"/>
      <c r="C532" s="21" t="s">
        <v>811</v>
      </c>
      <c r="D532" s="12">
        <v>110</v>
      </c>
      <c r="E532" s="12">
        <v>0</v>
      </c>
      <c r="F532" s="12">
        <v>0</v>
      </c>
      <c r="G532" s="12">
        <v>0</v>
      </c>
      <c r="H532" s="12">
        <v>0</v>
      </c>
      <c r="I532" s="13">
        <v>20</v>
      </c>
      <c r="J532" s="13">
        <v>30</v>
      </c>
      <c r="K532" s="13">
        <v>33.4</v>
      </c>
      <c r="L532" s="13">
        <v>33.4</v>
      </c>
      <c r="M532" s="13">
        <v>0</v>
      </c>
      <c r="N532" s="14">
        <f>D532*$D$3</f>
        <v>110</v>
      </c>
      <c r="O532" s="14">
        <f>E532*$E$3</f>
        <v>0</v>
      </c>
      <c r="P532" s="14">
        <f>F532*$F$3</f>
        <v>0</v>
      </c>
      <c r="Q532" s="14">
        <f>G532*$G$3</f>
        <v>0</v>
      </c>
      <c r="R532" s="14">
        <f>H532*$H$3</f>
        <v>0</v>
      </c>
      <c r="S532" s="14">
        <f>(N532/100)*(I532*$I$3)+(N532/100)*(J532*$J$3)</f>
        <v>165</v>
      </c>
      <c r="T532" s="14">
        <f>(O532/100)*(K532*$K$3)</f>
        <v>0</v>
      </c>
      <c r="U532" s="14">
        <f>(P532/100)*(K532*$K$3)+(P532/100)*(L532*$L$3)</f>
        <v>0</v>
      </c>
      <c r="V532" s="14">
        <f>(Q532/100)*(L532*$L$3)</f>
        <v>0</v>
      </c>
      <c r="W532" s="14">
        <f>(R532/100)*(K532*$K$3)+(R532/100)*(L532*$L$3)</f>
        <v>0</v>
      </c>
      <c r="X532" s="14">
        <f>N532+S532</f>
        <v>275</v>
      </c>
      <c r="Y532" s="14">
        <f>O532+T532</f>
        <v>0</v>
      </c>
      <c r="Z532" s="14">
        <f>P532+U532</f>
        <v>0</v>
      </c>
      <c r="AA532" s="14">
        <f>Q532+V532</f>
        <v>0</v>
      </c>
      <c r="AB532" s="14">
        <f>R532+W532</f>
        <v>0</v>
      </c>
      <c r="AC532" s="15">
        <f>ROUND(X532+Y532+Z532+AA532+AB532,1)</f>
        <v>275</v>
      </c>
    </row>
    <row r="533" spans="1:29">
      <c r="A533" s="95"/>
      <c r="B533" s="124" t="s">
        <v>351</v>
      </c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8"/>
    </row>
    <row r="534" spans="1:29">
      <c r="A534" s="87"/>
      <c r="B534" s="121" t="s">
        <v>352</v>
      </c>
      <c r="C534" s="49" t="s">
        <v>220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50">
        <v>0</v>
      </c>
      <c r="J534" s="50">
        <v>0</v>
      </c>
      <c r="K534" s="50">
        <v>0</v>
      </c>
      <c r="L534" s="50">
        <v>50</v>
      </c>
      <c r="M534" s="50">
        <v>0</v>
      </c>
      <c r="N534" s="51" t="s">
        <v>220</v>
      </c>
      <c r="O534" s="51" t="s">
        <v>220</v>
      </c>
      <c r="P534" s="51" t="s">
        <v>220</v>
      </c>
      <c r="Q534" s="51" t="s">
        <v>220</v>
      </c>
      <c r="R534" s="51" t="s">
        <v>220</v>
      </c>
      <c r="S534" s="51" t="s">
        <v>220</v>
      </c>
      <c r="T534" s="51" t="s">
        <v>220</v>
      </c>
      <c r="U534" s="51" t="s">
        <v>220</v>
      </c>
      <c r="V534" s="51" t="s">
        <v>220</v>
      </c>
      <c r="W534" s="51" t="s">
        <v>220</v>
      </c>
      <c r="X534" s="51" t="s">
        <v>220</v>
      </c>
      <c r="Y534" s="51" t="s">
        <v>220</v>
      </c>
      <c r="Z534" s="51" t="s">
        <v>220</v>
      </c>
      <c r="AA534" s="51" t="s">
        <v>220</v>
      </c>
      <c r="AB534" s="51" t="s">
        <v>220</v>
      </c>
      <c r="AC534" s="52">
        <f>(I534*$AC$477)+(J534*$AC$477)+(L534*$AC$477)+(K534*$AC$477)+(M534*$AC$477)+100</f>
        <v>150</v>
      </c>
    </row>
    <row r="535" spans="1:29">
      <c r="A535" s="87"/>
      <c r="B535" s="83"/>
      <c r="C535" s="21" t="s">
        <v>811</v>
      </c>
      <c r="D535" s="12">
        <v>100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30</v>
      </c>
      <c r="K535" s="13">
        <v>0</v>
      </c>
      <c r="L535" s="13">
        <v>50</v>
      </c>
      <c r="M535" s="13">
        <v>0</v>
      </c>
      <c r="N535" s="14">
        <f>D535*$D$3</f>
        <v>100</v>
      </c>
      <c r="O535" s="14">
        <f>E535*$E$3</f>
        <v>0</v>
      </c>
      <c r="P535" s="14">
        <f>F535*$F$3</f>
        <v>0</v>
      </c>
      <c r="Q535" s="14">
        <f>G535*$G$3</f>
        <v>0</v>
      </c>
      <c r="R535" s="14">
        <f>H535*$H$3</f>
        <v>0</v>
      </c>
      <c r="S535" s="14">
        <f>(N535/100)*(I535*$I$3)+(N535/100)*(J535*$J$3)</f>
        <v>180</v>
      </c>
      <c r="T535" s="14">
        <f>(O535/100)*(K535*$K$3)</f>
        <v>0</v>
      </c>
      <c r="U535" s="14">
        <f>(P535/100)*(K535*$K$3)+(P535/100)*(L535*$L$3)</f>
        <v>0</v>
      </c>
      <c r="V535" s="14">
        <f>(Q535/100)*(L535*$L$3)</f>
        <v>0</v>
      </c>
      <c r="W535" s="14">
        <f>(R535/100)*(K535*$K$3)+(R535/100)*(L535*$L$3)</f>
        <v>0</v>
      </c>
      <c r="X535" s="14">
        <f>N535+S535</f>
        <v>280</v>
      </c>
      <c r="Y535" s="14">
        <f>O535+T535</f>
        <v>0</v>
      </c>
      <c r="Z535" s="14">
        <f>P535+U535</f>
        <v>0</v>
      </c>
      <c r="AA535" s="14">
        <f>Q535+V535</f>
        <v>0</v>
      </c>
      <c r="AB535" s="14">
        <f>R535+W535</f>
        <v>0</v>
      </c>
      <c r="AC535" s="15">
        <f>ROUND(X535+Y535+Z535+AA535+AB535,1)</f>
        <v>280</v>
      </c>
    </row>
    <row r="536" spans="1:29">
      <c r="A536" s="87"/>
      <c r="B536" s="121" t="s">
        <v>353</v>
      </c>
      <c r="C536" s="49" t="s">
        <v>220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50">
        <v>0</v>
      </c>
      <c r="J536" s="50">
        <v>0</v>
      </c>
      <c r="K536" s="50">
        <v>0</v>
      </c>
      <c r="L536" s="50">
        <v>60</v>
      </c>
      <c r="M536" s="50">
        <v>0</v>
      </c>
      <c r="N536" s="51" t="s">
        <v>220</v>
      </c>
      <c r="O536" s="51" t="s">
        <v>220</v>
      </c>
      <c r="P536" s="51" t="s">
        <v>220</v>
      </c>
      <c r="Q536" s="51" t="s">
        <v>220</v>
      </c>
      <c r="R536" s="51" t="s">
        <v>220</v>
      </c>
      <c r="S536" s="51" t="s">
        <v>220</v>
      </c>
      <c r="T536" s="51" t="s">
        <v>220</v>
      </c>
      <c r="U536" s="51" t="s">
        <v>220</v>
      </c>
      <c r="V536" s="51" t="s">
        <v>220</v>
      </c>
      <c r="W536" s="51" t="s">
        <v>220</v>
      </c>
      <c r="X536" s="51" t="s">
        <v>220</v>
      </c>
      <c r="Y536" s="51" t="s">
        <v>220</v>
      </c>
      <c r="Z536" s="51" t="s">
        <v>220</v>
      </c>
      <c r="AA536" s="51" t="s">
        <v>220</v>
      </c>
      <c r="AB536" s="51" t="s">
        <v>220</v>
      </c>
      <c r="AC536" s="52">
        <f>(I536*$AC$477)+(J536*$AC$477)+(L536*$AC$477)+(K536*$AC$477)+(M536*$AC$477)+100</f>
        <v>160</v>
      </c>
    </row>
    <row r="537" spans="1:29">
      <c r="A537" s="87"/>
      <c r="B537" s="83"/>
      <c r="C537" s="21" t="s">
        <v>811</v>
      </c>
      <c r="D537" s="12">
        <v>98</v>
      </c>
      <c r="E537" s="12">
        <v>0</v>
      </c>
      <c r="F537" s="12">
        <v>0</v>
      </c>
      <c r="G537" s="12">
        <v>0</v>
      </c>
      <c r="H537" s="12">
        <v>0</v>
      </c>
      <c r="I537" s="13">
        <v>30</v>
      </c>
      <c r="J537" s="13">
        <v>50</v>
      </c>
      <c r="K537" s="13">
        <v>0</v>
      </c>
      <c r="L537" s="13">
        <v>60</v>
      </c>
      <c r="M537" s="13">
        <v>0</v>
      </c>
      <c r="N537" s="14">
        <f>D537*$D$3</f>
        <v>98</v>
      </c>
      <c r="O537" s="14">
        <f>E537*$E$3</f>
        <v>0</v>
      </c>
      <c r="P537" s="14">
        <f>F537*$F$3</f>
        <v>0</v>
      </c>
      <c r="Q537" s="14">
        <f>G537*$G$3</f>
        <v>0</v>
      </c>
      <c r="R537" s="14">
        <f>H537*$H$3</f>
        <v>0</v>
      </c>
      <c r="S537" s="14">
        <f>(N537/100)*(I537*$I$3)+(N537/100)*(J537*$J$3)</f>
        <v>235.2</v>
      </c>
      <c r="T537" s="14">
        <f>(O537/100)*(K537*$K$3)</f>
        <v>0</v>
      </c>
      <c r="U537" s="14">
        <f>(P537/100)*(K537*$K$3)+(P537/100)*(L537*$L$3)</f>
        <v>0</v>
      </c>
      <c r="V537" s="14">
        <f>(Q537/100)*(L537*$L$3)</f>
        <v>0</v>
      </c>
      <c r="W537" s="14">
        <f>(R537/100)*(K537*$K$3)+(R537/100)*(L537*$L$3)</f>
        <v>0</v>
      </c>
      <c r="X537" s="14">
        <f>N537+S537</f>
        <v>333.2</v>
      </c>
      <c r="Y537" s="14">
        <f>O537+T537</f>
        <v>0</v>
      </c>
      <c r="Z537" s="14">
        <f>P537+U537</f>
        <v>0</v>
      </c>
      <c r="AA537" s="14">
        <f>Q537+V537</f>
        <v>0</v>
      </c>
      <c r="AB537" s="14">
        <f>R537+W537</f>
        <v>0</v>
      </c>
      <c r="AC537" s="15">
        <f>ROUND(X537+Y537+Z537+AA537+AB537,1)</f>
        <v>333.2</v>
      </c>
    </row>
    <row r="538" spans="1:29">
      <c r="A538" s="87"/>
      <c r="B538" s="121" t="s">
        <v>355</v>
      </c>
      <c r="C538" s="49" t="s">
        <v>220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50">
        <v>0</v>
      </c>
      <c r="J538" s="50">
        <v>0</v>
      </c>
      <c r="K538" s="50">
        <v>50</v>
      </c>
      <c r="L538" s="50">
        <v>10</v>
      </c>
      <c r="M538" s="50">
        <v>0</v>
      </c>
      <c r="N538" s="51" t="s">
        <v>220</v>
      </c>
      <c r="O538" s="51" t="s">
        <v>220</v>
      </c>
      <c r="P538" s="51" t="s">
        <v>220</v>
      </c>
      <c r="Q538" s="51" t="s">
        <v>220</v>
      </c>
      <c r="R538" s="51" t="s">
        <v>220</v>
      </c>
      <c r="S538" s="51" t="s">
        <v>220</v>
      </c>
      <c r="T538" s="51" t="s">
        <v>220</v>
      </c>
      <c r="U538" s="51" t="s">
        <v>220</v>
      </c>
      <c r="V538" s="51" t="s">
        <v>220</v>
      </c>
      <c r="W538" s="51" t="s">
        <v>220</v>
      </c>
      <c r="X538" s="51" t="s">
        <v>220</v>
      </c>
      <c r="Y538" s="51" t="s">
        <v>220</v>
      </c>
      <c r="Z538" s="51" t="s">
        <v>220</v>
      </c>
      <c r="AA538" s="51" t="s">
        <v>220</v>
      </c>
      <c r="AB538" s="51" t="s">
        <v>220</v>
      </c>
      <c r="AC538" s="52">
        <f>(I538*$AC$477)+(J538*$AC$477)+(L538*$AC$477)+(K538*$AC$477)+(M538*$AC$477)+100</f>
        <v>160</v>
      </c>
    </row>
    <row r="539" spans="1:29">
      <c r="A539" s="87"/>
      <c r="B539" s="83"/>
      <c r="C539" s="21" t="s">
        <v>811</v>
      </c>
      <c r="D539" s="12">
        <v>0</v>
      </c>
      <c r="E539" s="12">
        <v>125</v>
      </c>
      <c r="F539" s="12">
        <v>0</v>
      </c>
      <c r="G539" s="12">
        <v>0</v>
      </c>
      <c r="H539" s="12">
        <v>0</v>
      </c>
      <c r="I539" s="13">
        <v>25</v>
      </c>
      <c r="J539" s="13">
        <v>25</v>
      </c>
      <c r="K539" s="13">
        <v>50</v>
      </c>
      <c r="L539" s="13">
        <v>10</v>
      </c>
      <c r="M539" s="13">
        <v>0</v>
      </c>
      <c r="N539" s="14">
        <f>D539*$D$3</f>
        <v>0</v>
      </c>
      <c r="O539" s="14">
        <f>E539*$E$3</f>
        <v>125</v>
      </c>
      <c r="P539" s="14">
        <f>F539*$F$3</f>
        <v>0</v>
      </c>
      <c r="Q539" s="14">
        <f>G539*$G$3</f>
        <v>0</v>
      </c>
      <c r="R539" s="14">
        <f>H539*$H$3</f>
        <v>0</v>
      </c>
      <c r="S539" s="14">
        <f>(N539/100)*(I539*$I$3)+(N539/100)*(J539*$J$3)</f>
        <v>0</v>
      </c>
      <c r="T539" s="14">
        <f>(O539/100)*(K539*$K$3)</f>
        <v>187.5</v>
      </c>
      <c r="U539" s="14">
        <f>(P539/100)*(K539*$K$3)+(P539/100)*(L539*$L$3)</f>
        <v>0</v>
      </c>
      <c r="V539" s="14">
        <f>(Q539/100)*(L539*$L$3)</f>
        <v>0</v>
      </c>
      <c r="W539" s="14">
        <f>(R539/100)*(K539*$K$3)+(R539/100)*(L539*$L$3)</f>
        <v>0</v>
      </c>
      <c r="X539" s="14">
        <f>N539+S539</f>
        <v>0</v>
      </c>
      <c r="Y539" s="14">
        <f>O539+T539</f>
        <v>312.5</v>
      </c>
      <c r="Z539" s="14">
        <f>P539+U539</f>
        <v>0</v>
      </c>
      <c r="AA539" s="14">
        <f>Q539+V539</f>
        <v>0</v>
      </c>
      <c r="AB539" s="14">
        <f>R539+W539</f>
        <v>0</v>
      </c>
      <c r="AC539" s="15">
        <f>ROUND(X539+Y539+Z539+AA539+AB539,1)</f>
        <v>312.5</v>
      </c>
    </row>
    <row r="540" spans="1:29">
      <c r="A540" s="87"/>
      <c r="B540" s="121" t="s">
        <v>356</v>
      </c>
      <c r="C540" s="49" t="s">
        <v>220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50">
        <v>0</v>
      </c>
      <c r="J540" s="50">
        <v>0</v>
      </c>
      <c r="K540" s="50">
        <v>0</v>
      </c>
      <c r="L540" s="50">
        <v>60</v>
      </c>
      <c r="M540" s="50">
        <v>0</v>
      </c>
      <c r="N540" s="51" t="s">
        <v>220</v>
      </c>
      <c r="O540" s="51" t="s">
        <v>220</v>
      </c>
      <c r="P540" s="51" t="s">
        <v>220</v>
      </c>
      <c r="Q540" s="51" t="s">
        <v>220</v>
      </c>
      <c r="R540" s="51" t="s">
        <v>220</v>
      </c>
      <c r="S540" s="51" t="s">
        <v>220</v>
      </c>
      <c r="T540" s="51" t="s">
        <v>220</v>
      </c>
      <c r="U540" s="51" t="s">
        <v>220</v>
      </c>
      <c r="V540" s="51" t="s">
        <v>220</v>
      </c>
      <c r="W540" s="51" t="s">
        <v>220</v>
      </c>
      <c r="X540" s="51" t="s">
        <v>220</v>
      </c>
      <c r="Y540" s="51" t="s">
        <v>220</v>
      </c>
      <c r="Z540" s="51" t="s">
        <v>220</v>
      </c>
      <c r="AA540" s="51" t="s">
        <v>220</v>
      </c>
      <c r="AB540" s="51" t="s">
        <v>220</v>
      </c>
      <c r="AC540" s="52">
        <f>(I540*$AC$477)+(J540*$AC$477)+(L540*$AC$477)+(K540*$AC$477)+(M540*$AC$477)+100</f>
        <v>160</v>
      </c>
    </row>
    <row r="541" spans="1:29">
      <c r="A541" s="87"/>
      <c r="B541" s="83"/>
      <c r="C541" s="21" t="s">
        <v>811</v>
      </c>
      <c r="D541" s="12">
        <v>112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30</v>
      </c>
      <c r="K541" s="13">
        <v>0</v>
      </c>
      <c r="L541" s="13">
        <v>60</v>
      </c>
      <c r="M541" s="13">
        <v>0</v>
      </c>
      <c r="N541" s="14">
        <f>D541*$D$3</f>
        <v>112</v>
      </c>
      <c r="O541" s="14">
        <f>E541*$E$3</f>
        <v>0</v>
      </c>
      <c r="P541" s="14">
        <f>F541*$F$3</f>
        <v>0</v>
      </c>
      <c r="Q541" s="14">
        <f>G541*$G$3</f>
        <v>0</v>
      </c>
      <c r="R541" s="14">
        <f>H541*$H$3</f>
        <v>0</v>
      </c>
      <c r="S541" s="14">
        <f>(N541/100)*(I541*$I$3)+(N541/100)*(J541*$J$3)</f>
        <v>201.60000000000002</v>
      </c>
      <c r="T541" s="14">
        <f>(O541/100)*(K541*$K$3)</f>
        <v>0</v>
      </c>
      <c r="U541" s="14">
        <f>(P541/100)*(K541*$K$3)+(P541/100)*(L541*$L$3)</f>
        <v>0</v>
      </c>
      <c r="V541" s="14">
        <f>(Q541/100)*(L541*$L$3)</f>
        <v>0</v>
      </c>
      <c r="W541" s="14">
        <f>(R541/100)*(K541*$K$3)+(R541/100)*(L541*$L$3)</f>
        <v>0</v>
      </c>
      <c r="X541" s="14">
        <f>N541+S541</f>
        <v>313.60000000000002</v>
      </c>
      <c r="Y541" s="14">
        <f>O541+T541</f>
        <v>0</v>
      </c>
      <c r="Z541" s="14">
        <f>P541+U541</f>
        <v>0</v>
      </c>
      <c r="AA541" s="14">
        <f>Q541+V541</f>
        <v>0</v>
      </c>
      <c r="AB541" s="14">
        <f>R541+W541</f>
        <v>0</v>
      </c>
      <c r="AC541" s="15">
        <f>ROUND(X541+Y541+Z541+AA541+AB541,1)</f>
        <v>313.60000000000002</v>
      </c>
    </row>
    <row r="542" spans="1:29">
      <c r="A542" s="87"/>
      <c r="B542" s="121" t="s">
        <v>357</v>
      </c>
      <c r="C542" s="49" t="s">
        <v>220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50">
        <v>0</v>
      </c>
      <c r="J542" s="50">
        <v>0</v>
      </c>
      <c r="K542" s="50">
        <v>0</v>
      </c>
      <c r="L542" s="50">
        <v>60</v>
      </c>
      <c r="M542" s="50">
        <v>0</v>
      </c>
      <c r="N542" s="51" t="s">
        <v>220</v>
      </c>
      <c r="O542" s="51" t="s">
        <v>220</v>
      </c>
      <c r="P542" s="51" t="s">
        <v>220</v>
      </c>
      <c r="Q542" s="51" t="s">
        <v>220</v>
      </c>
      <c r="R542" s="51" t="s">
        <v>220</v>
      </c>
      <c r="S542" s="51" t="s">
        <v>220</v>
      </c>
      <c r="T542" s="51" t="s">
        <v>220</v>
      </c>
      <c r="U542" s="51" t="s">
        <v>220</v>
      </c>
      <c r="V542" s="51" t="s">
        <v>220</v>
      </c>
      <c r="W542" s="51" t="s">
        <v>220</v>
      </c>
      <c r="X542" s="51" t="s">
        <v>220</v>
      </c>
      <c r="Y542" s="51" t="s">
        <v>220</v>
      </c>
      <c r="Z542" s="51" t="s">
        <v>220</v>
      </c>
      <c r="AA542" s="51" t="s">
        <v>220</v>
      </c>
      <c r="AB542" s="51" t="s">
        <v>220</v>
      </c>
      <c r="AC542" s="52">
        <f>(I542*$AC$477)+(J542*$AC$477)+(L542*$AC$477)+(K542*$AC$477)+(M542*$AC$477)+100</f>
        <v>160</v>
      </c>
    </row>
    <row r="543" spans="1:29">
      <c r="A543" s="87"/>
      <c r="B543" s="83"/>
      <c r="C543" s="21" t="s">
        <v>811</v>
      </c>
      <c r="D543" s="12">
        <v>108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30</v>
      </c>
      <c r="K543" s="13">
        <v>0</v>
      </c>
      <c r="L543" s="13">
        <v>60</v>
      </c>
      <c r="M543" s="13">
        <v>0</v>
      </c>
      <c r="N543" s="14">
        <f>D543*$D$3</f>
        <v>108</v>
      </c>
      <c r="O543" s="14">
        <f>E543*$E$3</f>
        <v>0</v>
      </c>
      <c r="P543" s="14">
        <f>F543*$F$3</f>
        <v>0</v>
      </c>
      <c r="Q543" s="14">
        <f>G543*$G$3</f>
        <v>0</v>
      </c>
      <c r="R543" s="14">
        <f>H543*$H$3</f>
        <v>0</v>
      </c>
      <c r="S543" s="14">
        <f>(N543/100)*(I543*$I$3)+(N543/100)*(J543*$J$3)</f>
        <v>194.4</v>
      </c>
      <c r="T543" s="14">
        <f>(O543/100)*(K543*$K$3)</f>
        <v>0</v>
      </c>
      <c r="U543" s="14">
        <f>(P543/100)*(K543*$K$3)+(P543/100)*(L543*$L$3)</f>
        <v>0</v>
      </c>
      <c r="V543" s="14">
        <f>(Q543/100)*(L543*$L$3)</f>
        <v>0</v>
      </c>
      <c r="W543" s="14">
        <f>(R543/100)*(K543*$K$3)+(R543/100)*(L543*$L$3)</f>
        <v>0</v>
      </c>
      <c r="X543" s="14">
        <f>N543+S543</f>
        <v>302.39999999999998</v>
      </c>
      <c r="Y543" s="14">
        <f>O543+T543</f>
        <v>0</v>
      </c>
      <c r="Z543" s="14">
        <f>P543+U543</f>
        <v>0</v>
      </c>
      <c r="AA543" s="14">
        <f>Q543+V543</f>
        <v>0</v>
      </c>
      <c r="AB543" s="14">
        <f>R543+W543</f>
        <v>0</v>
      </c>
      <c r="AC543" s="15">
        <f>ROUND(X543+Y543+Z543+AA543+AB543,1)</f>
        <v>302.39999999999998</v>
      </c>
    </row>
    <row r="544" spans="1:29">
      <c r="A544" s="95"/>
      <c r="B544" s="124" t="s">
        <v>877</v>
      </c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8"/>
    </row>
    <row r="545" spans="1:29">
      <c r="A545" s="87"/>
      <c r="B545" s="121" t="s">
        <v>881</v>
      </c>
      <c r="C545" s="49" t="s">
        <v>220</v>
      </c>
      <c r="D545" s="11">
        <v>0</v>
      </c>
      <c r="E545" s="11">
        <v>0</v>
      </c>
      <c r="F545" s="11">
        <v>0</v>
      </c>
      <c r="G545" s="11">
        <v>0</v>
      </c>
      <c r="H545" s="11">
        <v>0</v>
      </c>
      <c r="I545" s="50">
        <v>0</v>
      </c>
      <c r="J545" s="50">
        <v>0</v>
      </c>
      <c r="K545" s="50">
        <v>10</v>
      </c>
      <c r="L545" s="50">
        <v>40</v>
      </c>
      <c r="M545" s="50">
        <v>0</v>
      </c>
      <c r="N545" s="51" t="s">
        <v>220</v>
      </c>
      <c r="O545" s="51" t="s">
        <v>220</v>
      </c>
      <c r="P545" s="51" t="s">
        <v>220</v>
      </c>
      <c r="Q545" s="51" t="s">
        <v>220</v>
      </c>
      <c r="R545" s="51" t="s">
        <v>220</v>
      </c>
      <c r="S545" s="51" t="s">
        <v>220</v>
      </c>
      <c r="T545" s="51" t="s">
        <v>220</v>
      </c>
      <c r="U545" s="51" t="s">
        <v>220</v>
      </c>
      <c r="V545" s="51" t="s">
        <v>220</v>
      </c>
      <c r="W545" s="51" t="s">
        <v>220</v>
      </c>
      <c r="X545" s="51" t="s">
        <v>220</v>
      </c>
      <c r="Y545" s="51" t="s">
        <v>220</v>
      </c>
      <c r="Z545" s="51" t="s">
        <v>220</v>
      </c>
      <c r="AA545" s="51" t="s">
        <v>220</v>
      </c>
      <c r="AB545" s="51" t="s">
        <v>220</v>
      </c>
      <c r="AC545" s="52">
        <f>(I545*$AC$477)+(J545*$AC$477)+(L545*$AC$477)+(K545*$AC$477)+(M545*$AC$477)+100</f>
        <v>150</v>
      </c>
    </row>
    <row r="546" spans="1:29">
      <c r="A546" s="87"/>
      <c r="B546" s="83"/>
      <c r="C546" s="21" t="s">
        <v>811</v>
      </c>
      <c r="D546" s="12">
        <v>102</v>
      </c>
      <c r="E546" s="12">
        <v>0</v>
      </c>
      <c r="F546" s="12">
        <v>0</v>
      </c>
      <c r="G546" s="12">
        <v>0</v>
      </c>
      <c r="H546" s="12">
        <v>0</v>
      </c>
      <c r="I546" s="13">
        <v>35</v>
      </c>
      <c r="J546" s="13">
        <v>35</v>
      </c>
      <c r="K546" s="13">
        <v>10</v>
      </c>
      <c r="L546" s="13">
        <v>40</v>
      </c>
      <c r="M546" s="13">
        <v>0</v>
      </c>
      <c r="N546" s="14">
        <f>D546*$D$3</f>
        <v>102</v>
      </c>
      <c r="O546" s="14">
        <f>E546*$E$3</f>
        <v>0</v>
      </c>
      <c r="P546" s="14">
        <f>F546*$F$3</f>
        <v>0</v>
      </c>
      <c r="Q546" s="14">
        <f>G546*$G$3</f>
        <v>0</v>
      </c>
      <c r="R546" s="14">
        <f>H546*$H$3</f>
        <v>0</v>
      </c>
      <c r="S546" s="14">
        <f>(N546/100)*(I546*$I$3)+(N546/100)*(J546*$J$3)</f>
        <v>214.20000000000002</v>
      </c>
      <c r="T546" s="14">
        <f>(O546/100)*(K546*$K$3)</f>
        <v>0</v>
      </c>
      <c r="U546" s="14">
        <f>(P546/100)*(K546*$K$3)+(P546/100)*(L546*$L$3)</f>
        <v>0</v>
      </c>
      <c r="V546" s="14">
        <f>(Q546/100)*(L546*$L$3)</f>
        <v>0</v>
      </c>
      <c r="W546" s="14">
        <f>(R546/100)*(K546*$K$3)+(R546/100)*(L546*$L$3)</f>
        <v>0</v>
      </c>
      <c r="X546" s="14">
        <f>N546+S546</f>
        <v>316.20000000000005</v>
      </c>
      <c r="Y546" s="14">
        <f>O546+T546</f>
        <v>0</v>
      </c>
      <c r="Z546" s="14">
        <f>P546+U546</f>
        <v>0</v>
      </c>
      <c r="AA546" s="14">
        <f>Q546+V546</f>
        <v>0</v>
      </c>
      <c r="AB546" s="14">
        <f>R546+W546</f>
        <v>0</v>
      </c>
      <c r="AC546" s="15">
        <f>ROUND(X546+Y546+Z546+AA546+AB546,1)</f>
        <v>316.2</v>
      </c>
    </row>
    <row r="547" spans="1:29">
      <c r="A547" s="87"/>
      <c r="B547" s="121" t="s">
        <v>354</v>
      </c>
      <c r="C547" s="49" t="s">
        <v>220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  <c r="I547" s="50">
        <v>0</v>
      </c>
      <c r="J547" s="50">
        <v>0</v>
      </c>
      <c r="K547" s="50">
        <v>10</v>
      </c>
      <c r="L547" s="50">
        <v>50</v>
      </c>
      <c r="M547" s="50">
        <v>0</v>
      </c>
      <c r="N547" s="51" t="s">
        <v>220</v>
      </c>
      <c r="O547" s="51" t="s">
        <v>220</v>
      </c>
      <c r="P547" s="51" t="s">
        <v>220</v>
      </c>
      <c r="Q547" s="51" t="s">
        <v>220</v>
      </c>
      <c r="R547" s="51" t="s">
        <v>220</v>
      </c>
      <c r="S547" s="51" t="s">
        <v>220</v>
      </c>
      <c r="T547" s="51" t="s">
        <v>220</v>
      </c>
      <c r="U547" s="51" t="s">
        <v>220</v>
      </c>
      <c r="V547" s="51" t="s">
        <v>220</v>
      </c>
      <c r="W547" s="51" t="s">
        <v>220</v>
      </c>
      <c r="X547" s="51" t="s">
        <v>220</v>
      </c>
      <c r="Y547" s="51" t="s">
        <v>220</v>
      </c>
      <c r="Z547" s="51" t="s">
        <v>220</v>
      </c>
      <c r="AA547" s="51" t="s">
        <v>220</v>
      </c>
      <c r="AB547" s="51" t="s">
        <v>220</v>
      </c>
      <c r="AC547" s="52">
        <f>(I547*$AC$477)+(J547*$AC$477)+(L547*$AC$477)+(K547*$AC$477)+(M547*$AC$477)+100</f>
        <v>160</v>
      </c>
    </row>
    <row r="548" spans="1:29">
      <c r="A548" s="87"/>
      <c r="B548" s="83"/>
      <c r="C548" s="21" t="s">
        <v>811</v>
      </c>
      <c r="D548" s="12">
        <v>80</v>
      </c>
      <c r="E548" s="12">
        <v>0</v>
      </c>
      <c r="F548" s="12">
        <v>0</v>
      </c>
      <c r="G548" s="12">
        <v>0</v>
      </c>
      <c r="H548" s="12">
        <v>50</v>
      </c>
      <c r="I548" s="13">
        <v>20</v>
      </c>
      <c r="J548" s="13">
        <v>30</v>
      </c>
      <c r="K548" s="13">
        <v>10</v>
      </c>
      <c r="L548" s="13">
        <v>50</v>
      </c>
      <c r="M548" s="13">
        <v>0</v>
      </c>
      <c r="N548" s="14">
        <f>D548*$D$3</f>
        <v>80</v>
      </c>
      <c r="O548" s="14">
        <f>E548*$E$3</f>
        <v>0</v>
      </c>
      <c r="P548" s="14">
        <f>F548*$F$3</f>
        <v>0</v>
      </c>
      <c r="Q548" s="14">
        <f>G548*$G$3</f>
        <v>0</v>
      </c>
      <c r="R548" s="14">
        <f>H548*$H$3</f>
        <v>50</v>
      </c>
      <c r="S548" s="14">
        <f>(N548/100)*(I548*$I$3)+(N548/100)*(J548*$J$3)</f>
        <v>120</v>
      </c>
      <c r="T548" s="14">
        <f>(O548/100)*(K548*$K$3)</f>
        <v>0</v>
      </c>
      <c r="U548" s="14">
        <f>(P548/100)*(K548*$K$3)+(P548/100)*(L548*$L$3)</f>
        <v>0</v>
      </c>
      <c r="V548" s="14">
        <f>(Q548/100)*(L548*$L$3)</f>
        <v>0</v>
      </c>
      <c r="W548" s="14">
        <f>(R548/100)*(K548*$K$3)+(R548/100)*(L548*$L$3)</f>
        <v>90</v>
      </c>
      <c r="X548" s="14">
        <f>N548+S548</f>
        <v>200</v>
      </c>
      <c r="Y548" s="14">
        <f>O548+T548</f>
        <v>0</v>
      </c>
      <c r="Z548" s="14">
        <f>P548+U548</f>
        <v>0</v>
      </c>
      <c r="AA548" s="14">
        <f>Q548+V548</f>
        <v>0</v>
      </c>
      <c r="AB548" s="14">
        <f>R548+W548</f>
        <v>140</v>
      </c>
      <c r="AC548" s="15">
        <f>ROUND(X548+Y548+Z548+AA548+AB548,1)</f>
        <v>340</v>
      </c>
    </row>
    <row r="549" spans="1:29">
      <c r="A549" s="95"/>
      <c r="B549" s="124" t="s">
        <v>358</v>
      </c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8"/>
    </row>
    <row r="550" spans="1:29">
      <c r="A550" s="87"/>
      <c r="B550" s="121" t="s">
        <v>359</v>
      </c>
      <c r="C550" s="49" t="s">
        <v>220</v>
      </c>
      <c r="D550" s="11">
        <v>0</v>
      </c>
      <c r="E550" s="11">
        <v>0</v>
      </c>
      <c r="F550" s="11">
        <v>0</v>
      </c>
      <c r="G550" s="11">
        <v>0</v>
      </c>
      <c r="H550" s="11">
        <v>0</v>
      </c>
      <c r="I550" s="50">
        <v>0</v>
      </c>
      <c r="J550" s="50">
        <v>0</v>
      </c>
      <c r="K550" s="50">
        <v>25</v>
      </c>
      <c r="L550" s="50">
        <v>25</v>
      </c>
      <c r="M550" s="50">
        <v>0</v>
      </c>
      <c r="N550" s="51" t="s">
        <v>220</v>
      </c>
      <c r="O550" s="51" t="s">
        <v>220</v>
      </c>
      <c r="P550" s="51" t="s">
        <v>220</v>
      </c>
      <c r="Q550" s="51" t="s">
        <v>220</v>
      </c>
      <c r="R550" s="51" t="s">
        <v>220</v>
      </c>
      <c r="S550" s="51" t="s">
        <v>220</v>
      </c>
      <c r="T550" s="51" t="s">
        <v>220</v>
      </c>
      <c r="U550" s="51" t="s">
        <v>220</v>
      </c>
      <c r="V550" s="51" t="s">
        <v>220</v>
      </c>
      <c r="W550" s="51" t="s">
        <v>220</v>
      </c>
      <c r="X550" s="51" t="s">
        <v>220</v>
      </c>
      <c r="Y550" s="51" t="s">
        <v>220</v>
      </c>
      <c r="Z550" s="51" t="s">
        <v>220</v>
      </c>
      <c r="AA550" s="51" t="s">
        <v>220</v>
      </c>
      <c r="AB550" s="51" t="s">
        <v>220</v>
      </c>
      <c r="AC550" s="52">
        <f>(I550*$AC$477)+(J550*$AC$477)+(L550*$AC$477)+(K550*$AC$477)+(M550*$AC$477)+100</f>
        <v>150</v>
      </c>
    </row>
    <row r="551" spans="1:29">
      <c r="A551" s="87"/>
      <c r="B551" s="83"/>
      <c r="C551" s="21" t="s">
        <v>811</v>
      </c>
      <c r="D551" s="12">
        <v>0</v>
      </c>
      <c r="E551" s="12">
        <v>0</v>
      </c>
      <c r="F551" s="12">
        <v>100</v>
      </c>
      <c r="G551" s="12">
        <v>0</v>
      </c>
      <c r="H551" s="12">
        <v>0</v>
      </c>
      <c r="I551" s="13">
        <v>0</v>
      </c>
      <c r="J551" s="13">
        <v>0</v>
      </c>
      <c r="K551" s="13">
        <v>25</v>
      </c>
      <c r="L551" s="13">
        <v>25</v>
      </c>
      <c r="M551" s="13">
        <v>0</v>
      </c>
      <c r="N551" s="14">
        <f>D551*$D$3</f>
        <v>0</v>
      </c>
      <c r="O551" s="14">
        <f>E551*$E$3</f>
        <v>0</v>
      </c>
      <c r="P551" s="14">
        <f>F551*$F$3</f>
        <v>100</v>
      </c>
      <c r="Q551" s="14">
        <f>G551*$G$3</f>
        <v>0</v>
      </c>
      <c r="R551" s="14">
        <f>H551*$H$3</f>
        <v>0</v>
      </c>
      <c r="S551" s="14">
        <f>(N551/100)*(I551*$I$3)+(N551/100)*(J551*$J$3)</f>
        <v>0</v>
      </c>
      <c r="T551" s="14">
        <f>(O551/100)*(K551*$K$3)</f>
        <v>0</v>
      </c>
      <c r="U551" s="14">
        <f>(P551/100)*(K551*$K$3)+(P551/100)*(L551*$L$3)</f>
        <v>150</v>
      </c>
      <c r="V551" s="14">
        <f>(Q551/100)*(L551*$L$3)</f>
        <v>0</v>
      </c>
      <c r="W551" s="14">
        <f>(R551/100)*(K551*$K$3)+(R551/100)*(L551*$L$3)</f>
        <v>0</v>
      </c>
      <c r="X551" s="14">
        <f>N551+S551</f>
        <v>0</v>
      </c>
      <c r="Y551" s="14">
        <f>O551+T551</f>
        <v>0</v>
      </c>
      <c r="Z551" s="14">
        <f>P551+U551</f>
        <v>250</v>
      </c>
      <c r="AA551" s="14">
        <f>Q551+V551</f>
        <v>0</v>
      </c>
      <c r="AB551" s="14">
        <f>R551+W551</f>
        <v>0</v>
      </c>
      <c r="AC551" s="15">
        <f>ROUND(X551+Y551+Z551+AA551+AB551,1)</f>
        <v>250</v>
      </c>
    </row>
    <row r="552" spans="1:29">
      <c r="A552" s="87"/>
      <c r="B552" s="121" t="s">
        <v>360</v>
      </c>
      <c r="C552" s="49" t="s">
        <v>220</v>
      </c>
      <c r="D552" s="11">
        <v>0</v>
      </c>
      <c r="E552" s="11">
        <v>0</v>
      </c>
      <c r="F552" s="11">
        <v>0</v>
      </c>
      <c r="G552" s="11">
        <v>0</v>
      </c>
      <c r="H552" s="11">
        <v>0</v>
      </c>
      <c r="I552" s="50">
        <v>0</v>
      </c>
      <c r="J552" s="50">
        <v>0</v>
      </c>
      <c r="K552" s="50">
        <v>30</v>
      </c>
      <c r="L552" s="50">
        <v>30</v>
      </c>
      <c r="M552" s="50">
        <v>0</v>
      </c>
      <c r="N552" s="51" t="s">
        <v>220</v>
      </c>
      <c r="O552" s="51" t="s">
        <v>220</v>
      </c>
      <c r="P552" s="51" t="s">
        <v>220</v>
      </c>
      <c r="Q552" s="51" t="s">
        <v>220</v>
      </c>
      <c r="R552" s="51" t="s">
        <v>220</v>
      </c>
      <c r="S552" s="51" t="s">
        <v>220</v>
      </c>
      <c r="T552" s="51" t="s">
        <v>220</v>
      </c>
      <c r="U552" s="51" t="s">
        <v>220</v>
      </c>
      <c r="V552" s="51" t="s">
        <v>220</v>
      </c>
      <c r="W552" s="51" t="s">
        <v>220</v>
      </c>
      <c r="X552" s="51" t="s">
        <v>220</v>
      </c>
      <c r="Y552" s="51" t="s">
        <v>220</v>
      </c>
      <c r="Z552" s="51" t="s">
        <v>220</v>
      </c>
      <c r="AA552" s="51" t="s">
        <v>220</v>
      </c>
      <c r="AB552" s="51" t="s">
        <v>220</v>
      </c>
      <c r="AC552" s="52">
        <f>(I552*$AC$477)+(J552*$AC$477)+(L552*$AC$477)+(K552*$AC$477)+(M552*$AC$477)+100</f>
        <v>160</v>
      </c>
    </row>
    <row r="553" spans="1:29">
      <c r="A553" s="87"/>
      <c r="B553" s="83"/>
      <c r="C553" s="21" t="s">
        <v>811</v>
      </c>
      <c r="D553" s="12">
        <v>0</v>
      </c>
      <c r="E553" s="12">
        <v>0</v>
      </c>
      <c r="F553" s="12">
        <v>125</v>
      </c>
      <c r="G553" s="12">
        <v>0</v>
      </c>
      <c r="H553" s="12">
        <v>0</v>
      </c>
      <c r="I553" s="13">
        <v>0</v>
      </c>
      <c r="J553" s="13">
        <v>0</v>
      </c>
      <c r="K553" s="13">
        <v>30</v>
      </c>
      <c r="L553" s="13">
        <v>30</v>
      </c>
      <c r="M553" s="13">
        <v>0</v>
      </c>
      <c r="N553" s="14">
        <f>D553*$D$3</f>
        <v>0</v>
      </c>
      <c r="O553" s="14">
        <f>E553*$E$3</f>
        <v>0</v>
      </c>
      <c r="P553" s="14">
        <f>F553*$F$3</f>
        <v>125</v>
      </c>
      <c r="Q553" s="14">
        <f>G553*$G$3</f>
        <v>0</v>
      </c>
      <c r="R553" s="14">
        <f>H553*$H$3</f>
        <v>0</v>
      </c>
      <c r="S553" s="14">
        <f>(N553/100)*(I553*$I$3)+(N553/100)*(J553*$J$3)</f>
        <v>0</v>
      </c>
      <c r="T553" s="14">
        <f>(O553/100)*(K553*$K$3)</f>
        <v>0</v>
      </c>
      <c r="U553" s="14">
        <f>(P553/100)*(K553*$K$3)+(P553/100)*(L553*$L$3)</f>
        <v>225</v>
      </c>
      <c r="V553" s="14">
        <f>(Q553/100)*(L553*$L$3)</f>
        <v>0</v>
      </c>
      <c r="W553" s="14">
        <f>(R553/100)*(K553*$K$3)+(R553/100)*(L553*$L$3)</f>
        <v>0</v>
      </c>
      <c r="X553" s="14">
        <f>N553+S553</f>
        <v>0</v>
      </c>
      <c r="Y553" s="14">
        <f>O553+T553</f>
        <v>0</v>
      </c>
      <c r="Z553" s="14">
        <f>P553+U553</f>
        <v>350</v>
      </c>
      <c r="AA553" s="14">
        <f>Q553+V553</f>
        <v>0</v>
      </c>
      <c r="AB553" s="14">
        <f>R553+W553</f>
        <v>0</v>
      </c>
      <c r="AC553" s="15">
        <f>ROUND(X553+Y553+Z553+AA553+AB553,1)</f>
        <v>350</v>
      </c>
    </row>
    <row r="554" spans="1:29">
      <c r="A554" s="87"/>
      <c r="B554" s="121" t="s">
        <v>882</v>
      </c>
      <c r="C554" s="49" t="s">
        <v>220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50">
        <v>0</v>
      </c>
      <c r="J554" s="50">
        <v>0</v>
      </c>
      <c r="K554" s="50">
        <v>20</v>
      </c>
      <c r="L554" s="50">
        <v>40</v>
      </c>
      <c r="M554" s="50">
        <v>0</v>
      </c>
      <c r="N554" s="51" t="s">
        <v>220</v>
      </c>
      <c r="O554" s="51" t="s">
        <v>220</v>
      </c>
      <c r="P554" s="51" t="s">
        <v>220</v>
      </c>
      <c r="Q554" s="51" t="s">
        <v>220</v>
      </c>
      <c r="R554" s="51" t="s">
        <v>220</v>
      </c>
      <c r="S554" s="51" t="s">
        <v>220</v>
      </c>
      <c r="T554" s="51" t="s">
        <v>220</v>
      </c>
      <c r="U554" s="51" t="s">
        <v>220</v>
      </c>
      <c r="V554" s="51" t="s">
        <v>220</v>
      </c>
      <c r="W554" s="51" t="s">
        <v>220</v>
      </c>
      <c r="X554" s="51" t="s">
        <v>220</v>
      </c>
      <c r="Y554" s="51" t="s">
        <v>220</v>
      </c>
      <c r="Z554" s="51" t="s">
        <v>220</v>
      </c>
      <c r="AA554" s="51" t="s">
        <v>220</v>
      </c>
      <c r="AB554" s="51" t="s">
        <v>220</v>
      </c>
      <c r="AC554" s="52">
        <f>(I554*$AC$477)+(J554*$AC$477)+(L554*$AC$477)+(K554*$AC$477)+(M554*$AC$477)+100</f>
        <v>160</v>
      </c>
    </row>
    <row r="555" spans="1:29">
      <c r="A555" s="87"/>
      <c r="B555" s="83"/>
      <c r="C555" s="21" t="s">
        <v>811</v>
      </c>
      <c r="D555" s="12">
        <v>0</v>
      </c>
      <c r="E555" s="12">
        <v>0</v>
      </c>
      <c r="F555" s="12">
        <v>125</v>
      </c>
      <c r="G555" s="12">
        <v>0</v>
      </c>
      <c r="H555" s="12">
        <v>0</v>
      </c>
      <c r="I555" s="13">
        <v>0</v>
      </c>
      <c r="J555" s="13">
        <v>0</v>
      </c>
      <c r="K555" s="13">
        <v>20</v>
      </c>
      <c r="L555" s="13">
        <v>40</v>
      </c>
      <c r="M555" s="13">
        <v>0</v>
      </c>
      <c r="N555" s="14">
        <f>D555*$D$3</f>
        <v>0</v>
      </c>
      <c r="O555" s="14">
        <f>E555*$E$3</f>
        <v>0</v>
      </c>
      <c r="P555" s="14">
        <f>F555*$F$3</f>
        <v>125</v>
      </c>
      <c r="Q555" s="14">
        <f>G555*$G$3</f>
        <v>0</v>
      </c>
      <c r="R555" s="14">
        <f>H555*$H$3</f>
        <v>0</v>
      </c>
      <c r="S555" s="14">
        <f>(N555/100)*(I555*$I$3)+(N555/100)*(J555*$J$3)</f>
        <v>0</v>
      </c>
      <c r="T555" s="14">
        <f>(O555/100)*(K555*$K$3)</f>
        <v>0</v>
      </c>
      <c r="U555" s="14">
        <f>(P555/100)*(K555*$K$3)+(P555/100)*(L555*$L$3)</f>
        <v>225</v>
      </c>
      <c r="V555" s="14">
        <f>(Q555/100)*(L555*$L$3)</f>
        <v>0</v>
      </c>
      <c r="W555" s="14">
        <f>(R555/100)*(K555*$K$3)+(R555/100)*(L555*$L$3)</f>
        <v>0</v>
      </c>
      <c r="X555" s="14">
        <f>N555+S555</f>
        <v>0</v>
      </c>
      <c r="Y555" s="14">
        <f>O555+T555</f>
        <v>0</v>
      </c>
      <c r="Z555" s="14">
        <f>P555+U555</f>
        <v>350</v>
      </c>
      <c r="AA555" s="14">
        <f>Q555+V555</f>
        <v>0</v>
      </c>
      <c r="AB555" s="14">
        <f>R555+W555</f>
        <v>0</v>
      </c>
      <c r="AC555" s="15">
        <f>ROUND(X555+Y555+Z555+AA555+AB555,1)</f>
        <v>350</v>
      </c>
    </row>
    <row r="556" spans="1:29">
      <c r="A556" s="87"/>
      <c r="B556" s="121" t="s">
        <v>883</v>
      </c>
      <c r="C556" s="49" t="s">
        <v>220</v>
      </c>
      <c r="D556" s="11">
        <v>0</v>
      </c>
      <c r="E556" s="11">
        <v>0</v>
      </c>
      <c r="F556" s="11">
        <v>0</v>
      </c>
      <c r="G556" s="11">
        <v>0</v>
      </c>
      <c r="H556" s="11">
        <v>0</v>
      </c>
      <c r="I556" s="50">
        <v>0</v>
      </c>
      <c r="J556" s="50">
        <v>0</v>
      </c>
      <c r="K556" s="50">
        <v>40</v>
      </c>
      <c r="L556" s="50">
        <v>20</v>
      </c>
      <c r="M556" s="50">
        <v>0</v>
      </c>
      <c r="N556" s="51" t="s">
        <v>220</v>
      </c>
      <c r="O556" s="51" t="s">
        <v>220</v>
      </c>
      <c r="P556" s="51" t="s">
        <v>220</v>
      </c>
      <c r="Q556" s="51" t="s">
        <v>220</v>
      </c>
      <c r="R556" s="51" t="s">
        <v>220</v>
      </c>
      <c r="S556" s="51" t="s">
        <v>220</v>
      </c>
      <c r="T556" s="51" t="s">
        <v>220</v>
      </c>
      <c r="U556" s="51" t="s">
        <v>220</v>
      </c>
      <c r="V556" s="51" t="s">
        <v>220</v>
      </c>
      <c r="W556" s="51" t="s">
        <v>220</v>
      </c>
      <c r="X556" s="51" t="s">
        <v>220</v>
      </c>
      <c r="Y556" s="51" t="s">
        <v>220</v>
      </c>
      <c r="Z556" s="51" t="s">
        <v>220</v>
      </c>
      <c r="AA556" s="51" t="s">
        <v>220</v>
      </c>
      <c r="AB556" s="51" t="s">
        <v>220</v>
      </c>
      <c r="AC556" s="52">
        <f>(I556*$AC$477)+(J556*$AC$477)+(L556*$AC$477)+(K556*$AC$477)+(M556*$AC$477)+100</f>
        <v>160</v>
      </c>
    </row>
    <row r="557" spans="1:29">
      <c r="A557" s="87"/>
      <c r="B557" s="83"/>
      <c r="C557" s="21" t="s">
        <v>811</v>
      </c>
      <c r="D557" s="12">
        <v>0</v>
      </c>
      <c r="E557" s="12">
        <v>0</v>
      </c>
      <c r="F557" s="12">
        <v>125</v>
      </c>
      <c r="G557" s="12">
        <v>0</v>
      </c>
      <c r="H557" s="12">
        <v>0</v>
      </c>
      <c r="I557" s="13">
        <v>0</v>
      </c>
      <c r="J557" s="13">
        <v>0</v>
      </c>
      <c r="K557" s="13">
        <v>40</v>
      </c>
      <c r="L557" s="13">
        <v>20</v>
      </c>
      <c r="M557" s="13">
        <v>0</v>
      </c>
      <c r="N557" s="14">
        <f>D557*$D$3</f>
        <v>0</v>
      </c>
      <c r="O557" s="14">
        <f>E557*$E$3</f>
        <v>0</v>
      </c>
      <c r="P557" s="14">
        <f>F557*$F$3</f>
        <v>125</v>
      </c>
      <c r="Q557" s="14">
        <f>G557*$G$3</f>
        <v>0</v>
      </c>
      <c r="R557" s="14">
        <f>H557*$H$3</f>
        <v>0</v>
      </c>
      <c r="S557" s="14">
        <f>(N557/100)*(I557*$I$3)+(N557/100)*(J557*$J$3)</f>
        <v>0</v>
      </c>
      <c r="T557" s="14">
        <f>(O557/100)*(K557*$K$3)</f>
        <v>0</v>
      </c>
      <c r="U557" s="14">
        <f>(P557/100)*(K557*$K$3)+(P557/100)*(L557*$L$3)</f>
        <v>225</v>
      </c>
      <c r="V557" s="14">
        <f>(Q557/100)*(L557*$L$3)</f>
        <v>0</v>
      </c>
      <c r="W557" s="14">
        <f>(R557/100)*(K557*$K$3)+(R557/100)*(L557*$L$3)</f>
        <v>0</v>
      </c>
      <c r="X557" s="14">
        <f>N557+S557</f>
        <v>0</v>
      </c>
      <c r="Y557" s="14">
        <f>O557+T557</f>
        <v>0</v>
      </c>
      <c r="Z557" s="14">
        <f>P557+U557</f>
        <v>350</v>
      </c>
      <c r="AA557" s="14">
        <f>Q557+V557</f>
        <v>0</v>
      </c>
      <c r="AB557" s="14">
        <f>R557+W557</f>
        <v>0</v>
      </c>
      <c r="AC557" s="15">
        <f>ROUND(X557+Y557+Z557+AA557+AB557,1)</f>
        <v>350</v>
      </c>
    </row>
    <row r="558" spans="1:29">
      <c r="A558" s="87"/>
      <c r="B558" s="121" t="s">
        <v>884</v>
      </c>
      <c r="C558" s="49" t="s">
        <v>220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50">
        <v>0</v>
      </c>
      <c r="J558" s="50">
        <v>0</v>
      </c>
      <c r="K558" s="50">
        <v>30</v>
      </c>
      <c r="L558" s="50">
        <v>30</v>
      </c>
      <c r="M558" s="50">
        <v>0</v>
      </c>
      <c r="N558" s="51" t="s">
        <v>220</v>
      </c>
      <c r="O558" s="51" t="s">
        <v>220</v>
      </c>
      <c r="P558" s="51" t="s">
        <v>220</v>
      </c>
      <c r="Q558" s="51" t="s">
        <v>220</v>
      </c>
      <c r="R558" s="51" t="s">
        <v>220</v>
      </c>
      <c r="S558" s="51" t="s">
        <v>220</v>
      </c>
      <c r="T558" s="51" t="s">
        <v>220</v>
      </c>
      <c r="U558" s="51" t="s">
        <v>220</v>
      </c>
      <c r="V558" s="51" t="s">
        <v>220</v>
      </c>
      <c r="W558" s="51" t="s">
        <v>220</v>
      </c>
      <c r="X558" s="51" t="s">
        <v>220</v>
      </c>
      <c r="Y558" s="51" t="s">
        <v>220</v>
      </c>
      <c r="Z558" s="51" t="s">
        <v>220</v>
      </c>
      <c r="AA558" s="51" t="s">
        <v>220</v>
      </c>
      <c r="AB558" s="51" t="s">
        <v>220</v>
      </c>
      <c r="AC558" s="52">
        <f>(I558*$AC$477)+(J558*$AC$477)+(L558*$AC$477)+(K558*$AC$477)+(M558*$AC$477)+100</f>
        <v>160</v>
      </c>
    </row>
    <row r="559" spans="1:29">
      <c r="A559" s="87"/>
      <c r="B559" s="83"/>
      <c r="C559" s="21" t="s">
        <v>811</v>
      </c>
      <c r="D559" s="12">
        <v>0</v>
      </c>
      <c r="E559" s="12">
        <v>0</v>
      </c>
      <c r="F559" s="12">
        <v>125</v>
      </c>
      <c r="G559" s="12">
        <v>0</v>
      </c>
      <c r="H559" s="12">
        <v>0</v>
      </c>
      <c r="I559" s="13">
        <v>0</v>
      </c>
      <c r="J559" s="13">
        <v>0</v>
      </c>
      <c r="K559" s="13">
        <v>30</v>
      </c>
      <c r="L559" s="13">
        <v>30</v>
      </c>
      <c r="M559" s="13">
        <v>0</v>
      </c>
      <c r="N559" s="14">
        <f>D559*$D$3</f>
        <v>0</v>
      </c>
      <c r="O559" s="14">
        <f>E559*$E$3</f>
        <v>0</v>
      </c>
      <c r="P559" s="14">
        <f>F559*$F$3</f>
        <v>125</v>
      </c>
      <c r="Q559" s="14">
        <f>G559*$G$3</f>
        <v>0</v>
      </c>
      <c r="R559" s="14">
        <f>H559*$H$3</f>
        <v>0</v>
      </c>
      <c r="S559" s="14">
        <f>(N559/100)*(I559*$I$3)+(N559/100)*(J559*$J$3)</f>
        <v>0</v>
      </c>
      <c r="T559" s="14">
        <f>(O559/100)*(K559*$K$3)</f>
        <v>0</v>
      </c>
      <c r="U559" s="14">
        <f>(P559/100)*(K559*$K$3)+(P559/100)*(L559*$L$3)</f>
        <v>225</v>
      </c>
      <c r="V559" s="14">
        <f>(Q559/100)*(L559*$L$3)</f>
        <v>0</v>
      </c>
      <c r="W559" s="14">
        <f>(R559/100)*(K559*$K$3)+(R559/100)*(L559*$L$3)</f>
        <v>0</v>
      </c>
      <c r="X559" s="14">
        <f>N559+S559</f>
        <v>0</v>
      </c>
      <c r="Y559" s="14">
        <f>O559+T559</f>
        <v>0</v>
      </c>
      <c r="Z559" s="14">
        <f>P559+U559</f>
        <v>350</v>
      </c>
      <c r="AA559" s="14">
        <f>Q559+V559</f>
        <v>0</v>
      </c>
      <c r="AB559" s="14">
        <f>R559+W559</f>
        <v>0</v>
      </c>
      <c r="AC559" s="15">
        <f>ROUND(X559+Y559+Z559+AA559+AB559,1)</f>
        <v>350</v>
      </c>
    </row>
    <row r="560" spans="1:29">
      <c r="A560" s="87"/>
      <c r="B560" s="121" t="s">
        <v>362</v>
      </c>
      <c r="C560" s="49" t="s">
        <v>220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50">
        <v>0</v>
      </c>
      <c r="J560" s="50">
        <v>0</v>
      </c>
      <c r="K560" s="50">
        <v>30</v>
      </c>
      <c r="L560" s="50">
        <v>30</v>
      </c>
      <c r="M560" s="50">
        <v>0</v>
      </c>
      <c r="N560" s="51" t="s">
        <v>220</v>
      </c>
      <c r="O560" s="51" t="s">
        <v>220</v>
      </c>
      <c r="P560" s="51" t="s">
        <v>220</v>
      </c>
      <c r="Q560" s="51" t="s">
        <v>220</v>
      </c>
      <c r="R560" s="51" t="s">
        <v>220</v>
      </c>
      <c r="S560" s="51" t="s">
        <v>220</v>
      </c>
      <c r="T560" s="51" t="s">
        <v>220</v>
      </c>
      <c r="U560" s="51" t="s">
        <v>220</v>
      </c>
      <c r="V560" s="51" t="s">
        <v>220</v>
      </c>
      <c r="W560" s="51" t="s">
        <v>220</v>
      </c>
      <c r="X560" s="51" t="s">
        <v>220</v>
      </c>
      <c r="Y560" s="51" t="s">
        <v>220</v>
      </c>
      <c r="Z560" s="51" t="s">
        <v>220</v>
      </c>
      <c r="AA560" s="51" t="s">
        <v>220</v>
      </c>
      <c r="AB560" s="51" t="s">
        <v>220</v>
      </c>
      <c r="AC560" s="52">
        <f>(I560*$AC$477)+(J560*$AC$477)+(L560*$AC$477)+(K560*$AC$477)+(M560*$AC$477)+100</f>
        <v>160</v>
      </c>
    </row>
    <row r="561" spans="1:29">
      <c r="A561" s="87"/>
      <c r="B561" s="83"/>
      <c r="C561" s="21" t="s">
        <v>811</v>
      </c>
      <c r="D561" s="12">
        <v>0</v>
      </c>
      <c r="E561" s="12">
        <v>0</v>
      </c>
      <c r="F561" s="12">
        <v>110</v>
      </c>
      <c r="G561" s="12">
        <v>0</v>
      </c>
      <c r="H561" s="12">
        <v>0</v>
      </c>
      <c r="I561" s="13">
        <v>0</v>
      </c>
      <c r="J561" s="13">
        <v>0</v>
      </c>
      <c r="K561" s="13">
        <v>30</v>
      </c>
      <c r="L561" s="13">
        <v>30</v>
      </c>
      <c r="M561" s="13">
        <v>0</v>
      </c>
      <c r="N561" s="14">
        <f>D561*$D$3</f>
        <v>0</v>
      </c>
      <c r="O561" s="14">
        <f>E561*$E$3</f>
        <v>0</v>
      </c>
      <c r="P561" s="14">
        <f>F561*$F$3</f>
        <v>110</v>
      </c>
      <c r="Q561" s="14">
        <f>G561*$G$3</f>
        <v>0</v>
      </c>
      <c r="R561" s="14">
        <f>H561*$H$3</f>
        <v>0</v>
      </c>
      <c r="S561" s="14">
        <f>(N561/100)*(I561*$I$3)+(N561/100)*(J561*$J$3)</f>
        <v>0</v>
      </c>
      <c r="T561" s="14">
        <f>(O561/100)*(K561*$K$3)</f>
        <v>0</v>
      </c>
      <c r="U561" s="14">
        <f>(P561/100)*(K561*$K$3)+(P561/100)*(L561*$L$3)</f>
        <v>198.00000000000003</v>
      </c>
      <c r="V561" s="14">
        <f>(Q561/100)*(L561*$L$3)</f>
        <v>0</v>
      </c>
      <c r="W561" s="14">
        <f>(R561/100)*(K561*$K$3)+(R561/100)*(L561*$L$3)</f>
        <v>0</v>
      </c>
      <c r="X561" s="14">
        <f>N561+S561</f>
        <v>0</v>
      </c>
      <c r="Y561" s="14">
        <f>O561+T561</f>
        <v>0</v>
      </c>
      <c r="Z561" s="14">
        <f>P561+U561</f>
        <v>308</v>
      </c>
      <c r="AA561" s="14">
        <f>Q561+V561</f>
        <v>0</v>
      </c>
      <c r="AB561" s="14">
        <f>R561+W561</f>
        <v>0</v>
      </c>
      <c r="AC561" s="15">
        <f>ROUND(X561+Y561+Z561+AA561+AB561,1)</f>
        <v>308</v>
      </c>
    </row>
    <row r="562" spans="1:29">
      <c r="A562" s="95"/>
      <c r="B562" s="124" t="s">
        <v>878</v>
      </c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8"/>
    </row>
    <row r="563" spans="1:29">
      <c r="A563" s="87"/>
      <c r="B563" s="121" t="s">
        <v>361</v>
      </c>
      <c r="C563" s="49" t="s">
        <v>220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50">
        <v>0</v>
      </c>
      <c r="J563" s="50">
        <v>0</v>
      </c>
      <c r="K563" s="50">
        <v>25</v>
      </c>
      <c r="L563" s="50">
        <v>25</v>
      </c>
      <c r="M563" s="50">
        <v>0</v>
      </c>
      <c r="N563" s="51" t="s">
        <v>220</v>
      </c>
      <c r="O563" s="51" t="s">
        <v>220</v>
      </c>
      <c r="P563" s="51" t="s">
        <v>220</v>
      </c>
      <c r="Q563" s="51" t="s">
        <v>220</v>
      </c>
      <c r="R563" s="51" t="s">
        <v>220</v>
      </c>
      <c r="S563" s="51" t="s">
        <v>220</v>
      </c>
      <c r="T563" s="51" t="s">
        <v>220</v>
      </c>
      <c r="U563" s="51" t="s">
        <v>220</v>
      </c>
      <c r="V563" s="51" t="s">
        <v>220</v>
      </c>
      <c r="W563" s="51" t="s">
        <v>220</v>
      </c>
      <c r="X563" s="51" t="s">
        <v>220</v>
      </c>
      <c r="Y563" s="51" t="s">
        <v>220</v>
      </c>
      <c r="Z563" s="51" t="s">
        <v>220</v>
      </c>
      <c r="AA563" s="51" t="s">
        <v>220</v>
      </c>
      <c r="AB563" s="51" t="s">
        <v>220</v>
      </c>
      <c r="AC563" s="52">
        <f>(I563*$AC$477)+(J563*$AC$477)+(L563*$AC$477)+(K563*$AC$477)+(M563*$AC$477)+100</f>
        <v>150</v>
      </c>
    </row>
    <row r="564" spans="1:29">
      <c r="A564" s="87"/>
      <c r="B564" s="83"/>
      <c r="C564" s="21" t="s">
        <v>811</v>
      </c>
      <c r="D564" s="12">
        <v>0</v>
      </c>
      <c r="E564" s="12">
        <v>0</v>
      </c>
      <c r="F564" s="12">
        <v>0</v>
      </c>
      <c r="G564" s="12">
        <v>0</v>
      </c>
      <c r="H564" s="12">
        <v>100</v>
      </c>
      <c r="I564" s="13">
        <v>0</v>
      </c>
      <c r="J564" s="13">
        <v>0</v>
      </c>
      <c r="K564" s="13">
        <v>25</v>
      </c>
      <c r="L564" s="13">
        <v>25</v>
      </c>
      <c r="M564" s="13">
        <v>0</v>
      </c>
      <c r="N564" s="14">
        <f>D564*$D$3</f>
        <v>0</v>
      </c>
      <c r="O564" s="14">
        <f>E564*$E$3</f>
        <v>0</v>
      </c>
      <c r="P564" s="14">
        <f>F564*$F$3</f>
        <v>0</v>
      </c>
      <c r="Q564" s="14">
        <f>G564*$G$3</f>
        <v>0</v>
      </c>
      <c r="R564" s="14">
        <f>H564*$H$3</f>
        <v>100</v>
      </c>
      <c r="S564" s="14">
        <f>(N564/100)*(I564*$I$3)+(N564/100)*(J564*$J$3)</f>
        <v>0</v>
      </c>
      <c r="T564" s="14">
        <f>(O564/100)*(K564*$K$3)</f>
        <v>0</v>
      </c>
      <c r="U564" s="14">
        <f>(P564/100)*(K564*$K$3)+(P564/100)*(L564*$L$3)</f>
        <v>0</v>
      </c>
      <c r="V564" s="14">
        <f>(Q564/100)*(L564*$L$3)</f>
        <v>0</v>
      </c>
      <c r="W564" s="14">
        <f>(R564/100)*(K564*$K$3)+(R564/100)*(L564*$L$3)</f>
        <v>150</v>
      </c>
      <c r="X564" s="14">
        <f>N564+S564</f>
        <v>0</v>
      </c>
      <c r="Y564" s="14">
        <f>O564+T564</f>
        <v>0</v>
      </c>
      <c r="Z564" s="14">
        <f>P564+U564</f>
        <v>0</v>
      </c>
      <c r="AA564" s="14">
        <f>Q564+V564</f>
        <v>0</v>
      </c>
      <c r="AB564" s="14">
        <f>R564+W564</f>
        <v>250</v>
      </c>
      <c r="AC564" s="15">
        <f>ROUND(X564+Y564+Z564+AA564+AB564,1)</f>
        <v>250</v>
      </c>
    </row>
    <row r="565" spans="1:29">
      <c r="A565" s="87"/>
      <c r="B565" s="121" t="s">
        <v>363</v>
      </c>
      <c r="C565" s="49" t="s">
        <v>220</v>
      </c>
      <c r="D565" s="11">
        <v>0</v>
      </c>
      <c r="E565" s="11">
        <v>0</v>
      </c>
      <c r="F565" s="11">
        <v>0</v>
      </c>
      <c r="G565" s="11">
        <v>0</v>
      </c>
      <c r="H565" s="11">
        <v>0</v>
      </c>
      <c r="I565" s="50">
        <v>0</v>
      </c>
      <c r="J565" s="50">
        <v>0</v>
      </c>
      <c r="K565" s="50">
        <v>30</v>
      </c>
      <c r="L565" s="50">
        <v>30</v>
      </c>
      <c r="M565" s="50">
        <v>0</v>
      </c>
      <c r="N565" s="51" t="s">
        <v>220</v>
      </c>
      <c r="O565" s="51" t="s">
        <v>220</v>
      </c>
      <c r="P565" s="51" t="s">
        <v>220</v>
      </c>
      <c r="Q565" s="51" t="s">
        <v>220</v>
      </c>
      <c r="R565" s="51" t="s">
        <v>220</v>
      </c>
      <c r="S565" s="51" t="s">
        <v>220</v>
      </c>
      <c r="T565" s="51" t="s">
        <v>220</v>
      </c>
      <c r="U565" s="51" t="s">
        <v>220</v>
      </c>
      <c r="V565" s="51" t="s">
        <v>220</v>
      </c>
      <c r="W565" s="51" t="s">
        <v>220</v>
      </c>
      <c r="X565" s="51" t="s">
        <v>220</v>
      </c>
      <c r="Y565" s="51" t="s">
        <v>220</v>
      </c>
      <c r="Z565" s="51" t="s">
        <v>220</v>
      </c>
      <c r="AA565" s="51" t="s">
        <v>220</v>
      </c>
      <c r="AB565" s="51" t="s">
        <v>220</v>
      </c>
      <c r="AC565" s="52">
        <f>(I565*$AC$477)+(J565*$AC$477)+(L565*$AC$477)+(K565*$AC$477)+(M565*$AC$477)+100</f>
        <v>160</v>
      </c>
    </row>
    <row r="566" spans="1:29">
      <c r="A566" s="87"/>
      <c r="B566" s="83"/>
      <c r="C566" s="21" t="s">
        <v>811</v>
      </c>
      <c r="D566" s="12">
        <v>0</v>
      </c>
      <c r="E566" s="12">
        <v>0</v>
      </c>
      <c r="F566" s="12">
        <v>0</v>
      </c>
      <c r="G566" s="12">
        <v>0</v>
      </c>
      <c r="H566" s="12">
        <v>110</v>
      </c>
      <c r="I566" s="13">
        <v>0</v>
      </c>
      <c r="J566" s="13">
        <v>0</v>
      </c>
      <c r="K566" s="13">
        <v>30</v>
      </c>
      <c r="L566" s="13">
        <v>30</v>
      </c>
      <c r="M566" s="13">
        <v>0</v>
      </c>
      <c r="N566" s="14">
        <f>D566*$D$3</f>
        <v>0</v>
      </c>
      <c r="O566" s="14">
        <f>E566*$E$3</f>
        <v>0</v>
      </c>
      <c r="P566" s="14">
        <f>F566*$F$3</f>
        <v>0</v>
      </c>
      <c r="Q566" s="14">
        <f>G566*$G$3</f>
        <v>0</v>
      </c>
      <c r="R566" s="14">
        <f>H566*$H$3</f>
        <v>110</v>
      </c>
      <c r="S566" s="14">
        <f>(N566/100)*(I566*$I$3)+(N566/100)*(J566*$J$3)</f>
        <v>0</v>
      </c>
      <c r="T566" s="14">
        <f>(O566/100)*(K566*$K$3)</f>
        <v>0</v>
      </c>
      <c r="U566" s="14">
        <f>(P566/100)*(K566*$K$3)+(P566/100)*(L566*$L$3)</f>
        <v>0</v>
      </c>
      <c r="V566" s="14">
        <f>(Q566/100)*(L566*$L$3)</f>
        <v>0</v>
      </c>
      <c r="W566" s="14">
        <f>(R566/100)*(K566*$K$3)+(R566/100)*(L566*$L$3)</f>
        <v>198.00000000000003</v>
      </c>
      <c r="X566" s="14">
        <f>N566+S566</f>
        <v>0</v>
      </c>
      <c r="Y566" s="14">
        <f>O566+T566</f>
        <v>0</v>
      </c>
      <c r="Z566" s="14">
        <f>P566+U566</f>
        <v>0</v>
      </c>
      <c r="AA566" s="14">
        <f>Q566+V566</f>
        <v>0</v>
      </c>
      <c r="AB566" s="14">
        <f>R566+W566</f>
        <v>308</v>
      </c>
      <c r="AC566" s="15">
        <f>ROUND(X566+Y566+Z566+AA566+AB566,1)</f>
        <v>308</v>
      </c>
    </row>
    <row r="567" spans="1:29">
      <c r="A567" s="95"/>
      <c r="B567" s="124" t="s">
        <v>364</v>
      </c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8"/>
    </row>
    <row r="568" spans="1:29">
      <c r="A568" s="87"/>
      <c r="B568" s="83" t="s">
        <v>365</v>
      </c>
      <c r="C568" s="21" t="s">
        <v>220</v>
      </c>
      <c r="D568" s="12">
        <v>50</v>
      </c>
      <c r="E568" s="12">
        <v>0</v>
      </c>
      <c r="F568" s="12">
        <v>0</v>
      </c>
      <c r="G568" s="12">
        <v>0</v>
      </c>
      <c r="H568" s="12">
        <v>0</v>
      </c>
      <c r="I568" s="13" t="s">
        <v>220</v>
      </c>
      <c r="J568" s="13" t="s">
        <v>220</v>
      </c>
      <c r="K568" s="13" t="s">
        <v>220</v>
      </c>
      <c r="L568" s="13" t="s">
        <v>220</v>
      </c>
      <c r="M568" s="13" t="s">
        <v>220</v>
      </c>
      <c r="N568" s="14" t="s">
        <v>220</v>
      </c>
      <c r="O568" s="14" t="s">
        <v>220</v>
      </c>
      <c r="P568" s="14" t="s">
        <v>220</v>
      </c>
      <c r="Q568" s="14" t="s">
        <v>220</v>
      </c>
      <c r="R568" s="14" t="s">
        <v>220</v>
      </c>
      <c r="S568" s="14" t="s">
        <v>220</v>
      </c>
      <c r="T568" s="14" t="s">
        <v>220</v>
      </c>
      <c r="U568" s="14" t="s">
        <v>220</v>
      </c>
      <c r="V568" s="14" t="s">
        <v>220</v>
      </c>
      <c r="W568" s="14" t="s">
        <v>220</v>
      </c>
      <c r="X568" s="14" t="s">
        <v>220</v>
      </c>
      <c r="Y568" s="14" t="s">
        <v>220</v>
      </c>
      <c r="Z568" s="14" t="s">
        <v>220</v>
      </c>
      <c r="AA568" s="14" t="s">
        <v>220</v>
      </c>
      <c r="AB568" s="14" t="s">
        <v>220</v>
      </c>
      <c r="AC568" s="15" t="s">
        <v>220</v>
      </c>
    </row>
    <row r="569" spans="1:29">
      <c r="A569" s="87"/>
      <c r="B569" s="83" t="s">
        <v>366</v>
      </c>
      <c r="C569" s="21" t="s">
        <v>220</v>
      </c>
      <c r="D569" s="12">
        <v>60</v>
      </c>
      <c r="E569" s="12">
        <v>0</v>
      </c>
      <c r="F569" s="12">
        <v>0</v>
      </c>
      <c r="G569" s="12">
        <v>0</v>
      </c>
      <c r="H569" s="12">
        <v>0</v>
      </c>
      <c r="I569" s="13" t="s">
        <v>220</v>
      </c>
      <c r="J569" s="13" t="s">
        <v>220</v>
      </c>
      <c r="K569" s="13" t="s">
        <v>220</v>
      </c>
      <c r="L569" s="13" t="s">
        <v>220</v>
      </c>
      <c r="M569" s="13" t="s">
        <v>220</v>
      </c>
      <c r="N569" s="14" t="s">
        <v>220</v>
      </c>
      <c r="O569" s="14" t="s">
        <v>220</v>
      </c>
      <c r="P569" s="14" t="s">
        <v>220</v>
      </c>
      <c r="Q569" s="14" t="s">
        <v>220</v>
      </c>
      <c r="R569" s="14" t="s">
        <v>220</v>
      </c>
      <c r="S569" s="14" t="s">
        <v>220</v>
      </c>
      <c r="T569" s="14" t="s">
        <v>220</v>
      </c>
      <c r="U569" s="14" t="s">
        <v>220</v>
      </c>
      <c r="V569" s="14" t="s">
        <v>220</v>
      </c>
      <c r="W569" s="14" t="s">
        <v>220</v>
      </c>
      <c r="X569" s="14" t="s">
        <v>220</v>
      </c>
      <c r="Y569" s="14" t="s">
        <v>220</v>
      </c>
      <c r="Z569" s="14" t="s">
        <v>220</v>
      </c>
      <c r="AA569" s="14" t="s">
        <v>220</v>
      </c>
      <c r="AB569" s="14" t="s">
        <v>220</v>
      </c>
      <c r="AC569" s="15" t="s">
        <v>220</v>
      </c>
    </row>
    <row r="570" spans="1:29">
      <c r="A570" s="87"/>
      <c r="B570" s="83" t="s">
        <v>367</v>
      </c>
      <c r="C570" s="21" t="s">
        <v>220</v>
      </c>
      <c r="D570" s="12">
        <v>70</v>
      </c>
      <c r="E570" s="12">
        <v>0</v>
      </c>
      <c r="F570" s="12">
        <v>0</v>
      </c>
      <c r="G570" s="12">
        <v>0</v>
      </c>
      <c r="H570" s="12">
        <v>0</v>
      </c>
      <c r="I570" s="13" t="s">
        <v>220</v>
      </c>
      <c r="J570" s="13" t="s">
        <v>220</v>
      </c>
      <c r="K570" s="13" t="s">
        <v>220</v>
      </c>
      <c r="L570" s="13" t="s">
        <v>220</v>
      </c>
      <c r="M570" s="13" t="s">
        <v>220</v>
      </c>
      <c r="N570" s="14" t="s">
        <v>220</v>
      </c>
      <c r="O570" s="14" t="s">
        <v>220</v>
      </c>
      <c r="P570" s="14" t="s">
        <v>220</v>
      </c>
      <c r="Q570" s="14" t="s">
        <v>220</v>
      </c>
      <c r="R570" s="14" t="s">
        <v>220</v>
      </c>
      <c r="S570" s="14" t="s">
        <v>220</v>
      </c>
      <c r="T570" s="14" t="s">
        <v>220</v>
      </c>
      <c r="U570" s="14" t="s">
        <v>220</v>
      </c>
      <c r="V570" s="14" t="s">
        <v>220</v>
      </c>
      <c r="W570" s="14" t="s">
        <v>220</v>
      </c>
      <c r="X570" s="14" t="s">
        <v>220</v>
      </c>
      <c r="Y570" s="14" t="s">
        <v>220</v>
      </c>
      <c r="Z570" s="14" t="s">
        <v>220</v>
      </c>
      <c r="AA570" s="14" t="s">
        <v>220</v>
      </c>
      <c r="AB570" s="14" t="s">
        <v>220</v>
      </c>
      <c r="AC570" s="15" t="s">
        <v>220</v>
      </c>
    </row>
    <row r="571" spans="1:29">
      <c r="A571" s="87"/>
      <c r="B571" s="83" t="s">
        <v>368</v>
      </c>
      <c r="C571" s="21" t="s">
        <v>220</v>
      </c>
      <c r="D571" s="12">
        <v>80</v>
      </c>
      <c r="E571" s="12">
        <v>0</v>
      </c>
      <c r="F571" s="12">
        <v>0</v>
      </c>
      <c r="G571" s="12">
        <v>0</v>
      </c>
      <c r="H571" s="12">
        <v>0</v>
      </c>
      <c r="I571" s="13" t="s">
        <v>220</v>
      </c>
      <c r="J571" s="13" t="s">
        <v>220</v>
      </c>
      <c r="K571" s="13" t="s">
        <v>220</v>
      </c>
      <c r="L571" s="13" t="s">
        <v>220</v>
      </c>
      <c r="M571" s="13" t="s">
        <v>220</v>
      </c>
      <c r="N571" s="14" t="s">
        <v>220</v>
      </c>
      <c r="O571" s="14" t="s">
        <v>220</v>
      </c>
      <c r="P571" s="14" t="s">
        <v>220</v>
      </c>
      <c r="Q571" s="14" t="s">
        <v>220</v>
      </c>
      <c r="R571" s="14" t="s">
        <v>220</v>
      </c>
      <c r="S571" s="14" t="s">
        <v>220</v>
      </c>
      <c r="T571" s="14" t="s">
        <v>220</v>
      </c>
      <c r="U571" s="14" t="s">
        <v>220</v>
      </c>
      <c r="V571" s="14" t="s">
        <v>220</v>
      </c>
      <c r="W571" s="14" t="s">
        <v>220</v>
      </c>
      <c r="X571" s="14" t="s">
        <v>220</v>
      </c>
      <c r="Y571" s="14" t="s">
        <v>220</v>
      </c>
      <c r="Z571" s="14" t="s">
        <v>220</v>
      </c>
      <c r="AA571" s="14" t="s">
        <v>220</v>
      </c>
      <c r="AB571" s="14" t="s">
        <v>220</v>
      </c>
      <c r="AC571" s="15" t="s">
        <v>220</v>
      </c>
    </row>
    <row r="572" spans="1:29">
      <c r="A572" s="87"/>
      <c r="B572" s="83" t="s">
        <v>369</v>
      </c>
      <c r="C572" s="21" t="s">
        <v>220</v>
      </c>
      <c r="D572" s="12">
        <v>0</v>
      </c>
      <c r="E572" s="12">
        <v>80</v>
      </c>
      <c r="F572" s="12">
        <v>0</v>
      </c>
      <c r="G572" s="12">
        <v>0</v>
      </c>
      <c r="H572" s="12">
        <v>0</v>
      </c>
      <c r="I572" s="13" t="s">
        <v>220</v>
      </c>
      <c r="J572" s="13" t="s">
        <v>220</v>
      </c>
      <c r="K572" s="13" t="s">
        <v>220</v>
      </c>
      <c r="L572" s="13" t="s">
        <v>220</v>
      </c>
      <c r="M572" s="13" t="s">
        <v>220</v>
      </c>
      <c r="N572" s="14" t="s">
        <v>220</v>
      </c>
      <c r="O572" s="14" t="s">
        <v>220</v>
      </c>
      <c r="P572" s="14" t="s">
        <v>220</v>
      </c>
      <c r="Q572" s="14" t="s">
        <v>220</v>
      </c>
      <c r="R572" s="14" t="s">
        <v>220</v>
      </c>
      <c r="S572" s="14" t="s">
        <v>220</v>
      </c>
      <c r="T572" s="14" t="s">
        <v>220</v>
      </c>
      <c r="U572" s="14" t="s">
        <v>220</v>
      </c>
      <c r="V572" s="14" t="s">
        <v>220</v>
      </c>
      <c r="W572" s="14" t="s">
        <v>220</v>
      </c>
      <c r="X572" s="14" t="s">
        <v>220</v>
      </c>
      <c r="Y572" s="14" t="s">
        <v>220</v>
      </c>
      <c r="Z572" s="14" t="s">
        <v>220</v>
      </c>
      <c r="AA572" s="14" t="s">
        <v>220</v>
      </c>
      <c r="AB572" s="14" t="s">
        <v>220</v>
      </c>
      <c r="AC572" s="15" t="s">
        <v>220</v>
      </c>
    </row>
    <row r="573" spans="1:29">
      <c r="A573" s="87"/>
      <c r="B573" s="83" t="s">
        <v>370</v>
      </c>
      <c r="C573" s="21" t="s">
        <v>220</v>
      </c>
      <c r="D573" s="12">
        <v>0</v>
      </c>
      <c r="E573" s="12">
        <v>0</v>
      </c>
      <c r="F573" s="12">
        <v>80</v>
      </c>
      <c r="G573" s="12">
        <v>0</v>
      </c>
      <c r="H573" s="12">
        <v>0</v>
      </c>
      <c r="I573" s="13" t="s">
        <v>220</v>
      </c>
      <c r="J573" s="13" t="s">
        <v>220</v>
      </c>
      <c r="K573" s="13" t="s">
        <v>220</v>
      </c>
      <c r="L573" s="13" t="s">
        <v>220</v>
      </c>
      <c r="M573" s="13" t="s">
        <v>220</v>
      </c>
      <c r="N573" s="14" t="s">
        <v>220</v>
      </c>
      <c r="O573" s="14" t="s">
        <v>220</v>
      </c>
      <c r="P573" s="14" t="s">
        <v>220</v>
      </c>
      <c r="Q573" s="14" t="s">
        <v>220</v>
      </c>
      <c r="R573" s="14" t="s">
        <v>220</v>
      </c>
      <c r="S573" s="14" t="s">
        <v>220</v>
      </c>
      <c r="T573" s="14" t="s">
        <v>220</v>
      </c>
      <c r="U573" s="14" t="s">
        <v>220</v>
      </c>
      <c r="V573" s="14" t="s">
        <v>220</v>
      </c>
      <c r="W573" s="14" t="s">
        <v>220</v>
      </c>
      <c r="X573" s="14" t="s">
        <v>220</v>
      </c>
      <c r="Y573" s="14" t="s">
        <v>220</v>
      </c>
      <c r="Z573" s="14" t="s">
        <v>220</v>
      </c>
      <c r="AA573" s="14" t="s">
        <v>220</v>
      </c>
      <c r="AB573" s="14" t="s">
        <v>220</v>
      </c>
      <c r="AC573" s="15" t="s">
        <v>220</v>
      </c>
    </row>
    <row r="574" spans="1:29">
      <c r="A574" s="87"/>
      <c r="B574" s="83" t="s">
        <v>272</v>
      </c>
      <c r="C574" s="21" t="s">
        <v>220</v>
      </c>
      <c r="D574" s="12">
        <v>0</v>
      </c>
      <c r="E574" s="12">
        <v>0</v>
      </c>
      <c r="F574" s="12">
        <v>0</v>
      </c>
      <c r="G574" s="12">
        <v>80</v>
      </c>
      <c r="H574" s="12">
        <v>0</v>
      </c>
      <c r="I574" s="13" t="s">
        <v>220</v>
      </c>
      <c r="J574" s="13" t="s">
        <v>220</v>
      </c>
      <c r="K574" s="13" t="s">
        <v>220</v>
      </c>
      <c r="L574" s="13" t="s">
        <v>220</v>
      </c>
      <c r="M574" s="13" t="s">
        <v>220</v>
      </c>
      <c r="N574" s="14" t="s">
        <v>220</v>
      </c>
      <c r="O574" s="14" t="s">
        <v>220</v>
      </c>
      <c r="P574" s="14" t="s">
        <v>220</v>
      </c>
      <c r="Q574" s="14" t="s">
        <v>220</v>
      </c>
      <c r="R574" s="14" t="s">
        <v>220</v>
      </c>
      <c r="S574" s="14" t="s">
        <v>220</v>
      </c>
      <c r="T574" s="14" t="s">
        <v>220</v>
      </c>
      <c r="U574" s="14" t="s">
        <v>220</v>
      </c>
      <c r="V574" s="14" t="s">
        <v>220</v>
      </c>
      <c r="W574" s="14" t="s">
        <v>220</v>
      </c>
      <c r="X574" s="14" t="s">
        <v>220</v>
      </c>
      <c r="Y574" s="14" t="s">
        <v>220</v>
      </c>
      <c r="Z574" s="14" t="s">
        <v>220</v>
      </c>
      <c r="AA574" s="14" t="s">
        <v>220</v>
      </c>
      <c r="AB574" s="14" t="s">
        <v>220</v>
      </c>
      <c r="AC574" s="15" t="s">
        <v>220</v>
      </c>
    </row>
    <row r="575" spans="1:29">
      <c r="A575" s="87"/>
      <c r="B575" s="83" t="s">
        <v>371</v>
      </c>
      <c r="C575" s="21" t="s">
        <v>220</v>
      </c>
      <c r="D575" s="12">
        <v>0</v>
      </c>
      <c r="E575" s="12">
        <v>0</v>
      </c>
      <c r="F575" s="12">
        <v>0</v>
      </c>
      <c r="G575" s="12">
        <v>0</v>
      </c>
      <c r="H575" s="12">
        <v>80</v>
      </c>
      <c r="I575" s="13" t="s">
        <v>220</v>
      </c>
      <c r="J575" s="13" t="s">
        <v>220</v>
      </c>
      <c r="K575" s="13" t="s">
        <v>220</v>
      </c>
      <c r="L575" s="13" t="s">
        <v>220</v>
      </c>
      <c r="M575" s="13" t="s">
        <v>220</v>
      </c>
      <c r="N575" s="14" t="s">
        <v>220</v>
      </c>
      <c r="O575" s="14" t="s">
        <v>220</v>
      </c>
      <c r="P575" s="14" t="s">
        <v>220</v>
      </c>
      <c r="Q575" s="14" t="s">
        <v>220</v>
      </c>
      <c r="R575" s="14" t="s">
        <v>220</v>
      </c>
      <c r="S575" s="14" t="s">
        <v>220</v>
      </c>
      <c r="T575" s="14" t="s">
        <v>220</v>
      </c>
      <c r="U575" s="14" t="s">
        <v>220</v>
      </c>
      <c r="V575" s="14" t="s">
        <v>220</v>
      </c>
      <c r="W575" s="14" t="s">
        <v>220</v>
      </c>
      <c r="X575" s="14" t="s">
        <v>220</v>
      </c>
      <c r="Y575" s="14" t="s">
        <v>220</v>
      </c>
      <c r="Z575" s="14" t="s">
        <v>220</v>
      </c>
      <c r="AA575" s="14" t="s">
        <v>220</v>
      </c>
      <c r="AB575" s="14" t="s">
        <v>220</v>
      </c>
      <c r="AC575" s="15" t="s">
        <v>220</v>
      </c>
    </row>
    <row r="576" spans="1:29">
      <c r="A576" s="87"/>
      <c r="B576" s="83" t="s">
        <v>372</v>
      </c>
      <c r="C576" s="21" t="s">
        <v>220</v>
      </c>
      <c r="D576" s="12">
        <v>30</v>
      </c>
      <c r="E576" s="12">
        <v>0</v>
      </c>
      <c r="F576" s="12">
        <v>0</v>
      </c>
      <c r="G576" s="12">
        <v>0</v>
      </c>
      <c r="H576" s="12">
        <v>0</v>
      </c>
      <c r="I576" s="13" t="s">
        <v>220</v>
      </c>
      <c r="J576" s="13" t="s">
        <v>220</v>
      </c>
      <c r="K576" s="13" t="s">
        <v>220</v>
      </c>
      <c r="L576" s="13" t="s">
        <v>220</v>
      </c>
      <c r="M576" s="13" t="s">
        <v>220</v>
      </c>
      <c r="N576" s="14" t="s">
        <v>220</v>
      </c>
      <c r="O576" s="14" t="s">
        <v>220</v>
      </c>
      <c r="P576" s="14" t="s">
        <v>220</v>
      </c>
      <c r="Q576" s="14" t="s">
        <v>220</v>
      </c>
      <c r="R576" s="14" t="s">
        <v>220</v>
      </c>
      <c r="S576" s="14" t="s">
        <v>220</v>
      </c>
      <c r="T576" s="14" t="s">
        <v>220</v>
      </c>
      <c r="U576" s="14" t="s">
        <v>220</v>
      </c>
      <c r="V576" s="14" t="s">
        <v>220</v>
      </c>
      <c r="W576" s="14" t="s">
        <v>220</v>
      </c>
      <c r="X576" s="14" t="s">
        <v>220</v>
      </c>
      <c r="Y576" s="14" t="s">
        <v>220</v>
      </c>
      <c r="Z576" s="14" t="s">
        <v>220</v>
      </c>
      <c r="AA576" s="14" t="s">
        <v>220</v>
      </c>
      <c r="AB576" s="14" t="s">
        <v>220</v>
      </c>
      <c r="AC576" s="15" t="s">
        <v>220</v>
      </c>
    </row>
    <row r="577" spans="1:29">
      <c r="A577" s="87"/>
      <c r="B577" s="83" t="s">
        <v>373</v>
      </c>
      <c r="C577" s="21" t="s">
        <v>220</v>
      </c>
      <c r="D577" s="12">
        <v>30</v>
      </c>
      <c r="E577" s="12">
        <v>0</v>
      </c>
      <c r="F577" s="12">
        <v>0</v>
      </c>
      <c r="G577" s="12">
        <v>0</v>
      </c>
      <c r="H577" s="12">
        <v>0</v>
      </c>
      <c r="I577" s="13" t="s">
        <v>220</v>
      </c>
      <c r="J577" s="13" t="s">
        <v>220</v>
      </c>
      <c r="K577" s="13" t="s">
        <v>220</v>
      </c>
      <c r="L577" s="13" t="s">
        <v>220</v>
      </c>
      <c r="M577" s="13" t="s">
        <v>220</v>
      </c>
      <c r="N577" s="14" t="s">
        <v>220</v>
      </c>
      <c r="O577" s="14" t="s">
        <v>220</v>
      </c>
      <c r="P577" s="14" t="s">
        <v>220</v>
      </c>
      <c r="Q577" s="14" t="s">
        <v>220</v>
      </c>
      <c r="R577" s="14" t="s">
        <v>220</v>
      </c>
      <c r="S577" s="14" t="s">
        <v>220</v>
      </c>
      <c r="T577" s="14" t="s">
        <v>220</v>
      </c>
      <c r="U577" s="14" t="s">
        <v>220</v>
      </c>
      <c r="V577" s="14" t="s">
        <v>220</v>
      </c>
      <c r="W577" s="14" t="s">
        <v>220</v>
      </c>
      <c r="X577" s="14" t="s">
        <v>220</v>
      </c>
      <c r="Y577" s="14" t="s">
        <v>220</v>
      </c>
      <c r="Z577" s="14" t="s">
        <v>220</v>
      </c>
      <c r="AA577" s="14" t="s">
        <v>220</v>
      </c>
      <c r="AB577" s="14" t="s">
        <v>220</v>
      </c>
      <c r="AC577" s="15" t="s">
        <v>220</v>
      </c>
    </row>
    <row r="578" spans="1:29">
      <c r="A578" s="87"/>
      <c r="B578" s="83" t="s">
        <v>374</v>
      </c>
      <c r="C578" s="21" t="s">
        <v>220</v>
      </c>
      <c r="D578" s="12">
        <v>30</v>
      </c>
      <c r="E578" s="12">
        <v>0</v>
      </c>
      <c r="F578" s="12">
        <v>0</v>
      </c>
      <c r="G578" s="12">
        <v>0</v>
      </c>
      <c r="H578" s="12">
        <v>0</v>
      </c>
      <c r="I578" s="13" t="s">
        <v>220</v>
      </c>
      <c r="J578" s="13" t="s">
        <v>220</v>
      </c>
      <c r="K578" s="13" t="s">
        <v>220</v>
      </c>
      <c r="L578" s="13" t="s">
        <v>220</v>
      </c>
      <c r="M578" s="13" t="s">
        <v>220</v>
      </c>
      <c r="N578" s="14" t="s">
        <v>220</v>
      </c>
      <c r="O578" s="14" t="s">
        <v>220</v>
      </c>
      <c r="P578" s="14" t="s">
        <v>220</v>
      </c>
      <c r="Q578" s="14" t="s">
        <v>220</v>
      </c>
      <c r="R578" s="14" t="s">
        <v>220</v>
      </c>
      <c r="S578" s="14" t="s">
        <v>220</v>
      </c>
      <c r="T578" s="14" t="s">
        <v>220</v>
      </c>
      <c r="U578" s="14" t="s">
        <v>220</v>
      </c>
      <c r="V578" s="14" t="s">
        <v>220</v>
      </c>
      <c r="W578" s="14" t="s">
        <v>220</v>
      </c>
      <c r="X578" s="14" t="s">
        <v>220</v>
      </c>
      <c r="Y578" s="14" t="s">
        <v>220</v>
      </c>
      <c r="Z578" s="14" t="s">
        <v>220</v>
      </c>
      <c r="AA578" s="14" t="s">
        <v>220</v>
      </c>
      <c r="AB578" s="14" t="s">
        <v>220</v>
      </c>
      <c r="AC578" s="15" t="s">
        <v>220</v>
      </c>
    </row>
    <row r="579" spans="1:29">
      <c r="A579" s="87"/>
      <c r="B579" s="83" t="s">
        <v>375</v>
      </c>
      <c r="C579" s="21" t="s">
        <v>220</v>
      </c>
      <c r="D579" s="12">
        <v>100</v>
      </c>
      <c r="E579" s="12">
        <v>0</v>
      </c>
      <c r="F579" s="12">
        <v>0</v>
      </c>
      <c r="G579" s="12">
        <v>0</v>
      </c>
      <c r="H579" s="12">
        <v>0</v>
      </c>
      <c r="I579" s="13" t="s">
        <v>220</v>
      </c>
      <c r="J579" s="13" t="s">
        <v>220</v>
      </c>
      <c r="K579" s="13" t="s">
        <v>220</v>
      </c>
      <c r="L579" s="13" t="s">
        <v>220</v>
      </c>
      <c r="M579" s="13" t="s">
        <v>220</v>
      </c>
      <c r="N579" s="14" t="s">
        <v>220</v>
      </c>
      <c r="O579" s="14" t="s">
        <v>220</v>
      </c>
      <c r="P579" s="14" t="s">
        <v>220</v>
      </c>
      <c r="Q579" s="14" t="s">
        <v>220</v>
      </c>
      <c r="R579" s="14" t="s">
        <v>220</v>
      </c>
      <c r="S579" s="14" t="s">
        <v>220</v>
      </c>
      <c r="T579" s="14" t="s">
        <v>220</v>
      </c>
      <c r="U579" s="14" t="s">
        <v>220</v>
      </c>
      <c r="V579" s="14" t="s">
        <v>220</v>
      </c>
      <c r="W579" s="14" t="s">
        <v>220</v>
      </c>
      <c r="X579" s="14" t="s">
        <v>220</v>
      </c>
      <c r="Y579" s="14" t="s">
        <v>220</v>
      </c>
      <c r="Z579" s="14" t="s">
        <v>220</v>
      </c>
      <c r="AA579" s="14" t="s">
        <v>220</v>
      </c>
      <c r="AB579" s="14" t="s">
        <v>220</v>
      </c>
      <c r="AC579" s="15" t="s">
        <v>220</v>
      </c>
    </row>
    <row r="580" spans="1:29">
      <c r="A580" s="95"/>
      <c r="B580" s="124" t="s">
        <v>376</v>
      </c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8"/>
    </row>
    <row r="581" spans="1:29">
      <c r="A581" s="87"/>
      <c r="B581" s="83" t="s">
        <v>377</v>
      </c>
      <c r="C581" s="21" t="s">
        <v>220</v>
      </c>
      <c r="D581" s="12">
        <v>60</v>
      </c>
      <c r="E581" s="12">
        <v>0</v>
      </c>
      <c r="F581" s="12">
        <v>0</v>
      </c>
      <c r="G581" s="12">
        <v>0</v>
      </c>
      <c r="H581" s="12">
        <v>0</v>
      </c>
      <c r="I581" s="13" t="s">
        <v>220</v>
      </c>
      <c r="J581" s="13" t="s">
        <v>220</v>
      </c>
      <c r="K581" s="13" t="s">
        <v>220</v>
      </c>
      <c r="L581" s="13" t="s">
        <v>220</v>
      </c>
      <c r="M581" s="13" t="s">
        <v>220</v>
      </c>
      <c r="N581" s="14" t="s">
        <v>220</v>
      </c>
      <c r="O581" s="14" t="s">
        <v>220</v>
      </c>
      <c r="P581" s="14" t="s">
        <v>220</v>
      </c>
      <c r="Q581" s="14" t="s">
        <v>220</v>
      </c>
      <c r="R581" s="14" t="s">
        <v>220</v>
      </c>
      <c r="S581" s="14" t="s">
        <v>220</v>
      </c>
      <c r="T581" s="14" t="s">
        <v>220</v>
      </c>
      <c r="U581" s="14" t="s">
        <v>220</v>
      </c>
      <c r="V581" s="14" t="s">
        <v>220</v>
      </c>
      <c r="W581" s="14" t="s">
        <v>220</v>
      </c>
      <c r="X581" s="14" t="s">
        <v>220</v>
      </c>
      <c r="Y581" s="14" t="s">
        <v>220</v>
      </c>
      <c r="Z581" s="14" t="s">
        <v>220</v>
      </c>
      <c r="AA581" s="14" t="s">
        <v>220</v>
      </c>
      <c r="AB581" s="14" t="s">
        <v>220</v>
      </c>
      <c r="AC581" s="15" t="s">
        <v>220</v>
      </c>
    </row>
    <row r="582" spans="1:29">
      <c r="A582" s="87"/>
      <c r="B582" s="83" t="s">
        <v>378</v>
      </c>
      <c r="C582" s="21" t="s">
        <v>220</v>
      </c>
      <c r="D582" s="12">
        <v>80</v>
      </c>
      <c r="E582" s="12">
        <v>0</v>
      </c>
      <c r="F582" s="12">
        <v>0</v>
      </c>
      <c r="G582" s="12">
        <v>0</v>
      </c>
      <c r="H582" s="12">
        <v>0</v>
      </c>
      <c r="I582" s="13" t="s">
        <v>220</v>
      </c>
      <c r="J582" s="13" t="s">
        <v>220</v>
      </c>
      <c r="K582" s="13" t="s">
        <v>220</v>
      </c>
      <c r="L582" s="13" t="s">
        <v>220</v>
      </c>
      <c r="M582" s="13" t="s">
        <v>220</v>
      </c>
      <c r="N582" s="14" t="s">
        <v>220</v>
      </c>
      <c r="O582" s="14" t="s">
        <v>220</v>
      </c>
      <c r="P582" s="14" t="s">
        <v>220</v>
      </c>
      <c r="Q582" s="14" t="s">
        <v>220</v>
      </c>
      <c r="R582" s="14" t="s">
        <v>220</v>
      </c>
      <c r="S582" s="14" t="s">
        <v>220</v>
      </c>
      <c r="T582" s="14" t="s">
        <v>220</v>
      </c>
      <c r="U582" s="14" t="s">
        <v>220</v>
      </c>
      <c r="V582" s="14" t="s">
        <v>220</v>
      </c>
      <c r="W582" s="14" t="s">
        <v>220</v>
      </c>
      <c r="X582" s="14" t="s">
        <v>220</v>
      </c>
      <c r="Y582" s="14" t="s">
        <v>220</v>
      </c>
      <c r="Z582" s="14" t="s">
        <v>220</v>
      </c>
      <c r="AA582" s="14" t="s">
        <v>220</v>
      </c>
      <c r="AB582" s="14" t="s">
        <v>220</v>
      </c>
      <c r="AC582" s="15" t="s">
        <v>220</v>
      </c>
    </row>
    <row r="583" spans="1:29">
      <c r="A583" s="87"/>
      <c r="B583" s="83" t="s">
        <v>379</v>
      </c>
      <c r="C583" s="21" t="s">
        <v>220</v>
      </c>
      <c r="D583" s="12">
        <v>0</v>
      </c>
      <c r="E583" s="12">
        <v>0</v>
      </c>
      <c r="F583" s="12">
        <v>0</v>
      </c>
      <c r="G583" s="12">
        <v>90</v>
      </c>
      <c r="H583" s="12">
        <v>0</v>
      </c>
      <c r="I583" s="13" t="s">
        <v>220</v>
      </c>
      <c r="J583" s="13" t="s">
        <v>220</v>
      </c>
      <c r="K583" s="13" t="s">
        <v>220</v>
      </c>
      <c r="L583" s="13" t="s">
        <v>220</v>
      </c>
      <c r="M583" s="13" t="s">
        <v>220</v>
      </c>
      <c r="N583" s="14" t="s">
        <v>220</v>
      </c>
      <c r="O583" s="14" t="s">
        <v>220</v>
      </c>
      <c r="P583" s="14" t="s">
        <v>220</v>
      </c>
      <c r="Q583" s="14" t="s">
        <v>220</v>
      </c>
      <c r="R583" s="14" t="s">
        <v>220</v>
      </c>
      <c r="S583" s="14" t="s">
        <v>220</v>
      </c>
      <c r="T583" s="14" t="s">
        <v>220</v>
      </c>
      <c r="U583" s="14" t="s">
        <v>220</v>
      </c>
      <c r="V583" s="14" t="s">
        <v>220</v>
      </c>
      <c r="W583" s="14" t="s">
        <v>220</v>
      </c>
      <c r="X583" s="14" t="s">
        <v>220</v>
      </c>
      <c r="Y583" s="14" t="s">
        <v>220</v>
      </c>
      <c r="Z583" s="14" t="s">
        <v>220</v>
      </c>
      <c r="AA583" s="14" t="s">
        <v>220</v>
      </c>
      <c r="AB583" s="14" t="s">
        <v>220</v>
      </c>
      <c r="AC583" s="15" t="s">
        <v>220</v>
      </c>
    </row>
    <row r="584" spans="1:29">
      <c r="A584" s="87"/>
      <c r="B584" s="83" t="s">
        <v>380</v>
      </c>
      <c r="C584" s="21" t="s">
        <v>220</v>
      </c>
      <c r="D584" s="12">
        <v>70</v>
      </c>
      <c r="E584" s="12">
        <v>0</v>
      </c>
      <c r="F584" s="12">
        <v>0</v>
      </c>
      <c r="G584" s="12">
        <v>0</v>
      </c>
      <c r="H584" s="12">
        <v>0</v>
      </c>
      <c r="I584" s="13" t="s">
        <v>220</v>
      </c>
      <c r="J584" s="13" t="s">
        <v>220</v>
      </c>
      <c r="K584" s="13" t="s">
        <v>220</v>
      </c>
      <c r="L584" s="13" t="s">
        <v>220</v>
      </c>
      <c r="M584" s="13" t="s">
        <v>220</v>
      </c>
      <c r="N584" s="14" t="s">
        <v>220</v>
      </c>
      <c r="O584" s="14" t="s">
        <v>220</v>
      </c>
      <c r="P584" s="14" t="s">
        <v>220</v>
      </c>
      <c r="Q584" s="14" t="s">
        <v>220</v>
      </c>
      <c r="R584" s="14" t="s">
        <v>220</v>
      </c>
      <c r="S584" s="14" t="s">
        <v>220</v>
      </c>
      <c r="T584" s="14" t="s">
        <v>220</v>
      </c>
      <c r="U584" s="14" t="s">
        <v>220</v>
      </c>
      <c r="V584" s="14" t="s">
        <v>220</v>
      </c>
      <c r="W584" s="14" t="s">
        <v>220</v>
      </c>
      <c r="X584" s="14" t="s">
        <v>220</v>
      </c>
      <c r="Y584" s="14" t="s">
        <v>220</v>
      </c>
      <c r="Z584" s="14" t="s">
        <v>220</v>
      </c>
      <c r="AA584" s="14" t="s">
        <v>220</v>
      </c>
      <c r="AB584" s="14" t="s">
        <v>220</v>
      </c>
      <c r="AC584" s="15" t="s">
        <v>220</v>
      </c>
    </row>
    <row r="585" spans="1:29">
      <c r="A585" s="87"/>
      <c r="B585" s="83" t="s">
        <v>381</v>
      </c>
      <c r="C585" s="21" t="s">
        <v>220</v>
      </c>
      <c r="D585" s="12">
        <v>90</v>
      </c>
      <c r="E585" s="12">
        <v>0</v>
      </c>
      <c r="F585" s="12">
        <v>0</v>
      </c>
      <c r="G585" s="12">
        <v>0</v>
      </c>
      <c r="H585" s="12">
        <v>0</v>
      </c>
      <c r="I585" s="13" t="s">
        <v>220</v>
      </c>
      <c r="J585" s="13" t="s">
        <v>220</v>
      </c>
      <c r="K585" s="13" t="s">
        <v>220</v>
      </c>
      <c r="L585" s="13" t="s">
        <v>220</v>
      </c>
      <c r="M585" s="13" t="s">
        <v>220</v>
      </c>
      <c r="N585" s="14" t="s">
        <v>220</v>
      </c>
      <c r="O585" s="14" t="s">
        <v>220</v>
      </c>
      <c r="P585" s="14" t="s">
        <v>220</v>
      </c>
      <c r="Q585" s="14" t="s">
        <v>220</v>
      </c>
      <c r="R585" s="14" t="s">
        <v>220</v>
      </c>
      <c r="S585" s="14" t="s">
        <v>220</v>
      </c>
      <c r="T585" s="14" t="s">
        <v>220</v>
      </c>
      <c r="U585" s="14" t="s">
        <v>220</v>
      </c>
      <c r="V585" s="14" t="s">
        <v>220</v>
      </c>
      <c r="W585" s="14" t="s">
        <v>220</v>
      </c>
      <c r="X585" s="14" t="s">
        <v>220</v>
      </c>
      <c r="Y585" s="14" t="s">
        <v>220</v>
      </c>
      <c r="Z585" s="14" t="s">
        <v>220</v>
      </c>
      <c r="AA585" s="14" t="s">
        <v>220</v>
      </c>
      <c r="AB585" s="14" t="s">
        <v>220</v>
      </c>
      <c r="AC585" s="15" t="s">
        <v>220</v>
      </c>
    </row>
    <row r="586" spans="1:29">
      <c r="A586" s="87"/>
      <c r="B586" s="83" t="s">
        <v>382</v>
      </c>
      <c r="C586" s="21" t="s">
        <v>220</v>
      </c>
      <c r="D586" s="12">
        <v>0</v>
      </c>
      <c r="E586" s="12">
        <v>90</v>
      </c>
      <c r="F586" s="12">
        <v>0</v>
      </c>
      <c r="G586" s="12">
        <v>0</v>
      </c>
      <c r="H586" s="12">
        <v>0</v>
      </c>
      <c r="I586" s="13" t="s">
        <v>220</v>
      </c>
      <c r="J586" s="13" t="s">
        <v>220</v>
      </c>
      <c r="K586" s="13" t="s">
        <v>220</v>
      </c>
      <c r="L586" s="13" t="s">
        <v>220</v>
      </c>
      <c r="M586" s="13" t="s">
        <v>220</v>
      </c>
      <c r="N586" s="14" t="s">
        <v>220</v>
      </c>
      <c r="O586" s="14" t="s">
        <v>220</v>
      </c>
      <c r="P586" s="14" t="s">
        <v>220</v>
      </c>
      <c r="Q586" s="14" t="s">
        <v>220</v>
      </c>
      <c r="R586" s="14" t="s">
        <v>220</v>
      </c>
      <c r="S586" s="14" t="s">
        <v>220</v>
      </c>
      <c r="T586" s="14" t="s">
        <v>220</v>
      </c>
      <c r="U586" s="14" t="s">
        <v>220</v>
      </c>
      <c r="V586" s="14" t="s">
        <v>220</v>
      </c>
      <c r="W586" s="14" t="s">
        <v>220</v>
      </c>
      <c r="X586" s="14" t="s">
        <v>220</v>
      </c>
      <c r="Y586" s="14" t="s">
        <v>220</v>
      </c>
      <c r="Z586" s="14" t="s">
        <v>220</v>
      </c>
      <c r="AA586" s="14" t="s">
        <v>220</v>
      </c>
      <c r="AB586" s="14" t="s">
        <v>220</v>
      </c>
      <c r="AC586" s="15" t="s">
        <v>220</v>
      </c>
    </row>
    <row r="587" spans="1:29">
      <c r="A587" s="87"/>
      <c r="B587" s="83" t="s">
        <v>383</v>
      </c>
      <c r="C587" s="21" t="s">
        <v>220</v>
      </c>
      <c r="D587" s="12">
        <v>0</v>
      </c>
      <c r="E587" s="12">
        <v>0</v>
      </c>
      <c r="F587" s="12">
        <v>90</v>
      </c>
      <c r="G587" s="12">
        <v>0</v>
      </c>
      <c r="H587" s="12">
        <v>0</v>
      </c>
      <c r="I587" s="13" t="s">
        <v>220</v>
      </c>
      <c r="J587" s="13" t="s">
        <v>220</v>
      </c>
      <c r="K587" s="13" t="s">
        <v>220</v>
      </c>
      <c r="L587" s="13" t="s">
        <v>220</v>
      </c>
      <c r="M587" s="13" t="s">
        <v>220</v>
      </c>
      <c r="N587" s="14" t="s">
        <v>220</v>
      </c>
      <c r="O587" s="14" t="s">
        <v>220</v>
      </c>
      <c r="P587" s="14" t="s">
        <v>220</v>
      </c>
      <c r="Q587" s="14" t="s">
        <v>220</v>
      </c>
      <c r="R587" s="14" t="s">
        <v>220</v>
      </c>
      <c r="S587" s="14" t="s">
        <v>220</v>
      </c>
      <c r="T587" s="14" t="s">
        <v>220</v>
      </c>
      <c r="U587" s="14" t="s">
        <v>220</v>
      </c>
      <c r="V587" s="14" t="s">
        <v>220</v>
      </c>
      <c r="W587" s="14" t="s">
        <v>220</v>
      </c>
      <c r="X587" s="14" t="s">
        <v>220</v>
      </c>
      <c r="Y587" s="14" t="s">
        <v>220</v>
      </c>
      <c r="Z587" s="14" t="s">
        <v>220</v>
      </c>
      <c r="AA587" s="14" t="s">
        <v>220</v>
      </c>
      <c r="AB587" s="14" t="s">
        <v>220</v>
      </c>
      <c r="AC587" s="15" t="s">
        <v>220</v>
      </c>
    </row>
    <row r="588" spans="1:29">
      <c r="A588" s="87"/>
      <c r="B588" s="83" t="s">
        <v>384</v>
      </c>
      <c r="C588" s="21" t="s">
        <v>220</v>
      </c>
      <c r="D588" s="12">
        <v>0</v>
      </c>
      <c r="E588" s="12">
        <v>0</v>
      </c>
      <c r="F588" s="12">
        <v>0</v>
      </c>
      <c r="G588" s="12">
        <v>0</v>
      </c>
      <c r="H588" s="12">
        <v>90</v>
      </c>
      <c r="I588" s="13" t="s">
        <v>220</v>
      </c>
      <c r="J588" s="13" t="s">
        <v>220</v>
      </c>
      <c r="K588" s="13" t="s">
        <v>220</v>
      </c>
      <c r="L588" s="13" t="s">
        <v>220</v>
      </c>
      <c r="M588" s="13" t="s">
        <v>220</v>
      </c>
      <c r="N588" s="14" t="s">
        <v>220</v>
      </c>
      <c r="O588" s="14" t="s">
        <v>220</v>
      </c>
      <c r="P588" s="14" t="s">
        <v>220</v>
      </c>
      <c r="Q588" s="14" t="s">
        <v>220</v>
      </c>
      <c r="R588" s="14" t="s">
        <v>220</v>
      </c>
      <c r="S588" s="14" t="s">
        <v>220</v>
      </c>
      <c r="T588" s="14" t="s">
        <v>220</v>
      </c>
      <c r="U588" s="14" t="s">
        <v>220</v>
      </c>
      <c r="V588" s="14" t="s">
        <v>220</v>
      </c>
      <c r="W588" s="14" t="s">
        <v>220</v>
      </c>
      <c r="X588" s="14" t="s">
        <v>220</v>
      </c>
      <c r="Y588" s="14" t="s">
        <v>220</v>
      </c>
      <c r="Z588" s="14" t="s">
        <v>220</v>
      </c>
      <c r="AA588" s="14" t="s">
        <v>220</v>
      </c>
      <c r="AB588" s="14" t="s">
        <v>220</v>
      </c>
      <c r="AC588" s="15" t="s">
        <v>220</v>
      </c>
    </row>
    <row r="589" spans="1:29">
      <c r="A589" s="87"/>
      <c r="B589" s="83" t="s">
        <v>385</v>
      </c>
      <c r="C589" s="21" t="s">
        <v>220</v>
      </c>
      <c r="D589" s="12">
        <v>100</v>
      </c>
      <c r="E589" s="12">
        <v>0</v>
      </c>
      <c r="F589" s="12">
        <v>0</v>
      </c>
      <c r="G589" s="12">
        <v>0</v>
      </c>
      <c r="H589" s="12">
        <v>0</v>
      </c>
      <c r="I589" s="13" t="s">
        <v>220</v>
      </c>
      <c r="J589" s="13" t="s">
        <v>220</v>
      </c>
      <c r="K589" s="13" t="s">
        <v>220</v>
      </c>
      <c r="L589" s="13" t="s">
        <v>220</v>
      </c>
      <c r="M589" s="13" t="s">
        <v>220</v>
      </c>
      <c r="N589" s="14" t="s">
        <v>220</v>
      </c>
      <c r="O589" s="14" t="s">
        <v>220</v>
      </c>
      <c r="P589" s="14" t="s">
        <v>220</v>
      </c>
      <c r="Q589" s="14" t="s">
        <v>220</v>
      </c>
      <c r="R589" s="14" t="s">
        <v>220</v>
      </c>
      <c r="S589" s="14" t="s">
        <v>220</v>
      </c>
      <c r="T589" s="14" t="s">
        <v>220</v>
      </c>
      <c r="U589" s="14" t="s">
        <v>220</v>
      </c>
      <c r="V589" s="14" t="s">
        <v>220</v>
      </c>
      <c r="W589" s="14" t="s">
        <v>220</v>
      </c>
      <c r="X589" s="14" t="s">
        <v>220</v>
      </c>
      <c r="Y589" s="14" t="s">
        <v>220</v>
      </c>
      <c r="Z589" s="14" t="s">
        <v>220</v>
      </c>
      <c r="AA589" s="14" t="s">
        <v>220</v>
      </c>
      <c r="AB589" s="14" t="s">
        <v>220</v>
      </c>
      <c r="AC589" s="15" t="s">
        <v>220</v>
      </c>
    </row>
    <row r="590" spans="1:29">
      <c r="A590" s="95"/>
      <c r="B590" s="124" t="s">
        <v>386</v>
      </c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8"/>
    </row>
    <row r="591" spans="1:29">
      <c r="A591" s="87"/>
      <c r="B591" s="83" t="s">
        <v>387</v>
      </c>
      <c r="C591" s="21" t="s">
        <v>220</v>
      </c>
      <c r="D591" s="12">
        <v>50</v>
      </c>
      <c r="E591" s="12">
        <v>0</v>
      </c>
      <c r="F591" s="12">
        <v>0</v>
      </c>
      <c r="G591" s="12">
        <v>0</v>
      </c>
      <c r="H591" s="12">
        <v>0</v>
      </c>
      <c r="I591" s="13" t="s">
        <v>220</v>
      </c>
      <c r="J591" s="13" t="s">
        <v>220</v>
      </c>
      <c r="K591" s="13" t="s">
        <v>220</v>
      </c>
      <c r="L591" s="13" t="s">
        <v>220</v>
      </c>
      <c r="M591" s="13" t="s">
        <v>220</v>
      </c>
      <c r="N591" s="14" t="s">
        <v>220</v>
      </c>
      <c r="O591" s="14" t="s">
        <v>220</v>
      </c>
      <c r="P591" s="14" t="s">
        <v>220</v>
      </c>
      <c r="Q591" s="14" t="s">
        <v>220</v>
      </c>
      <c r="R591" s="14" t="s">
        <v>220</v>
      </c>
      <c r="S591" s="14" t="s">
        <v>220</v>
      </c>
      <c r="T591" s="14" t="s">
        <v>220</v>
      </c>
      <c r="U591" s="14" t="s">
        <v>220</v>
      </c>
      <c r="V591" s="14" t="s">
        <v>220</v>
      </c>
      <c r="W591" s="14" t="s">
        <v>220</v>
      </c>
      <c r="X591" s="14" t="s">
        <v>220</v>
      </c>
      <c r="Y591" s="14" t="s">
        <v>220</v>
      </c>
      <c r="Z591" s="14" t="s">
        <v>220</v>
      </c>
      <c r="AA591" s="14" t="s">
        <v>220</v>
      </c>
      <c r="AB591" s="14" t="s">
        <v>220</v>
      </c>
      <c r="AC591" s="15" t="s">
        <v>220</v>
      </c>
    </row>
    <row r="592" spans="1:29">
      <c r="A592" s="87"/>
      <c r="B592" s="83" t="s">
        <v>388</v>
      </c>
      <c r="C592" s="21" t="s">
        <v>220</v>
      </c>
      <c r="D592" s="12">
        <v>70</v>
      </c>
      <c r="E592" s="12">
        <v>0</v>
      </c>
      <c r="F592" s="12">
        <v>0</v>
      </c>
      <c r="G592" s="12">
        <v>0</v>
      </c>
      <c r="H592" s="12">
        <v>0</v>
      </c>
      <c r="I592" s="13" t="s">
        <v>220</v>
      </c>
      <c r="J592" s="13" t="s">
        <v>220</v>
      </c>
      <c r="K592" s="13" t="s">
        <v>220</v>
      </c>
      <c r="L592" s="13" t="s">
        <v>220</v>
      </c>
      <c r="M592" s="13" t="s">
        <v>220</v>
      </c>
      <c r="N592" s="14" t="s">
        <v>220</v>
      </c>
      <c r="O592" s="14" t="s">
        <v>220</v>
      </c>
      <c r="P592" s="14" t="s">
        <v>220</v>
      </c>
      <c r="Q592" s="14" t="s">
        <v>220</v>
      </c>
      <c r="R592" s="14" t="s">
        <v>220</v>
      </c>
      <c r="S592" s="14" t="s">
        <v>220</v>
      </c>
      <c r="T592" s="14" t="s">
        <v>220</v>
      </c>
      <c r="U592" s="14" t="s">
        <v>220</v>
      </c>
      <c r="V592" s="14" t="s">
        <v>220</v>
      </c>
      <c r="W592" s="14" t="s">
        <v>220</v>
      </c>
      <c r="X592" s="14" t="s">
        <v>220</v>
      </c>
      <c r="Y592" s="14" t="s">
        <v>220</v>
      </c>
      <c r="Z592" s="14" t="s">
        <v>220</v>
      </c>
      <c r="AA592" s="14" t="s">
        <v>220</v>
      </c>
      <c r="AB592" s="14" t="s">
        <v>220</v>
      </c>
      <c r="AC592" s="15" t="s">
        <v>220</v>
      </c>
    </row>
    <row r="593" spans="1:29">
      <c r="A593" s="87"/>
      <c r="B593" s="83" t="s">
        <v>389</v>
      </c>
      <c r="C593" s="21" t="s">
        <v>220</v>
      </c>
      <c r="D593" s="12">
        <v>80</v>
      </c>
      <c r="E593" s="12">
        <v>0</v>
      </c>
      <c r="F593" s="12">
        <v>0</v>
      </c>
      <c r="G593" s="12">
        <v>0</v>
      </c>
      <c r="H593" s="12">
        <v>0</v>
      </c>
      <c r="I593" s="13" t="s">
        <v>220</v>
      </c>
      <c r="J593" s="13" t="s">
        <v>220</v>
      </c>
      <c r="K593" s="13" t="s">
        <v>220</v>
      </c>
      <c r="L593" s="13" t="s">
        <v>220</v>
      </c>
      <c r="M593" s="13" t="s">
        <v>220</v>
      </c>
      <c r="N593" s="14" t="s">
        <v>220</v>
      </c>
      <c r="O593" s="14" t="s">
        <v>220</v>
      </c>
      <c r="P593" s="14" t="s">
        <v>220</v>
      </c>
      <c r="Q593" s="14" t="s">
        <v>220</v>
      </c>
      <c r="R593" s="14" t="s">
        <v>220</v>
      </c>
      <c r="S593" s="14" t="s">
        <v>220</v>
      </c>
      <c r="T593" s="14" t="s">
        <v>220</v>
      </c>
      <c r="U593" s="14" t="s">
        <v>220</v>
      </c>
      <c r="V593" s="14" t="s">
        <v>220</v>
      </c>
      <c r="W593" s="14" t="s">
        <v>220</v>
      </c>
      <c r="X593" s="14" t="s">
        <v>220</v>
      </c>
      <c r="Y593" s="14" t="s">
        <v>220</v>
      </c>
      <c r="Z593" s="14" t="s">
        <v>220</v>
      </c>
      <c r="AA593" s="14" t="s">
        <v>220</v>
      </c>
      <c r="AB593" s="14" t="s">
        <v>220</v>
      </c>
      <c r="AC593" s="15" t="s">
        <v>220</v>
      </c>
    </row>
    <row r="594" spans="1:29">
      <c r="A594" s="87"/>
      <c r="B594" s="83" t="s">
        <v>390</v>
      </c>
      <c r="C594" s="21" t="s">
        <v>220</v>
      </c>
      <c r="D594" s="12">
        <v>90</v>
      </c>
      <c r="E594" s="12">
        <v>0</v>
      </c>
      <c r="F594" s="12">
        <v>0</v>
      </c>
      <c r="G594" s="12">
        <v>0</v>
      </c>
      <c r="H594" s="12">
        <v>0</v>
      </c>
      <c r="I594" s="13" t="s">
        <v>220</v>
      </c>
      <c r="J594" s="13" t="s">
        <v>220</v>
      </c>
      <c r="K594" s="13" t="s">
        <v>220</v>
      </c>
      <c r="L594" s="13" t="s">
        <v>220</v>
      </c>
      <c r="M594" s="13" t="s">
        <v>220</v>
      </c>
      <c r="N594" s="14" t="s">
        <v>220</v>
      </c>
      <c r="O594" s="14" t="s">
        <v>220</v>
      </c>
      <c r="P594" s="14" t="s">
        <v>220</v>
      </c>
      <c r="Q594" s="14" t="s">
        <v>220</v>
      </c>
      <c r="R594" s="14" t="s">
        <v>220</v>
      </c>
      <c r="S594" s="14" t="s">
        <v>220</v>
      </c>
      <c r="T594" s="14" t="s">
        <v>220</v>
      </c>
      <c r="U594" s="14" t="s">
        <v>220</v>
      </c>
      <c r="V594" s="14" t="s">
        <v>220</v>
      </c>
      <c r="W594" s="14" t="s">
        <v>220</v>
      </c>
      <c r="X594" s="14" t="s">
        <v>220</v>
      </c>
      <c r="Y594" s="14" t="s">
        <v>220</v>
      </c>
      <c r="Z594" s="14" t="s">
        <v>220</v>
      </c>
      <c r="AA594" s="14" t="s">
        <v>220</v>
      </c>
      <c r="AB594" s="14" t="s">
        <v>220</v>
      </c>
      <c r="AC594" s="15" t="s">
        <v>220</v>
      </c>
    </row>
    <row r="595" spans="1:29">
      <c r="A595" s="87"/>
      <c r="B595" s="83" t="s">
        <v>391</v>
      </c>
      <c r="C595" s="21" t="s">
        <v>220</v>
      </c>
      <c r="D595" s="12">
        <v>30</v>
      </c>
      <c r="E595" s="12">
        <v>0</v>
      </c>
      <c r="F595" s="12">
        <v>0</v>
      </c>
      <c r="G595" s="12">
        <v>0</v>
      </c>
      <c r="H595" s="12">
        <v>0</v>
      </c>
      <c r="I595" s="13" t="s">
        <v>220</v>
      </c>
      <c r="J595" s="13" t="s">
        <v>220</v>
      </c>
      <c r="K595" s="13" t="s">
        <v>220</v>
      </c>
      <c r="L595" s="13" t="s">
        <v>220</v>
      </c>
      <c r="M595" s="13" t="s">
        <v>220</v>
      </c>
      <c r="N595" s="14" t="s">
        <v>220</v>
      </c>
      <c r="O595" s="14" t="s">
        <v>220</v>
      </c>
      <c r="P595" s="14" t="s">
        <v>220</v>
      </c>
      <c r="Q595" s="14" t="s">
        <v>220</v>
      </c>
      <c r="R595" s="14" t="s">
        <v>220</v>
      </c>
      <c r="S595" s="14" t="s">
        <v>220</v>
      </c>
      <c r="T595" s="14" t="s">
        <v>220</v>
      </c>
      <c r="U595" s="14" t="s">
        <v>220</v>
      </c>
      <c r="V595" s="14" t="s">
        <v>220</v>
      </c>
      <c r="W595" s="14" t="s">
        <v>220</v>
      </c>
      <c r="X595" s="14" t="s">
        <v>220</v>
      </c>
      <c r="Y595" s="14" t="s">
        <v>220</v>
      </c>
      <c r="Z595" s="14" t="s">
        <v>220</v>
      </c>
      <c r="AA595" s="14" t="s">
        <v>220</v>
      </c>
      <c r="AB595" s="14" t="s">
        <v>220</v>
      </c>
      <c r="AC595" s="15" t="s">
        <v>220</v>
      </c>
    </row>
    <row r="596" spans="1:29">
      <c r="A596" s="87"/>
      <c r="B596" s="83" t="s">
        <v>392</v>
      </c>
      <c r="C596" s="21" t="s">
        <v>220</v>
      </c>
      <c r="D596" s="12">
        <v>0</v>
      </c>
      <c r="E596" s="12">
        <v>90</v>
      </c>
      <c r="F596" s="12">
        <v>0</v>
      </c>
      <c r="G596" s="12">
        <v>0</v>
      </c>
      <c r="H596" s="12">
        <v>0</v>
      </c>
      <c r="I596" s="13" t="s">
        <v>220</v>
      </c>
      <c r="J596" s="13" t="s">
        <v>220</v>
      </c>
      <c r="K596" s="13" t="s">
        <v>220</v>
      </c>
      <c r="L596" s="13" t="s">
        <v>220</v>
      </c>
      <c r="M596" s="13" t="s">
        <v>220</v>
      </c>
      <c r="N596" s="14" t="s">
        <v>220</v>
      </c>
      <c r="O596" s="14" t="s">
        <v>220</v>
      </c>
      <c r="P596" s="14" t="s">
        <v>220</v>
      </c>
      <c r="Q596" s="14" t="s">
        <v>220</v>
      </c>
      <c r="R596" s="14" t="s">
        <v>220</v>
      </c>
      <c r="S596" s="14" t="s">
        <v>220</v>
      </c>
      <c r="T596" s="14" t="s">
        <v>220</v>
      </c>
      <c r="U596" s="14" t="s">
        <v>220</v>
      </c>
      <c r="V596" s="14" t="s">
        <v>220</v>
      </c>
      <c r="W596" s="14" t="s">
        <v>220</v>
      </c>
      <c r="X596" s="14" t="s">
        <v>220</v>
      </c>
      <c r="Y596" s="14" t="s">
        <v>220</v>
      </c>
      <c r="Z596" s="14" t="s">
        <v>220</v>
      </c>
      <c r="AA596" s="14" t="s">
        <v>220</v>
      </c>
      <c r="AB596" s="14" t="s">
        <v>220</v>
      </c>
      <c r="AC596" s="15" t="s">
        <v>220</v>
      </c>
    </row>
    <row r="597" spans="1:29">
      <c r="A597" s="87"/>
      <c r="B597" s="83" t="s">
        <v>393</v>
      </c>
      <c r="C597" s="21" t="s">
        <v>220</v>
      </c>
      <c r="D597" s="12">
        <v>0</v>
      </c>
      <c r="E597" s="12">
        <v>90</v>
      </c>
      <c r="F597" s="12">
        <v>0</v>
      </c>
      <c r="G597" s="12">
        <v>0</v>
      </c>
      <c r="H597" s="12">
        <v>0</v>
      </c>
      <c r="I597" s="13" t="s">
        <v>220</v>
      </c>
      <c r="J597" s="13" t="s">
        <v>220</v>
      </c>
      <c r="K597" s="13" t="s">
        <v>220</v>
      </c>
      <c r="L597" s="13" t="s">
        <v>220</v>
      </c>
      <c r="M597" s="13" t="s">
        <v>220</v>
      </c>
      <c r="N597" s="14" t="s">
        <v>220</v>
      </c>
      <c r="O597" s="14" t="s">
        <v>220</v>
      </c>
      <c r="P597" s="14" t="s">
        <v>220</v>
      </c>
      <c r="Q597" s="14" t="s">
        <v>220</v>
      </c>
      <c r="R597" s="14" t="s">
        <v>220</v>
      </c>
      <c r="S597" s="14" t="s">
        <v>220</v>
      </c>
      <c r="T597" s="14" t="s">
        <v>220</v>
      </c>
      <c r="U597" s="14" t="s">
        <v>220</v>
      </c>
      <c r="V597" s="14" t="s">
        <v>220</v>
      </c>
      <c r="W597" s="14" t="s">
        <v>220</v>
      </c>
      <c r="X597" s="14" t="s">
        <v>220</v>
      </c>
      <c r="Y597" s="14" t="s">
        <v>220</v>
      </c>
      <c r="Z597" s="14" t="s">
        <v>220</v>
      </c>
      <c r="AA597" s="14" t="s">
        <v>220</v>
      </c>
      <c r="AB597" s="14" t="s">
        <v>220</v>
      </c>
      <c r="AC597" s="15" t="s">
        <v>220</v>
      </c>
    </row>
    <row r="598" spans="1:29">
      <c r="A598" s="87"/>
      <c r="B598" s="83" t="s">
        <v>394</v>
      </c>
      <c r="C598" s="21" t="s">
        <v>220</v>
      </c>
      <c r="D598" s="12">
        <v>0</v>
      </c>
      <c r="E598" s="12">
        <v>0</v>
      </c>
      <c r="F598" s="12">
        <v>90</v>
      </c>
      <c r="G598" s="12">
        <v>0</v>
      </c>
      <c r="H598" s="12">
        <v>0</v>
      </c>
      <c r="I598" s="13" t="s">
        <v>220</v>
      </c>
      <c r="J598" s="13" t="s">
        <v>220</v>
      </c>
      <c r="K598" s="13" t="s">
        <v>220</v>
      </c>
      <c r="L598" s="13" t="s">
        <v>220</v>
      </c>
      <c r="M598" s="13" t="s">
        <v>220</v>
      </c>
      <c r="N598" s="14" t="s">
        <v>220</v>
      </c>
      <c r="O598" s="14" t="s">
        <v>220</v>
      </c>
      <c r="P598" s="14" t="s">
        <v>220</v>
      </c>
      <c r="Q598" s="14" t="s">
        <v>220</v>
      </c>
      <c r="R598" s="14" t="s">
        <v>220</v>
      </c>
      <c r="S598" s="14" t="s">
        <v>220</v>
      </c>
      <c r="T598" s="14" t="s">
        <v>220</v>
      </c>
      <c r="U598" s="14" t="s">
        <v>220</v>
      </c>
      <c r="V598" s="14" t="s">
        <v>220</v>
      </c>
      <c r="W598" s="14" t="s">
        <v>220</v>
      </c>
      <c r="X598" s="14" t="s">
        <v>220</v>
      </c>
      <c r="Y598" s="14" t="s">
        <v>220</v>
      </c>
      <c r="Z598" s="14" t="s">
        <v>220</v>
      </c>
      <c r="AA598" s="14" t="s">
        <v>220</v>
      </c>
      <c r="AB598" s="14" t="s">
        <v>220</v>
      </c>
      <c r="AC598" s="15" t="s">
        <v>220</v>
      </c>
    </row>
    <row r="599" spans="1:29">
      <c r="A599" s="87"/>
      <c r="B599" s="83" t="s">
        <v>395</v>
      </c>
      <c r="C599" s="21" t="s">
        <v>220</v>
      </c>
      <c r="D599" s="12">
        <v>0</v>
      </c>
      <c r="E599" s="12">
        <v>0</v>
      </c>
      <c r="F599" s="12">
        <v>0</v>
      </c>
      <c r="G599" s="12">
        <v>90</v>
      </c>
      <c r="H599" s="12">
        <v>0</v>
      </c>
      <c r="I599" s="13" t="s">
        <v>220</v>
      </c>
      <c r="J599" s="13" t="s">
        <v>220</v>
      </c>
      <c r="K599" s="13" t="s">
        <v>220</v>
      </c>
      <c r="L599" s="13" t="s">
        <v>220</v>
      </c>
      <c r="M599" s="13" t="s">
        <v>220</v>
      </c>
      <c r="N599" s="14" t="s">
        <v>220</v>
      </c>
      <c r="O599" s="14" t="s">
        <v>220</v>
      </c>
      <c r="P599" s="14" t="s">
        <v>220</v>
      </c>
      <c r="Q599" s="14" t="s">
        <v>220</v>
      </c>
      <c r="R599" s="14" t="s">
        <v>220</v>
      </c>
      <c r="S599" s="14" t="s">
        <v>220</v>
      </c>
      <c r="T599" s="14" t="s">
        <v>220</v>
      </c>
      <c r="U599" s="14" t="s">
        <v>220</v>
      </c>
      <c r="V599" s="14" t="s">
        <v>220</v>
      </c>
      <c r="W599" s="14" t="s">
        <v>220</v>
      </c>
      <c r="X599" s="14" t="s">
        <v>220</v>
      </c>
      <c r="Y599" s="14" t="s">
        <v>220</v>
      </c>
      <c r="Z599" s="14" t="s">
        <v>220</v>
      </c>
      <c r="AA599" s="14" t="s">
        <v>220</v>
      </c>
      <c r="AB599" s="14" t="s">
        <v>220</v>
      </c>
      <c r="AC599" s="15" t="s">
        <v>220</v>
      </c>
    </row>
    <row r="600" spans="1:29">
      <c r="A600" s="87"/>
      <c r="B600" s="83" t="s">
        <v>396</v>
      </c>
      <c r="C600" s="21" t="s">
        <v>220</v>
      </c>
      <c r="D600" s="12">
        <v>0</v>
      </c>
      <c r="E600" s="12">
        <v>0</v>
      </c>
      <c r="F600" s="12">
        <v>0</v>
      </c>
      <c r="G600" s="12">
        <v>0</v>
      </c>
      <c r="H600" s="12">
        <v>90</v>
      </c>
      <c r="I600" s="13" t="s">
        <v>220</v>
      </c>
      <c r="J600" s="13" t="s">
        <v>220</v>
      </c>
      <c r="K600" s="13" t="s">
        <v>220</v>
      </c>
      <c r="L600" s="13" t="s">
        <v>220</v>
      </c>
      <c r="M600" s="13" t="s">
        <v>220</v>
      </c>
      <c r="N600" s="14" t="s">
        <v>220</v>
      </c>
      <c r="O600" s="14" t="s">
        <v>220</v>
      </c>
      <c r="P600" s="14" t="s">
        <v>220</v>
      </c>
      <c r="Q600" s="14" t="s">
        <v>220</v>
      </c>
      <c r="R600" s="14" t="s">
        <v>220</v>
      </c>
      <c r="S600" s="14" t="s">
        <v>220</v>
      </c>
      <c r="T600" s="14" t="s">
        <v>220</v>
      </c>
      <c r="U600" s="14" t="s">
        <v>220</v>
      </c>
      <c r="V600" s="14" t="s">
        <v>220</v>
      </c>
      <c r="W600" s="14" t="s">
        <v>220</v>
      </c>
      <c r="X600" s="14" t="s">
        <v>220</v>
      </c>
      <c r="Y600" s="14" t="s">
        <v>220</v>
      </c>
      <c r="Z600" s="14" t="s">
        <v>220</v>
      </c>
      <c r="AA600" s="14" t="s">
        <v>220</v>
      </c>
      <c r="AB600" s="14" t="s">
        <v>220</v>
      </c>
      <c r="AC600" s="15" t="s">
        <v>220</v>
      </c>
    </row>
    <row r="601" spans="1:29">
      <c r="A601" s="87"/>
      <c r="B601" s="83" t="s">
        <v>397</v>
      </c>
      <c r="C601" s="21" t="s">
        <v>220</v>
      </c>
      <c r="D601" s="12">
        <v>30</v>
      </c>
      <c r="E601" s="12">
        <v>0</v>
      </c>
      <c r="F601" s="12">
        <v>0</v>
      </c>
      <c r="G601" s="12">
        <v>0</v>
      </c>
      <c r="H601" s="12">
        <v>0</v>
      </c>
      <c r="I601" s="13" t="s">
        <v>220</v>
      </c>
      <c r="J601" s="13" t="s">
        <v>220</v>
      </c>
      <c r="K601" s="13" t="s">
        <v>220</v>
      </c>
      <c r="L601" s="13" t="s">
        <v>220</v>
      </c>
      <c r="M601" s="13" t="s">
        <v>220</v>
      </c>
      <c r="N601" s="14" t="s">
        <v>220</v>
      </c>
      <c r="O601" s="14" t="s">
        <v>220</v>
      </c>
      <c r="P601" s="14" t="s">
        <v>220</v>
      </c>
      <c r="Q601" s="14" t="s">
        <v>220</v>
      </c>
      <c r="R601" s="14" t="s">
        <v>220</v>
      </c>
      <c r="S601" s="14" t="s">
        <v>220</v>
      </c>
      <c r="T601" s="14" t="s">
        <v>220</v>
      </c>
      <c r="U601" s="14" t="s">
        <v>220</v>
      </c>
      <c r="V601" s="14" t="s">
        <v>220</v>
      </c>
      <c r="W601" s="14" t="s">
        <v>220</v>
      </c>
      <c r="X601" s="14" t="s">
        <v>220</v>
      </c>
      <c r="Y601" s="14" t="s">
        <v>220</v>
      </c>
      <c r="Z601" s="14" t="s">
        <v>220</v>
      </c>
      <c r="AA601" s="14" t="s">
        <v>220</v>
      </c>
      <c r="AB601" s="14" t="s">
        <v>220</v>
      </c>
      <c r="AC601" s="15" t="s">
        <v>220</v>
      </c>
    </row>
    <row r="602" spans="1:29">
      <c r="A602" s="87"/>
      <c r="B602" s="83" t="s">
        <v>398</v>
      </c>
      <c r="C602" s="21" t="s">
        <v>220</v>
      </c>
      <c r="D602" s="12">
        <v>30</v>
      </c>
      <c r="E602" s="12">
        <v>0</v>
      </c>
      <c r="F602" s="12">
        <v>0</v>
      </c>
      <c r="G602" s="12">
        <v>0</v>
      </c>
      <c r="H602" s="12">
        <v>0</v>
      </c>
      <c r="I602" s="13" t="s">
        <v>220</v>
      </c>
      <c r="J602" s="13" t="s">
        <v>220</v>
      </c>
      <c r="K602" s="13" t="s">
        <v>220</v>
      </c>
      <c r="L602" s="13" t="s">
        <v>220</v>
      </c>
      <c r="M602" s="13" t="s">
        <v>220</v>
      </c>
      <c r="N602" s="14" t="s">
        <v>220</v>
      </c>
      <c r="O602" s="14" t="s">
        <v>220</v>
      </c>
      <c r="P602" s="14" t="s">
        <v>220</v>
      </c>
      <c r="Q602" s="14" t="s">
        <v>220</v>
      </c>
      <c r="R602" s="14" t="s">
        <v>220</v>
      </c>
      <c r="S602" s="14" t="s">
        <v>220</v>
      </c>
      <c r="T602" s="14" t="s">
        <v>220</v>
      </c>
      <c r="U602" s="14" t="s">
        <v>220</v>
      </c>
      <c r="V602" s="14" t="s">
        <v>220</v>
      </c>
      <c r="W602" s="14" t="s">
        <v>220</v>
      </c>
      <c r="X602" s="14" t="s">
        <v>220</v>
      </c>
      <c r="Y602" s="14" t="s">
        <v>220</v>
      </c>
      <c r="Z602" s="14" t="s">
        <v>220</v>
      </c>
      <c r="AA602" s="14" t="s">
        <v>220</v>
      </c>
      <c r="AB602" s="14" t="s">
        <v>220</v>
      </c>
      <c r="AC602" s="15" t="s">
        <v>220</v>
      </c>
    </row>
    <row r="603" spans="1:29">
      <c r="A603" s="88"/>
      <c r="B603" s="83" t="s">
        <v>399</v>
      </c>
      <c r="C603" s="21" t="s">
        <v>220</v>
      </c>
      <c r="D603" s="12">
        <v>100</v>
      </c>
      <c r="E603" s="12">
        <v>0</v>
      </c>
      <c r="F603" s="12">
        <v>0</v>
      </c>
      <c r="G603" s="12">
        <v>0</v>
      </c>
      <c r="H603" s="12">
        <v>0</v>
      </c>
      <c r="I603" s="13" t="s">
        <v>220</v>
      </c>
      <c r="J603" s="13" t="s">
        <v>220</v>
      </c>
      <c r="K603" s="13" t="s">
        <v>220</v>
      </c>
      <c r="L603" s="13" t="s">
        <v>220</v>
      </c>
      <c r="M603" s="13" t="s">
        <v>220</v>
      </c>
      <c r="N603" s="14" t="s">
        <v>220</v>
      </c>
      <c r="O603" s="14" t="s">
        <v>220</v>
      </c>
      <c r="P603" s="14" t="s">
        <v>220</v>
      </c>
      <c r="Q603" s="14" t="s">
        <v>220</v>
      </c>
      <c r="R603" s="14" t="s">
        <v>220</v>
      </c>
      <c r="S603" s="14" t="s">
        <v>220</v>
      </c>
      <c r="T603" s="14" t="s">
        <v>220</v>
      </c>
      <c r="U603" s="14" t="s">
        <v>220</v>
      </c>
      <c r="V603" s="14" t="s">
        <v>220</v>
      </c>
      <c r="W603" s="14" t="s">
        <v>220</v>
      </c>
      <c r="X603" s="14" t="s">
        <v>220</v>
      </c>
      <c r="Y603" s="14" t="s">
        <v>220</v>
      </c>
      <c r="Z603" s="14" t="s">
        <v>220</v>
      </c>
      <c r="AA603" s="14" t="s">
        <v>220</v>
      </c>
      <c r="AB603" s="14" t="s">
        <v>220</v>
      </c>
      <c r="AC603" s="15" t="s">
        <v>220</v>
      </c>
    </row>
    <row r="604" spans="1:29">
      <c r="A604" s="2"/>
    </row>
    <row r="605" spans="1:29">
      <c r="A605" s="2"/>
    </row>
    <row r="606" spans="1:29">
      <c r="A606" s="2"/>
    </row>
    <row r="607" spans="1:29">
      <c r="A607" s="2"/>
    </row>
    <row r="608" spans="1:29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6">
    <mergeCell ref="B39:AB39"/>
    <mergeCell ref="D18:H18"/>
    <mergeCell ref="I18:M18"/>
    <mergeCell ref="N18:AB18"/>
    <mergeCell ref="B325:AB325"/>
    <mergeCell ref="B198:AB198"/>
    <mergeCell ref="B19:AB19"/>
    <mergeCell ref="B43:AB43"/>
    <mergeCell ref="B72:AB72"/>
    <mergeCell ref="B102:AB102"/>
    <mergeCell ref="B126:AB126"/>
    <mergeCell ref="B152:AB152"/>
    <mergeCell ref="B161:AB161"/>
    <mergeCell ref="B172:AB172"/>
    <mergeCell ref="B186:AB186"/>
    <mergeCell ref="B212:AB212"/>
    <mergeCell ref="B590:AB590"/>
    <mergeCell ref="B363:AB363"/>
    <mergeCell ref="B371:AB371"/>
    <mergeCell ref="B477:AB477"/>
    <mergeCell ref="B507:AB507"/>
    <mergeCell ref="B533:AB533"/>
    <mergeCell ref="B549:AB549"/>
    <mergeCell ref="B567:AB567"/>
    <mergeCell ref="B580:AB580"/>
    <mergeCell ref="B344:AB344"/>
    <mergeCell ref="B346:AB346"/>
    <mergeCell ref="B494:AB494"/>
    <mergeCell ref="B147:AB147"/>
    <mergeCell ref="B183:AB183"/>
    <mergeCell ref="B229:AB229"/>
    <mergeCell ref="B287:AB287"/>
    <mergeCell ref="B284:AB284"/>
    <mergeCell ref="B231:AB231"/>
    <mergeCell ref="B260:AB260"/>
    <mergeCell ref="B298:AB298"/>
    <mergeCell ref="B314:AB314"/>
    <mergeCell ref="B331:AB331"/>
    <mergeCell ref="B338:AB338"/>
    <mergeCell ref="B349:AB349"/>
    <mergeCell ref="B526:AB526"/>
    <mergeCell ref="B544:AB544"/>
    <mergeCell ref="B562:AB562"/>
    <mergeCell ref="B456:AB456"/>
    <mergeCell ref="B359:AB359"/>
    <mergeCell ref="B373:AB37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47"/>
  <sheetViews>
    <sheetView zoomScaleNormal="100" workbookViewId="0">
      <pane ySplit="1" topLeftCell="A664" activePane="bottomLeft" state="frozen"/>
      <selection pane="bottomLeft" activeCell="A675" sqref="A675"/>
    </sheetView>
  </sheetViews>
  <sheetFormatPr defaultRowHeight="15"/>
  <cols>
    <col min="1" max="1" width="34.7109375" style="48" customWidth="1"/>
    <col min="2" max="3" width="7.5703125" style="21" customWidth="1"/>
    <col min="4" max="4" width="6.7109375" style="21" customWidth="1"/>
    <col min="5" max="12" width="10.7109375" style="73" customWidth="1"/>
    <col min="13" max="13" width="9.140625" style="22"/>
    <col min="15" max="16384" width="9.140625" style="20"/>
  </cols>
  <sheetData>
    <row r="1" spans="1:14" s="75" customFormat="1">
      <c r="E1" s="77">
        <v>12</v>
      </c>
      <c r="F1" s="59">
        <f>1-(E1*0.2)/100</f>
        <v>0.97599999999999998</v>
      </c>
      <c r="G1" s="59">
        <f>1-(E1*0.5)/100</f>
        <v>0.94</v>
      </c>
      <c r="H1" s="59">
        <f>1-(E1*0.15)/100</f>
        <v>0.98199999999999998</v>
      </c>
      <c r="I1" s="59">
        <f>1-(E1*0.4)/100</f>
        <v>0.95199999999999996</v>
      </c>
      <c r="N1" s="119"/>
    </row>
    <row r="2" spans="1:14" s="22" customFormat="1">
      <c r="A2" s="130" t="s">
        <v>643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N2"/>
    </row>
    <row r="3" spans="1:14" s="22" customFormat="1">
      <c r="A3" s="22" t="s">
        <v>638</v>
      </c>
      <c r="B3" s="22" t="s">
        <v>632</v>
      </c>
      <c r="D3" s="22" t="s">
        <v>637</v>
      </c>
      <c r="E3" s="23" t="s">
        <v>639</v>
      </c>
      <c r="F3" s="23" t="s">
        <v>640</v>
      </c>
      <c r="G3" s="23" t="s">
        <v>641</v>
      </c>
      <c r="H3" s="23" t="s">
        <v>642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20" t="s">
        <v>773</v>
      </c>
      <c r="B4" s="118">
        <v>58</v>
      </c>
      <c r="C4" s="118"/>
      <c r="D4" s="118">
        <v>98</v>
      </c>
      <c r="E4" s="78">
        <f t="shared" ref="E4:L4" si="0">1 - (E5) * (E6) * (E7) * (E8)</f>
        <v>0.45252596223999997</v>
      </c>
      <c r="F4" s="78">
        <f t="shared" si="0"/>
        <v>0.43586183423999991</v>
      </c>
      <c r="G4" s="78">
        <f>1 - (G5) * (G6) * (G7) * (G8)</f>
        <v>0.41885439999999996</v>
      </c>
      <c r="H4" s="78">
        <f t="shared" si="0"/>
        <v>0.42740129134000004</v>
      </c>
      <c r="I4" s="79">
        <f t="shared" si="0"/>
        <v>0.50049999999999994</v>
      </c>
      <c r="J4" s="79">
        <f t="shared" si="0"/>
        <v>0.41885439999999996</v>
      </c>
      <c r="K4" s="79">
        <f t="shared" si="0"/>
        <v>0.22896640000000001</v>
      </c>
      <c r="L4" s="79">
        <f t="shared" si="0"/>
        <v>0.32852040000000016</v>
      </c>
      <c r="M4" s="1"/>
      <c r="N4">
        <v>42</v>
      </c>
    </row>
    <row r="5" spans="1:14">
      <c r="A5" s="76" t="s">
        <v>633</v>
      </c>
      <c r="B5" s="117">
        <f>B4*0.15</f>
        <v>8.6999999999999993</v>
      </c>
      <c r="C5" s="117">
        <f>(100-D5)/100</f>
        <v>0.85299999999999998</v>
      </c>
      <c r="D5" s="117">
        <f>D4*0.15</f>
        <v>14.7</v>
      </c>
      <c r="E5" s="74">
        <v>0.91200000000000003</v>
      </c>
      <c r="F5" s="74">
        <v>0.91600000000000004</v>
      </c>
      <c r="G5" s="74">
        <v>0.92</v>
      </c>
      <c r="H5" s="74">
        <v>0.91799999999999993</v>
      </c>
      <c r="I5" s="74">
        <v>0.9</v>
      </c>
      <c r="J5" s="74">
        <v>0.92</v>
      </c>
      <c r="K5" s="74">
        <v>0.96</v>
      </c>
      <c r="L5" s="74">
        <v>0.94</v>
      </c>
      <c r="M5" s="1"/>
      <c r="N5" s="59">
        <f>1-(N4*0.2)/100</f>
        <v>0.91600000000000004</v>
      </c>
    </row>
    <row r="6" spans="1:14">
      <c r="A6" s="76" t="s">
        <v>634</v>
      </c>
      <c r="B6" s="117">
        <f>B4*0.4</f>
        <v>23.200000000000003</v>
      </c>
      <c r="C6" s="117">
        <f>(100-D6)/100</f>
        <v>0.60799999999999998</v>
      </c>
      <c r="D6" s="117">
        <f>D4*0.4</f>
        <v>39.200000000000003</v>
      </c>
      <c r="E6" s="74">
        <v>0.78</v>
      </c>
      <c r="F6" s="74">
        <v>0.79</v>
      </c>
      <c r="G6" s="74">
        <v>0.8</v>
      </c>
      <c r="H6" s="74">
        <v>0.79500000000000004</v>
      </c>
      <c r="I6" s="74">
        <v>0.75</v>
      </c>
      <c r="J6" s="74">
        <v>0.8</v>
      </c>
      <c r="K6" s="74">
        <v>0.9</v>
      </c>
      <c r="L6" s="74">
        <v>0.85</v>
      </c>
      <c r="M6" s="1"/>
      <c r="N6" s="59">
        <f>1-(N4*0.5)/100</f>
        <v>0.79</v>
      </c>
    </row>
    <row r="7" spans="1:14">
      <c r="A7" s="76" t="s">
        <v>774</v>
      </c>
      <c r="B7" s="117">
        <f>B4*0.15</f>
        <v>8.6999999999999993</v>
      </c>
      <c r="C7" s="117">
        <f>(100-D7)/100</f>
        <v>0.85299999999999998</v>
      </c>
      <c r="D7" s="117">
        <f>D4*0.15</f>
        <v>14.7</v>
      </c>
      <c r="E7" s="74">
        <v>0.93399999999999994</v>
      </c>
      <c r="F7" s="74">
        <v>0.93700000000000006</v>
      </c>
      <c r="G7" s="74">
        <v>0.94</v>
      </c>
      <c r="H7" s="74">
        <v>0.9385</v>
      </c>
      <c r="I7" s="74">
        <v>0.92500000000000004</v>
      </c>
      <c r="J7" s="74">
        <v>0.94</v>
      </c>
      <c r="K7" s="74">
        <v>0.97</v>
      </c>
      <c r="L7" s="74">
        <v>0.95499999999999996</v>
      </c>
      <c r="M7" s="1"/>
      <c r="N7" s="59">
        <f>1-(N4*0.15)/100</f>
        <v>0.93700000000000006</v>
      </c>
    </row>
    <row r="8" spans="1:14">
      <c r="A8" s="76" t="s">
        <v>636</v>
      </c>
      <c r="B8" s="117">
        <f>B4*0.3</f>
        <v>17.399999999999999</v>
      </c>
      <c r="C8" s="117">
        <f>(100-D8)/100</f>
        <v>0.70599999999999996</v>
      </c>
      <c r="D8" s="117">
        <f>D4*0.3</f>
        <v>29.4</v>
      </c>
      <c r="E8" s="74">
        <v>0.82399999999999995</v>
      </c>
      <c r="F8" s="74">
        <v>0.83199999999999996</v>
      </c>
      <c r="G8" s="74">
        <v>0.84</v>
      </c>
      <c r="H8" s="74">
        <v>0.83599999999999997</v>
      </c>
      <c r="I8" s="74">
        <v>0.8</v>
      </c>
      <c r="J8" s="74">
        <v>0.84</v>
      </c>
      <c r="K8" s="74">
        <v>0.92</v>
      </c>
      <c r="L8" s="74">
        <v>0.88</v>
      </c>
      <c r="M8" s="1"/>
      <c r="N8" s="59">
        <f>1-(N4*0.4)/100</f>
        <v>0.83199999999999996</v>
      </c>
    </row>
    <row r="9" spans="1:14">
      <c r="A9" s="120" t="s">
        <v>934</v>
      </c>
      <c r="B9" s="118">
        <v>58</v>
      </c>
      <c r="C9" s="118"/>
      <c r="D9" s="118">
        <v>98</v>
      </c>
      <c r="E9" s="78">
        <f t="shared" ref="E9:F9" si="1">1 - (E10) * (E11) * (E12) * (E13)</f>
        <v>0.45252596223999997</v>
      </c>
      <c r="F9" s="78">
        <f t="shared" si="1"/>
        <v>0.43586183423999991</v>
      </c>
      <c r="G9" s="78">
        <f>1 - (G10) * (G11) * (G12) * (G13)</f>
        <v>0.41885439999999996</v>
      </c>
      <c r="H9" s="78">
        <f t="shared" ref="H9:L9" si="2">1 - (H10) * (H11) * (H12) * (H13)</f>
        <v>0.42740129134000004</v>
      </c>
      <c r="I9" s="79">
        <f t="shared" si="2"/>
        <v>0.41885439999999996</v>
      </c>
      <c r="J9" s="79">
        <f t="shared" si="2"/>
        <v>0.41885439999999996</v>
      </c>
      <c r="K9" s="79">
        <f t="shared" si="2"/>
        <v>0.41885439999999996</v>
      </c>
      <c r="L9" s="79">
        <f t="shared" si="2"/>
        <v>0.41885439999999996</v>
      </c>
      <c r="M9" s="1"/>
    </row>
    <row r="10" spans="1:14">
      <c r="A10" s="76" t="s">
        <v>633</v>
      </c>
      <c r="B10" s="117">
        <f>B9*0.15</f>
        <v>8.6999999999999993</v>
      </c>
      <c r="C10" s="117">
        <f>(100-D10)/100</f>
        <v>0.85299999999999998</v>
      </c>
      <c r="D10" s="117">
        <f>D9*0.15</f>
        <v>14.7</v>
      </c>
      <c r="E10" s="74">
        <v>0.91200000000000003</v>
      </c>
      <c r="F10" s="74">
        <v>0.91600000000000004</v>
      </c>
      <c r="G10" s="74">
        <v>0.92</v>
      </c>
      <c r="H10" s="74">
        <v>0.91799999999999993</v>
      </c>
      <c r="I10" s="74">
        <v>0.92</v>
      </c>
      <c r="J10" s="74">
        <v>0.92</v>
      </c>
      <c r="K10" s="74">
        <v>0.92</v>
      </c>
      <c r="L10" s="74">
        <v>0.92</v>
      </c>
      <c r="M10" s="1"/>
    </row>
    <row r="11" spans="1:14">
      <c r="A11" s="76" t="s">
        <v>634</v>
      </c>
      <c r="B11" s="117">
        <f>B9*0.4</f>
        <v>23.200000000000003</v>
      </c>
      <c r="C11" s="117">
        <f>(100-D11)/100</f>
        <v>0.60799999999999998</v>
      </c>
      <c r="D11" s="117">
        <f>D9*0.4</f>
        <v>39.200000000000003</v>
      </c>
      <c r="E11" s="74">
        <v>0.78</v>
      </c>
      <c r="F11" s="74">
        <v>0.79</v>
      </c>
      <c r="G11" s="74">
        <v>0.8</v>
      </c>
      <c r="H11" s="74">
        <v>0.79500000000000004</v>
      </c>
      <c r="I11" s="74">
        <v>0.8</v>
      </c>
      <c r="J11" s="74">
        <v>0.8</v>
      </c>
      <c r="K11" s="74">
        <v>0.8</v>
      </c>
      <c r="L11" s="74">
        <v>0.8</v>
      </c>
      <c r="M11" s="1"/>
    </row>
    <row r="12" spans="1:14">
      <c r="A12" s="76" t="s">
        <v>774</v>
      </c>
      <c r="B12" s="117">
        <f>B9*0.15</f>
        <v>8.6999999999999993</v>
      </c>
      <c r="C12" s="117">
        <f>(100-D12)/100</f>
        <v>0.85299999999999998</v>
      </c>
      <c r="D12" s="117">
        <f>D9*0.15</f>
        <v>14.7</v>
      </c>
      <c r="E12" s="74">
        <v>0.93399999999999994</v>
      </c>
      <c r="F12" s="74">
        <v>0.93700000000000006</v>
      </c>
      <c r="G12" s="74">
        <v>0.94</v>
      </c>
      <c r="H12" s="74">
        <v>0.9385</v>
      </c>
      <c r="I12" s="74">
        <v>0.94</v>
      </c>
      <c r="J12" s="74">
        <v>0.94</v>
      </c>
      <c r="K12" s="74">
        <v>0.94</v>
      </c>
      <c r="L12" s="74">
        <v>0.94</v>
      </c>
      <c r="M12" s="1"/>
    </row>
    <row r="13" spans="1:14">
      <c r="A13" s="76" t="s">
        <v>636</v>
      </c>
      <c r="B13" s="117">
        <f>B9*0.3</f>
        <v>17.399999999999999</v>
      </c>
      <c r="C13" s="117">
        <f>(100-D13)/100</f>
        <v>0.70599999999999996</v>
      </c>
      <c r="D13" s="117">
        <f>D9*0.3</f>
        <v>29.4</v>
      </c>
      <c r="E13" s="74">
        <v>0.82399999999999995</v>
      </c>
      <c r="F13" s="74">
        <v>0.83199999999999996</v>
      </c>
      <c r="G13" s="74">
        <v>0.84</v>
      </c>
      <c r="H13" s="74">
        <v>0.83599999999999997</v>
      </c>
      <c r="I13" s="74">
        <v>0.84</v>
      </c>
      <c r="J13" s="74">
        <v>0.84</v>
      </c>
      <c r="K13" s="74">
        <v>0.84</v>
      </c>
      <c r="L13" s="74">
        <v>0.84</v>
      </c>
      <c r="M13" s="1"/>
    </row>
    <row r="14" spans="1:14">
      <c r="A14" s="54" t="s">
        <v>653</v>
      </c>
      <c r="B14" s="118">
        <v>56</v>
      </c>
      <c r="C14" s="118"/>
      <c r="D14" s="118">
        <v>96</v>
      </c>
      <c r="E14" s="78">
        <f t="shared" ref="E14:L14" si="3">1 - (E15) * (E16) * (E17) * (E18)</f>
        <v>0.44423655093999992</v>
      </c>
      <c r="F14" s="78">
        <f t="shared" si="3"/>
        <v>0.42740129134000004</v>
      </c>
      <c r="G14" s="78">
        <f>1 - (G15) * (G16) * (G17) * (G18)</f>
        <v>0.41022063654000007</v>
      </c>
      <c r="H14" s="78">
        <f t="shared" si="3"/>
        <v>0.41885439999999996</v>
      </c>
      <c r="I14" s="79">
        <f t="shared" si="3"/>
        <v>0.41885439999999996</v>
      </c>
      <c r="J14" s="79">
        <f t="shared" si="3"/>
        <v>0.41885439999999996</v>
      </c>
      <c r="K14" s="79">
        <f t="shared" si="3"/>
        <v>0.37480633750000003</v>
      </c>
      <c r="L14" s="79">
        <f t="shared" si="3"/>
        <v>0.37480633750000003</v>
      </c>
      <c r="M14" s="1"/>
    </row>
    <row r="15" spans="1:14">
      <c r="A15" s="76" t="s">
        <v>633</v>
      </c>
      <c r="B15" s="117">
        <f>B14*0.15</f>
        <v>8.4</v>
      </c>
      <c r="C15" s="117">
        <f>(100-D15)/100</f>
        <v>0.85599999999999998</v>
      </c>
      <c r="D15" s="117">
        <f>D14*0.15</f>
        <v>14.399999999999999</v>
      </c>
      <c r="E15" s="74">
        <v>0.91400000000000003</v>
      </c>
      <c r="F15" s="74">
        <v>0.91799999999999993</v>
      </c>
      <c r="G15" s="74">
        <v>0.92199999999999993</v>
      </c>
      <c r="H15" s="74">
        <v>0.92</v>
      </c>
      <c r="I15" s="74">
        <v>0.92</v>
      </c>
      <c r="J15" s="74">
        <v>0.92</v>
      </c>
      <c r="K15" s="74">
        <v>0.93</v>
      </c>
      <c r="L15" s="74">
        <v>0.93</v>
      </c>
      <c r="M15" s="1"/>
    </row>
    <row r="16" spans="1:14">
      <c r="A16" s="76" t="s">
        <v>634</v>
      </c>
      <c r="B16" s="117">
        <f>B14*0.4</f>
        <v>22.400000000000002</v>
      </c>
      <c r="C16" s="117">
        <f>(100-D16)/100</f>
        <v>0.61599999999999999</v>
      </c>
      <c r="D16" s="117">
        <f>D14*0.4</f>
        <v>38.400000000000006</v>
      </c>
      <c r="E16" s="74">
        <v>0.78500000000000003</v>
      </c>
      <c r="F16" s="74">
        <v>0.79500000000000004</v>
      </c>
      <c r="G16" s="74">
        <v>0.80499999999999994</v>
      </c>
      <c r="H16" s="74">
        <v>0.8</v>
      </c>
      <c r="I16" s="74">
        <v>0.8</v>
      </c>
      <c r="J16" s="74">
        <v>0.8</v>
      </c>
      <c r="K16" s="74">
        <v>0.82499999999999996</v>
      </c>
      <c r="L16" s="74">
        <v>0.82499999999999996</v>
      </c>
      <c r="M16" s="1"/>
    </row>
    <row r="17" spans="1:13">
      <c r="A17" s="76" t="s">
        <v>774</v>
      </c>
      <c r="B17" s="117">
        <f>B14*0.15</f>
        <v>8.4</v>
      </c>
      <c r="C17" s="117">
        <f>(100-D17)/100</f>
        <v>0.85599999999999998</v>
      </c>
      <c r="D17" s="117">
        <f>D14*0.15</f>
        <v>14.399999999999999</v>
      </c>
      <c r="E17" s="74">
        <v>0.9355</v>
      </c>
      <c r="F17" s="74">
        <v>0.9385</v>
      </c>
      <c r="G17" s="74">
        <v>0.9415</v>
      </c>
      <c r="H17" s="74">
        <v>0.94</v>
      </c>
      <c r="I17" s="74">
        <v>0.94</v>
      </c>
      <c r="J17" s="74">
        <v>0.94</v>
      </c>
      <c r="K17" s="74">
        <v>0.94750000000000001</v>
      </c>
      <c r="L17" s="74">
        <v>0.94750000000000001</v>
      </c>
      <c r="M17" s="1"/>
    </row>
    <row r="18" spans="1:13">
      <c r="A18" s="76" t="s">
        <v>636</v>
      </c>
      <c r="B18" s="117">
        <f>B14*0.3</f>
        <v>16.8</v>
      </c>
      <c r="C18" s="117">
        <f>(100-D18)/100</f>
        <v>0.71200000000000008</v>
      </c>
      <c r="D18" s="117">
        <f>D14*0.3</f>
        <v>28.799999999999997</v>
      </c>
      <c r="E18" s="74">
        <v>0.82799999999999996</v>
      </c>
      <c r="F18" s="74">
        <v>0.83599999999999997</v>
      </c>
      <c r="G18" s="74">
        <v>0.84399999999999997</v>
      </c>
      <c r="H18" s="74">
        <v>0.84</v>
      </c>
      <c r="I18" s="74">
        <v>0.84</v>
      </c>
      <c r="J18" s="74">
        <v>0.84</v>
      </c>
      <c r="K18" s="74">
        <v>0.86</v>
      </c>
      <c r="L18" s="74">
        <v>0.86</v>
      </c>
      <c r="M18" s="1"/>
    </row>
    <row r="19" spans="1:13">
      <c r="A19" s="120" t="s">
        <v>654</v>
      </c>
      <c r="B19" s="118">
        <v>55</v>
      </c>
      <c r="C19" s="118"/>
      <c r="D19" s="118">
        <v>95</v>
      </c>
      <c r="E19" s="78">
        <f t="shared" ref="E19:L19" si="4">1 - (E20) * (E21) * (E22) * (E23)</f>
        <v>0.44423655093999992</v>
      </c>
      <c r="F19" s="78">
        <f t="shared" si="4"/>
        <v>0.42740129134000004</v>
      </c>
      <c r="G19" s="78">
        <f>1 - (G20) * (G21) * (G22) * (G23)</f>
        <v>0.41022063654000007</v>
      </c>
      <c r="H19" s="78">
        <f t="shared" si="4"/>
        <v>0.41885439999999996</v>
      </c>
      <c r="I19" s="79">
        <f t="shared" si="4"/>
        <v>0.37480633750000003</v>
      </c>
      <c r="J19" s="79">
        <f t="shared" si="4"/>
        <v>0.32852040000000016</v>
      </c>
      <c r="K19" s="79">
        <f t="shared" si="4"/>
        <v>0.37480633750000003</v>
      </c>
      <c r="L19" s="79">
        <f t="shared" si="4"/>
        <v>0.50049999999999994</v>
      </c>
      <c r="M19" s="1"/>
    </row>
    <row r="20" spans="1:13">
      <c r="A20" s="76" t="s">
        <v>633</v>
      </c>
      <c r="B20" s="117">
        <f>B19*0.15</f>
        <v>8.25</v>
      </c>
      <c r="C20" s="117">
        <f>(100-D20)/100</f>
        <v>0.85750000000000004</v>
      </c>
      <c r="D20" s="117">
        <f>D19*0.15</f>
        <v>14.25</v>
      </c>
      <c r="E20" s="74">
        <v>0.91400000000000003</v>
      </c>
      <c r="F20" s="74">
        <v>0.91799999999999993</v>
      </c>
      <c r="G20" s="74">
        <v>0.92199999999999993</v>
      </c>
      <c r="H20" s="74">
        <v>0.92</v>
      </c>
      <c r="I20" s="74">
        <v>0.93</v>
      </c>
      <c r="J20" s="74">
        <v>0.94</v>
      </c>
      <c r="K20" s="74">
        <v>0.93</v>
      </c>
      <c r="L20" s="74">
        <v>0.9</v>
      </c>
      <c r="M20" s="1"/>
    </row>
    <row r="21" spans="1:13">
      <c r="A21" s="76" t="s">
        <v>634</v>
      </c>
      <c r="B21" s="117">
        <f>B19*0.4</f>
        <v>22</v>
      </c>
      <c r="C21" s="117">
        <f>(100-D21)/100</f>
        <v>0.62</v>
      </c>
      <c r="D21" s="117">
        <f>D19*0.4</f>
        <v>38</v>
      </c>
      <c r="E21" s="74">
        <v>0.78500000000000003</v>
      </c>
      <c r="F21" s="74">
        <v>0.79500000000000004</v>
      </c>
      <c r="G21" s="74">
        <v>0.80499999999999994</v>
      </c>
      <c r="H21" s="74">
        <v>0.8</v>
      </c>
      <c r="I21" s="74">
        <v>0.82499999999999996</v>
      </c>
      <c r="J21" s="74">
        <v>0.85</v>
      </c>
      <c r="K21" s="74">
        <v>0.82499999999999996</v>
      </c>
      <c r="L21" s="74">
        <v>0.75</v>
      </c>
      <c r="M21" s="1"/>
    </row>
    <row r="22" spans="1:13">
      <c r="A22" s="76" t="s">
        <v>774</v>
      </c>
      <c r="B22" s="117">
        <f>B19*0.15</f>
        <v>8.25</v>
      </c>
      <c r="C22" s="117">
        <f>(100-D22)/100</f>
        <v>0.85750000000000004</v>
      </c>
      <c r="D22" s="117">
        <f>D19*0.15</f>
        <v>14.25</v>
      </c>
      <c r="E22" s="74">
        <v>0.9355</v>
      </c>
      <c r="F22" s="74">
        <v>0.9385</v>
      </c>
      <c r="G22" s="74">
        <v>0.9415</v>
      </c>
      <c r="H22" s="74">
        <v>0.94</v>
      </c>
      <c r="I22" s="74">
        <v>0.94750000000000001</v>
      </c>
      <c r="J22" s="74">
        <v>0.95499999999999996</v>
      </c>
      <c r="K22" s="74">
        <v>0.94750000000000001</v>
      </c>
      <c r="L22" s="74">
        <v>0.92500000000000004</v>
      </c>
      <c r="M22" s="1"/>
    </row>
    <row r="23" spans="1:13">
      <c r="A23" s="76" t="s">
        <v>636</v>
      </c>
      <c r="B23" s="117">
        <f>B19*0.3</f>
        <v>16.5</v>
      </c>
      <c r="C23" s="117">
        <f>(100-D23)/100</f>
        <v>0.71499999999999997</v>
      </c>
      <c r="D23" s="117">
        <f>D19*0.3</f>
        <v>28.5</v>
      </c>
      <c r="E23" s="74">
        <v>0.82799999999999996</v>
      </c>
      <c r="F23" s="74">
        <v>0.83599999999999997</v>
      </c>
      <c r="G23" s="74">
        <v>0.84399999999999997</v>
      </c>
      <c r="H23" s="74">
        <v>0.84</v>
      </c>
      <c r="I23" s="74">
        <v>0.86</v>
      </c>
      <c r="J23" s="74">
        <v>0.88</v>
      </c>
      <c r="K23" s="74">
        <v>0.86</v>
      </c>
      <c r="L23" s="74">
        <v>0.8</v>
      </c>
      <c r="M23" s="1"/>
    </row>
    <row r="24" spans="1:13">
      <c r="A24" s="54" t="s">
        <v>655</v>
      </c>
      <c r="B24" s="118">
        <v>54</v>
      </c>
      <c r="C24" s="118"/>
      <c r="D24" s="118">
        <v>94</v>
      </c>
      <c r="E24" s="78">
        <f t="shared" ref="E24:L24" si="5">1 - (E25) * (E26) * (E27) * (E28)</f>
        <v>0.43586183423999991</v>
      </c>
      <c r="F24" s="78">
        <f t="shared" si="5"/>
        <v>0.41885439999999996</v>
      </c>
      <c r="G24" s="78">
        <f>1 - (G25) * (G26) * (G27) * (G28)</f>
        <v>0.40149947584000001</v>
      </c>
      <c r="H24" s="78">
        <f t="shared" si="5"/>
        <v>0.41022063654000007</v>
      </c>
      <c r="I24" s="79">
        <f t="shared" si="5"/>
        <v>0.37480633750000003</v>
      </c>
      <c r="J24" s="79">
        <f t="shared" si="5"/>
        <v>0.37480633750000003</v>
      </c>
      <c r="K24" s="79">
        <f t="shared" si="5"/>
        <v>0.37480633750000003</v>
      </c>
      <c r="L24" s="79">
        <f t="shared" si="5"/>
        <v>0.37480633750000003</v>
      </c>
      <c r="M24" s="1"/>
    </row>
    <row r="25" spans="1:13">
      <c r="A25" s="76" t="s">
        <v>633</v>
      </c>
      <c r="B25" s="117">
        <f>B24*0.15</f>
        <v>8.1</v>
      </c>
      <c r="C25" s="117">
        <f>(100-D25)/100</f>
        <v>0.8590000000000001</v>
      </c>
      <c r="D25" s="117">
        <f>D24*0.15</f>
        <v>14.1</v>
      </c>
      <c r="E25" s="74">
        <v>0.91600000000000004</v>
      </c>
      <c r="F25" s="74">
        <v>0.92</v>
      </c>
      <c r="G25" s="74">
        <v>0.92399999999999993</v>
      </c>
      <c r="H25" s="74">
        <v>0.92199999999999993</v>
      </c>
      <c r="I25" s="74">
        <v>0.93</v>
      </c>
      <c r="J25" s="74">
        <v>0.93</v>
      </c>
      <c r="K25" s="74">
        <v>0.93</v>
      </c>
      <c r="L25" s="74">
        <v>0.93</v>
      </c>
      <c r="M25" s="1"/>
    </row>
    <row r="26" spans="1:13">
      <c r="A26" s="76" t="s">
        <v>634</v>
      </c>
      <c r="B26" s="117">
        <f>B24*0.4</f>
        <v>21.6</v>
      </c>
      <c r="C26" s="117">
        <f>(100-D26)/100</f>
        <v>0.624</v>
      </c>
      <c r="D26" s="117">
        <f>D24*0.4</f>
        <v>37.6</v>
      </c>
      <c r="E26" s="74">
        <v>0.79</v>
      </c>
      <c r="F26" s="74">
        <v>0.8</v>
      </c>
      <c r="G26" s="74">
        <v>0.81</v>
      </c>
      <c r="H26" s="74">
        <v>0.80499999999999994</v>
      </c>
      <c r="I26" s="74">
        <v>0.82499999999999996</v>
      </c>
      <c r="J26" s="74">
        <v>0.82499999999999996</v>
      </c>
      <c r="K26" s="74">
        <v>0.82499999999999996</v>
      </c>
      <c r="L26" s="74">
        <v>0.82499999999999996</v>
      </c>
      <c r="M26" s="1"/>
    </row>
    <row r="27" spans="1:13">
      <c r="A27" s="76" t="s">
        <v>774</v>
      </c>
      <c r="B27" s="117">
        <f>B24*0.15</f>
        <v>8.1</v>
      </c>
      <c r="C27" s="117">
        <f>(100-D27)/100</f>
        <v>0.8590000000000001</v>
      </c>
      <c r="D27" s="117">
        <f>D24*0.15</f>
        <v>14.1</v>
      </c>
      <c r="E27" s="74">
        <v>0.93700000000000006</v>
      </c>
      <c r="F27" s="74">
        <v>0.94</v>
      </c>
      <c r="G27" s="74">
        <v>0.94299999999999995</v>
      </c>
      <c r="H27" s="74">
        <v>0.9415</v>
      </c>
      <c r="I27" s="74">
        <v>0.94750000000000001</v>
      </c>
      <c r="J27" s="74">
        <v>0.94750000000000001</v>
      </c>
      <c r="K27" s="74">
        <v>0.94750000000000001</v>
      </c>
      <c r="L27" s="74">
        <v>0.94750000000000001</v>
      </c>
      <c r="M27" s="1"/>
    </row>
    <row r="28" spans="1:13">
      <c r="A28" s="76" t="s">
        <v>636</v>
      </c>
      <c r="B28" s="117">
        <f>B24*0.3</f>
        <v>16.2</v>
      </c>
      <c r="C28" s="117">
        <f>(100-D28)/100</f>
        <v>0.71799999999999997</v>
      </c>
      <c r="D28" s="117">
        <f>D24*0.3</f>
        <v>28.2</v>
      </c>
      <c r="E28" s="74">
        <v>0.83199999999999996</v>
      </c>
      <c r="F28" s="74">
        <v>0.84</v>
      </c>
      <c r="G28" s="74">
        <v>0.84799999999999998</v>
      </c>
      <c r="H28" s="74">
        <v>0.84399999999999997</v>
      </c>
      <c r="I28" s="74">
        <v>0.86</v>
      </c>
      <c r="J28" s="74">
        <v>0.86</v>
      </c>
      <c r="K28" s="74">
        <v>0.86</v>
      </c>
      <c r="L28" s="74">
        <v>0.86</v>
      </c>
      <c r="M28" s="1"/>
    </row>
    <row r="29" spans="1:13">
      <c r="A29" s="120" t="s">
        <v>656</v>
      </c>
      <c r="B29" s="118">
        <v>53</v>
      </c>
      <c r="C29" s="118"/>
      <c r="D29" s="118">
        <v>93</v>
      </c>
      <c r="E29" s="78">
        <f t="shared" ref="E29:L29" si="6">1 - (E30) * (E31) * (E32) * (E33)</f>
        <v>0.43586183423999991</v>
      </c>
      <c r="F29" s="78">
        <f t="shared" si="6"/>
        <v>0.41885439999999996</v>
      </c>
      <c r="G29" s="78">
        <f>1 - (G30) * (G31) * (G32) * (G33)</f>
        <v>0.40149947584000001</v>
      </c>
      <c r="H29" s="78">
        <f t="shared" si="6"/>
        <v>0.41022063654000007</v>
      </c>
      <c r="I29" s="79">
        <f t="shared" si="6"/>
        <v>0.37480633750000003</v>
      </c>
      <c r="J29" s="79">
        <f t="shared" si="6"/>
        <v>0.37480633750000003</v>
      </c>
      <c r="K29" s="79">
        <f t="shared" si="6"/>
        <v>0.37480633750000003</v>
      </c>
      <c r="L29" s="79">
        <f t="shared" si="6"/>
        <v>0.37480633750000003</v>
      </c>
      <c r="M29" s="1"/>
    </row>
    <row r="30" spans="1:13">
      <c r="A30" s="76" t="s">
        <v>633</v>
      </c>
      <c r="B30" s="117">
        <f>B29*0.15</f>
        <v>7.9499999999999993</v>
      </c>
      <c r="C30" s="117">
        <f>(100-D30)/100</f>
        <v>0.86049999999999993</v>
      </c>
      <c r="D30" s="117">
        <f>D29*0.15</f>
        <v>13.95</v>
      </c>
      <c r="E30" s="74">
        <v>0.91600000000000004</v>
      </c>
      <c r="F30" s="74">
        <v>0.92</v>
      </c>
      <c r="G30" s="74">
        <v>0.92399999999999993</v>
      </c>
      <c r="H30" s="74">
        <v>0.92199999999999993</v>
      </c>
      <c r="I30" s="74">
        <v>0.93</v>
      </c>
      <c r="J30" s="74">
        <v>0.93</v>
      </c>
      <c r="K30" s="74">
        <v>0.93</v>
      </c>
      <c r="L30" s="74">
        <v>0.93</v>
      </c>
      <c r="M30" s="1"/>
    </row>
    <row r="31" spans="1:13">
      <c r="A31" s="76" t="s">
        <v>634</v>
      </c>
      <c r="B31" s="117">
        <f>B29*0.4</f>
        <v>21.200000000000003</v>
      </c>
      <c r="C31" s="117">
        <f>(100-D31)/100</f>
        <v>0.628</v>
      </c>
      <c r="D31" s="117">
        <f>D29*0.4</f>
        <v>37.200000000000003</v>
      </c>
      <c r="E31" s="74">
        <v>0.79</v>
      </c>
      <c r="F31" s="74">
        <v>0.8</v>
      </c>
      <c r="G31" s="74">
        <v>0.81</v>
      </c>
      <c r="H31" s="74">
        <v>0.80499999999999994</v>
      </c>
      <c r="I31" s="74">
        <v>0.82499999999999996</v>
      </c>
      <c r="J31" s="74">
        <v>0.82499999999999996</v>
      </c>
      <c r="K31" s="74">
        <v>0.82499999999999996</v>
      </c>
      <c r="L31" s="74">
        <v>0.82499999999999996</v>
      </c>
      <c r="M31" s="1"/>
    </row>
    <row r="32" spans="1:13">
      <c r="A32" s="76" t="s">
        <v>774</v>
      </c>
      <c r="B32" s="117">
        <f>B29*0.15</f>
        <v>7.9499999999999993</v>
      </c>
      <c r="C32" s="117">
        <f>(100-D32)/100</f>
        <v>0.86049999999999993</v>
      </c>
      <c r="D32" s="117">
        <f>D29*0.15</f>
        <v>13.95</v>
      </c>
      <c r="E32" s="74">
        <v>0.93700000000000006</v>
      </c>
      <c r="F32" s="74">
        <v>0.94</v>
      </c>
      <c r="G32" s="74">
        <v>0.94299999999999995</v>
      </c>
      <c r="H32" s="74">
        <v>0.9415</v>
      </c>
      <c r="I32" s="74">
        <v>0.94750000000000001</v>
      </c>
      <c r="J32" s="74">
        <v>0.94750000000000001</v>
      </c>
      <c r="K32" s="74">
        <v>0.94750000000000001</v>
      </c>
      <c r="L32" s="74">
        <v>0.94750000000000001</v>
      </c>
      <c r="M32" s="1"/>
    </row>
    <row r="33" spans="1:13">
      <c r="A33" s="76" t="s">
        <v>636</v>
      </c>
      <c r="B33" s="117">
        <f>B29*0.3</f>
        <v>15.899999999999999</v>
      </c>
      <c r="C33" s="117">
        <f>(100-D33)/100</f>
        <v>0.72099999999999997</v>
      </c>
      <c r="D33" s="117">
        <f>D29*0.3</f>
        <v>27.9</v>
      </c>
      <c r="E33" s="74">
        <v>0.83199999999999996</v>
      </c>
      <c r="F33" s="74">
        <v>0.84</v>
      </c>
      <c r="G33" s="74">
        <v>0.84799999999999998</v>
      </c>
      <c r="H33" s="74">
        <v>0.84399999999999997</v>
      </c>
      <c r="I33" s="74">
        <v>0.86</v>
      </c>
      <c r="J33" s="74">
        <v>0.86</v>
      </c>
      <c r="K33" s="74">
        <v>0.86</v>
      </c>
      <c r="L33" s="74">
        <v>0.86</v>
      </c>
      <c r="M33" s="1"/>
    </row>
    <row r="34" spans="1:13">
      <c r="A34" s="54" t="s">
        <v>821</v>
      </c>
      <c r="B34" s="118">
        <v>53</v>
      </c>
      <c r="C34" s="118"/>
      <c r="D34" s="118">
        <v>93</v>
      </c>
      <c r="E34" s="78">
        <f t="shared" ref="E34:L34" si="7">1 - (E35) * (E36) * (E37) * (E38)</f>
        <v>0.43586183423999991</v>
      </c>
      <c r="F34" s="78">
        <f t="shared" si="7"/>
        <v>0.41885439999999996</v>
      </c>
      <c r="G34" s="78">
        <f t="shared" si="7"/>
        <v>0.40149947584000001</v>
      </c>
      <c r="H34" s="78">
        <f t="shared" si="7"/>
        <v>0.41022063654000007</v>
      </c>
      <c r="I34" s="79">
        <f t="shared" si="7"/>
        <v>0.37480633750000003</v>
      </c>
      <c r="J34" s="79">
        <f t="shared" si="7"/>
        <v>0.41885439999999996</v>
      </c>
      <c r="K34" s="79">
        <f t="shared" si="7"/>
        <v>0.37480633750000003</v>
      </c>
      <c r="L34" s="79">
        <f t="shared" si="7"/>
        <v>0.37480633750000003</v>
      </c>
      <c r="M34" s="1"/>
    </row>
    <row r="35" spans="1:13">
      <c r="A35" s="76" t="s">
        <v>633</v>
      </c>
      <c r="B35" s="117">
        <f>B34*0.15</f>
        <v>7.9499999999999993</v>
      </c>
      <c r="C35" s="117">
        <f>(100-D35)/100</f>
        <v>0.86049999999999993</v>
      </c>
      <c r="D35" s="117">
        <f>D34*0.15</f>
        <v>13.95</v>
      </c>
      <c r="E35" s="74">
        <v>0.91600000000000004</v>
      </c>
      <c r="F35" s="74">
        <v>0.92</v>
      </c>
      <c r="G35" s="74">
        <v>0.92399999999999993</v>
      </c>
      <c r="H35" s="74">
        <v>0.92199999999999993</v>
      </c>
      <c r="I35" s="74">
        <v>0.93</v>
      </c>
      <c r="J35" s="74">
        <v>0.92</v>
      </c>
      <c r="K35" s="74">
        <v>0.93</v>
      </c>
      <c r="L35" s="74">
        <v>0.93</v>
      </c>
      <c r="M35" s="1"/>
    </row>
    <row r="36" spans="1:13">
      <c r="A36" s="76" t="s">
        <v>634</v>
      </c>
      <c r="B36" s="117">
        <f>B34*0.4</f>
        <v>21.200000000000003</v>
      </c>
      <c r="C36" s="117">
        <f>(100-D36)/100</f>
        <v>0.628</v>
      </c>
      <c r="D36" s="117">
        <f>D34*0.4</f>
        <v>37.200000000000003</v>
      </c>
      <c r="E36" s="74">
        <v>0.79</v>
      </c>
      <c r="F36" s="74">
        <v>0.8</v>
      </c>
      <c r="G36" s="74">
        <v>0.81</v>
      </c>
      <c r="H36" s="74">
        <v>0.80499999999999994</v>
      </c>
      <c r="I36" s="74">
        <v>0.82499999999999996</v>
      </c>
      <c r="J36" s="74">
        <v>0.8</v>
      </c>
      <c r="K36" s="74">
        <v>0.82499999999999996</v>
      </c>
      <c r="L36" s="74">
        <v>0.82499999999999996</v>
      </c>
      <c r="M36" s="1"/>
    </row>
    <row r="37" spans="1:13">
      <c r="A37" s="76" t="s">
        <v>774</v>
      </c>
      <c r="B37" s="117">
        <f>B34*0.15</f>
        <v>7.9499999999999993</v>
      </c>
      <c r="C37" s="117">
        <f>(100-D37)/100</f>
        <v>0.86049999999999993</v>
      </c>
      <c r="D37" s="117">
        <f>D34*0.15</f>
        <v>13.95</v>
      </c>
      <c r="E37" s="74">
        <v>0.93700000000000006</v>
      </c>
      <c r="F37" s="74">
        <v>0.94</v>
      </c>
      <c r="G37" s="74">
        <v>0.94299999999999995</v>
      </c>
      <c r="H37" s="74">
        <v>0.9415</v>
      </c>
      <c r="I37" s="74">
        <v>0.94750000000000001</v>
      </c>
      <c r="J37" s="74">
        <v>0.94</v>
      </c>
      <c r="K37" s="74">
        <v>0.94750000000000001</v>
      </c>
      <c r="L37" s="74">
        <v>0.94750000000000001</v>
      </c>
      <c r="M37" s="1"/>
    </row>
    <row r="38" spans="1:13">
      <c r="A38" s="76" t="s">
        <v>636</v>
      </c>
      <c r="B38" s="117">
        <f>B34*0.3</f>
        <v>15.899999999999999</v>
      </c>
      <c r="C38" s="117">
        <f>(100-D38)/100</f>
        <v>0.72099999999999997</v>
      </c>
      <c r="D38" s="117">
        <f>D34*0.3</f>
        <v>27.9</v>
      </c>
      <c r="E38" s="74">
        <v>0.83199999999999996</v>
      </c>
      <c r="F38" s="74">
        <v>0.84</v>
      </c>
      <c r="G38" s="74">
        <v>0.84799999999999998</v>
      </c>
      <c r="H38" s="74">
        <v>0.84399999999999997</v>
      </c>
      <c r="I38" s="74">
        <v>0.86</v>
      </c>
      <c r="J38" s="74">
        <v>0.84</v>
      </c>
      <c r="K38" s="74">
        <v>0.86</v>
      </c>
      <c r="L38" s="74">
        <v>0.86</v>
      </c>
      <c r="M38" s="1"/>
    </row>
    <row r="39" spans="1:13">
      <c r="A39" s="120" t="s">
        <v>657</v>
      </c>
      <c r="B39" s="118">
        <v>53</v>
      </c>
      <c r="C39" s="118"/>
      <c r="D39" s="118">
        <v>93</v>
      </c>
      <c r="E39" s="78">
        <f t="shared" ref="E39:L39" si="8">1 - (E40) * (E41) * (E42) * (E43)</f>
        <v>0.43586183423999991</v>
      </c>
      <c r="F39" s="78">
        <f t="shared" si="8"/>
        <v>0.41885439999999996</v>
      </c>
      <c r="G39" s="78">
        <f>1 - (G40) * (G41) * (G42) * (G43)</f>
        <v>0.40149947584000001</v>
      </c>
      <c r="H39" s="78">
        <f t="shared" si="8"/>
        <v>0.41022063654000007</v>
      </c>
      <c r="I39" s="79">
        <f t="shared" si="8"/>
        <v>0.37480633750000003</v>
      </c>
      <c r="J39" s="79">
        <f t="shared" si="8"/>
        <v>0.37480633750000003</v>
      </c>
      <c r="K39" s="79">
        <f t="shared" si="8"/>
        <v>0.37480633750000003</v>
      </c>
      <c r="L39" s="79">
        <f t="shared" si="8"/>
        <v>0.41885439999999996</v>
      </c>
      <c r="M39" s="1"/>
    </row>
    <row r="40" spans="1:13">
      <c r="A40" s="76" t="s">
        <v>633</v>
      </c>
      <c r="B40" s="117">
        <f>B39*0.15</f>
        <v>7.9499999999999993</v>
      </c>
      <c r="C40" s="117">
        <f>(100-D40)/100</f>
        <v>0.86049999999999993</v>
      </c>
      <c r="D40" s="117">
        <f>D39*0.15</f>
        <v>13.95</v>
      </c>
      <c r="E40" s="74">
        <v>0.91600000000000004</v>
      </c>
      <c r="F40" s="74">
        <v>0.92</v>
      </c>
      <c r="G40" s="74">
        <v>0.92399999999999993</v>
      </c>
      <c r="H40" s="74">
        <v>0.92199999999999993</v>
      </c>
      <c r="I40" s="74">
        <v>0.93</v>
      </c>
      <c r="J40" s="74">
        <v>0.93</v>
      </c>
      <c r="K40" s="74">
        <v>0.93</v>
      </c>
      <c r="L40" s="74">
        <v>0.92</v>
      </c>
      <c r="M40" s="1"/>
    </row>
    <row r="41" spans="1:13">
      <c r="A41" s="76" t="s">
        <v>634</v>
      </c>
      <c r="B41" s="117">
        <f>B39*0.4</f>
        <v>21.200000000000003</v>
      </c>
      <c r="C41" s="117">
        <f>(100-D41)/100</f>
        <v>0.628</v>
      </c>
      <c r="D41" s="117">
        <f>D39*0.4</f>
        <v>37.200000000000003</v>
      </c>
      <c r="E41" s="74">
        <v>0.79</v>
      </c>
      <c r="F41" s="74">
        <v>0.8</v>
      </c>
      <c r="G41" s="74">
        <v>0.81</v>
      </c>
      <c r="H41" s="74">
        <v>0.80499999999999994</v>
      </c>
      <c r="I41" s="74">
        <v>0.82499999999999996</v>
      </c>
      <c r="J41" s="74">
        <v>0.82499999999999996</v>
      </c>
      <c r="K41" s="74">
        <v>0.82499999999999996</v>
      </c>
      <c r="L41" s="74">
        <v>0.8</v>
      </c>
      <c r="M41" s="1"/>
    </row>
    <row r="42" spans="1:13">
      <c r="A42" s="76" t="s">
        <v>774</v>
      </c>
      <c r="B42" s="117">
        <f>B39*0.15</f>
        <v>7.9499999999999993</v>
      </c>
      <c r="C42" s="117">
        <f>(100-D42)/100</f>
        <v>0.86049999999999993</v>
      </c>
      <c r="D42" s="117">
        <f>D39*0.15</f>
        <v>13.95</v>
      </c>
      <c r="E42" s="74">
        <v>0.93700000000000006</v>
      </c>
      <c r="F42" s="74">
        <v>0.94</v>
      </c>
      <c r="G42" s="74">
        <v>0.94299999999999995</v>
      </c>
      <c r="H42" s="74">
        <v>0.9415</v>
      </c>
      <c r="I42" s="74">
        <v>0.94750000000000001</v>
      </c>
      <c r="J42" s="74">
        <v>0.94750000000000001</v>
      </c>
      <c r="K42" s="74">
        <v>0.94750000000000001</v>
      </c>
      <c r="L42" s="74">
        <v>0.94</v>
      </c>
      <c r="M42" s="1"/>
    </row>
    <row r="43" spans="1:13">
      <c r="A43" s="76" t="s">
        <v>636</v>
      </c>
      <c r="B43" s="117">
        <f>B39*0.3</f>
        <v>15.899999999999999</v>
      </c>
      <c r="C43" s="117">
        <f>(100-D43)/100</f>
        <v>0.72099999999999997</v>
      </c>
      <c r="D43" s="117">
        <f>D39*0.3</f>
        <v>27.9</v>
      </c>
      <c r="E43" s="74">
        <v>0.83199999999999996</v>
      </c>
      <c r="F43" s="74">
        <v>0.84</v>
      </c>
      <c r="G43" s="74">
        <v>0.84799999999999998</v>
      </c>
      <c r="H43" s="74">
        <v>0.84399999999999997</v>
      </c>
      <c r="I43" s="74">
        <v>0.86</v>
      </c>
      <c r="J43" s="74">
        <v>0.86</v>
      </c>
      <c r="K43" s="74">
        <v>0.86</v>
      </c>
      <c r="L43" s="74">
        <v>0.84</v>
      </c>
      <c r="M43" s="1"/>
    </row>
    <row r="44" spans="1:13">
      <c r="A44" s="54" t="s">
        <v>658</v>
      </c>
      <c r="B44" s="118">
        <v>53</v>
      </c>
      <c r="C44" s="118"/>
      <c r="D44" s="118">
        <v>93</v>
      </c>
      <c r="E44" s="78">
        <f t="shared" ref="E44:L44" si="9">1 - (E45) * (E46) * (E47) * (E48)</f>
        <v>0.43586183423999991</v>
      </c>
      <c r="F44" s="78">
        <f t="shared" si="9"/>
        <v>0.41885439999999996</v>
      </c>
      <c r="G44" s="78">
        <f>1 - (G45) * (G46) * (G47) * (G48)</f>
        <v>0.40149947584000001</v>
      </c>
      <c r="H44" s="78">
        <f t="shared" si="9"/>
        <v>0.41022063654000007</v>
      </c>
      <c r="I44" s="79">
        <f t="shared" si="9"/>
        <v>0.37480633750000003</v>
      </c>
      <c r="J44" s="79">
        <f t="shared" si="9"/>
        <v>0.37480633750000003</v>
      </c>
      <c r="K44" s="79">
        <f t="shared" si="9"/>
        <v>0.37480633750000003</v>
      </c>
      <c r="L44" s="79">
        <f t="shared" si="9"/>
        <v>0.37480633750000003</v>
      </c>
      <c r="M44" s="1"/>
    </row>
    <row r="45" spans="1:13">
      <c r="A45" s="76" t="s">
        <v>633</v>
      </c>
      <c r="B45" s="117">
        <f>B44*0.15</f>
        <v>7.9499999999999993</v>
      </c>
      <c r="C45" s="117">
        <f>(100-D45)/100</f>
        <v>0.86049999999999993</v>
      </c>
      <c r="D45" s="117">
        <f>D44*0.15</f>
        <v>13.95</v>
      </c>
      <c r="E45" s="74">
        <v>0.91600000000000004</v>
      </c>
      <c r="F45" s="74">
        <v>0.92</v>
      </c>
      <c r="G45" s="74">
        <v>0.92399999999999993</v>
      </c>
      <c r="H45" s="74">
        <v>0.92199999999999993</v>
      </c>
      <c r="I45" s="74">
        <v>0.93</v>
      </c>
      <c r="J45" s="74">
        <v>0.93</v>
      </c>
      <c r="K45" s="74">
        <v>0.93</v>
      </c>
      <c r="L45" s="74">
        <v>0.93</v>
      </c>
      <c r="M45" s="1"/>
    </row>
    <row r="46" spans="1:13">
      <c r="A46" s="76" t="s">
        <v>634</v>
      </c>
      <c r="B46" s="117">
        <f>B44*0.4</f>
        <v>21.200000000000003</v>
      </c>
      <c r="C46" s="117">
        <f>(100-D46)/100</f>
        <v>0.628</v>
      </c>
      <c r="D46" s="117">
        <f>D44*0.4</f>
        <v>37.200000000000003</v>
      </c>
      <c r="E46" s="74">
        <v>0.79</v>
      </c>
      <c r="F46" s="74">
        <v>0.8</v>
      </c>
      <c r="G46" s="74">
        <v>0.81</v>
      </c>
      <c r="H46" s="74">
        <v>0.80499999999999994</v>
      </c>
      <c r="I46" s="74">
        <v>0.82499999999999996</v>
      </c>
      <c r="J46" s="74">
        <v>0.82499999999999996</v>
      </c>
      <c r="K46" s="74">
        <v>0.82499999999999996</v>
      </c>
      <c r="L46" s="74">
        <v>0.82499999999999996</v>
      </c>
      <c r="M46" s="1"/>
    </row>
    <row r="47" spans="1:13">
      <c r="A47" s="76" t="s">
        <v>774</v>
      </c>
      <c r="B47" s="117">
        <f>B44*0.15</f>
        <v>7.9499999999999993</v>
      </c>
      <c r="C47" s="117">
        <f>(100-D47)/100</f>
        <v>0.86049999999999993</v>
      </c>
      <c r="D47" s="117">
        <f>D44*0.15</f>
        <v>13.95</v>
      </c>
      <c r="E47" s="74">
        <v>0.93700000000000006</v>
      </c>
      <c r="F47" s="74">
        <v>0.94</v>
      </c>
      <c r="G47" s="74">
        <v>0.94299999999999995</v>
      </c>
      <c r="H47" s="74">
        <v>0.9415</v>
      </c>
      <c r="I47" s="74">
        <v>0.94750000000000001</v>
      </c>
      <c r="J47" s="74">
        <v>0.94750000000000001</v>
      </c>
      <c r="K47" s="74">
        <v>0.94750000000000001</v>
      </c>
      <c r="L47" s="74">
        <v>0.94750000000000001</v>
      </c>
      <c r="M47" s="1"/>
    </row>
    <row r="48" spans="1:13">
      <c r="A48" s="76" t="s">
        <v>636</v>
      </c>
      <c r="B48" s="117">
        <f>B44*0.3</f>
        <v>15.899999999999999</v>
      </c>
      <c r="C48" s="117">
        <f>(100-D48)/100</f>
        <v>0.72099999999999997</v>
      </c>
      <c r="D48" s="117">
        <f>D44*0.3</f>
        <v>27.9</v>
      </c>
      <c r="E48" s="74">
        <v>0.83199999999999996</v>
      </c>
      <c r="F48" s="74">
        <v>0.84</v>
      </c>
      <c r="G48" s="74">
        <v>0.84799999999999998</v>
      </c>
      <c r="H48" s="74">
        <v>0.84399999999999997</v>
      </c>
      <c r="I48" s="74">
        <v>0.86</v>
      </c>
      <c r="J48" s="74">
        <v>0.86</v>
      </c>
      <c r="K48" s="74">
        <v>0.86</v>
      </c>
      <c r="L48" s="74">
        <v>0.86</v>
      </c>
      <c r="M48" s="1"/>
    </row>
    <row r="49" spans="1:14">
      <c r="A49" s="54" t="s">
        <v>921</v>
      </c>
      <c r="B49" s="118">
        <v>53</v>
      </c>
      <c r="C49" s="118"/>
      <c r="D49" s="118">
        <v>93</v>
      </c>
      <c r="E49" s="78">
        <f t="shared" ref="E49:F49" si="10">1 - (E50) * (E51) * (E52) * (E53)</f>
        <v>0.43586183423999991</v>
      </c>
      <c r="F49" s="78">
        <f t="shared" si="10"/>
        <v>0.41885439999999996</v>
      </c>
      <c r="G49" s="78">
        <f>1 - (G50) * (G51) * (G52) * (G53)</f>
        <v>0.40149947584000001</v>
      </c>
      <c r="H49" s="78">
        <f t="shared" ref="H49:L49" si="11">1 - (H50) * (H51) * (H52) * (H53)</f>
        <v>0.41022063654000007</v>
      </c>
      <c r="I49" s="79">
        <f t="shared" si="11"/>
        <v>0.37480633750000003</v>
      </c>
      <c r="J49" s="79">
        <f t="shared" si="11"/>
        <v>0.37480633750000003</v>
      </c>
      <c r="K49" s="79">
        <f t="shared" si="11"/>
        <v>0.50049999999999994</v>
      </c>
      <c r="L49" s="79">
        <f t="shared" si="11"/>
        <v>0.37480633750000003</v>
      </c>
      <c r="M49" s="1"/>
      <c r="N49">
        <v>39</v>
      </c>
    </row>
    <row r="50" spans="1:14">
      <c r="A50" s="76" t="s">
        <v>633</v>
      </c>
      <c r="B50" s="117">
        <f>B49*0.15</f>
        <v>7.9499999999999993</v>
      </c>
      <c r="C50" s="117">
        <f>(100-D50)/100</f>
        <v>0.86049999999999993</v>
      </c>
      <c r="D50" s="117">
        <f>D49*0.15</f>
        <v>13.95</v>
      </c>
      <c r="E50" s="74">
        <v>0.91600000000000004</v>
      </c>
      <c r="F50" s="74">
        <v>0.92</v>
      </c>
      <c r="G50" s="74">
        <v>0.92399999999999993</v>
      </c>
      <c r="H50" s="74">
        <v>0.92199999999999993</v>
      </c>
      <c r="I50" s="74">
        <v>0.93</v>
      </c>
      <c r="J50" s="74">
        <v>0.93</v>
      </c>
      <c r="K50" s="74">
        <v>0.9</v>
      </c>
      <c r="L50" s="74">
        <v>0.93</v>
      </c>
      <c r="M50" s="1"/>
      <c r="N50" s="59">
        <f>1-(N49*0.2)/100</f>
        <v>0.92199999999999993</v>
      </c>
    </row>
    <row r="51" spans="1:14">
      <c r="A51" s="76" t="s">
        <v>634</v>
      </c>
      <c r="B51" s="117">
        <f>B49*0.4</f>
        <v>21.200000000000003</v>
      </c>
      <c r="C51" s="117">
        <f>(100-D51)/100</f>
        <v>0.628</v>
      </c>
      <c r="D51" s="117">
        <f>D49*0.4</f>
        <v>37.200000000000003</v>
      </c>
      <c r="E51" s="74">
        <v>0.79</v>
      </c>
      <c r="F51" s="74">
        <v>0.8</v>
      </c>
      <c r="G51" s="74">
        <v>0.81</v>
      </c>
      <c r="H51" s="74">
        <v>0.80499999999999994</v>
      </c>
      <c r="I51" s="74">
        <v>0.82499999999999996</v>
      </c>
      <c r="J51" s="74">
        <v>0.82499999999999996</v>
      </c>
      <c r="K51" s="74">
        <v>0.75</v>
      </c>
      <c r="L51" s="74">
        <v>0.82499999999999996</v>
      </c>
      <c r="M51" s="1"/>
      <c r="N51" s="59">
        <f>1-(N49*0.5)/100</f>
        <v>0.80499999999999994</v>
      </c>
    </row>
    <row r="52" spans="1:14">
      <c r="A52" s="76" t="s">
        <v>774</v>
      </c>
      <c r="B52" s="117">
        <f>B49*0.15</f>
        <v>7.9499999999999993</v>
      </c>
      <c r="C52" s="117">
        <f>(100-D52)/100</f>
        <v>0.86049999999999993</v>
      </c>
      <c r="D52" s="117">
        <f>D49*0.15</f>
        <v>13.95</v>
      </c>
      <c r="E52" s="74">
        <v>0.93700000000000006</v>
      </c>
      <c r="F52" s="74">
        <v>0.94</v>
      </c>
      <c r="G52" s="74">
        <v>0.94299999999999995</v>
      </c>
      <c r="H52" s="74">
        <v>0.9415</v>
      </c>
      <c r="I52" s="74">
        <v>0.94750000000000001</v>
      </c>
      <c r="J52" s="74">
        <v>0.94750000000000001</v>
      </c>
      <c r="K52" s="74">
        <v>0.92500000000000004</v>
      </c>
      <c r="L52" s="74">
        <v>0.94750000000000001</v>
      </c>
      <c r="M52" s="1"/>
      <c r="N52" s="59">
        <f>1-(N49*0.15)/100</f>
        <v>0.9415</v>
      </c>
    </row>
    <row r="53" spans="1:14">
      <c r="A53" s="76" t="s">
        <v>636</v>
      </c>
      <c r="B53" s="117">
        <f>B49*0.3</f>
        <v>15.899999999999999</v>
      </c>
      <c r="C53" s="117">
        <f>(100-D53)/100</f>
        <v>0.72099999999999997</v>
      </c>
      <c r="D53" s="117">
        <f>D49*0.3</f>
        <v>27.9</v>
      </c>
      <c r="E53" s="74">
        <v>0.83199999999999996</v>
      </c>
      <c r="F53" s="74">
        <v>0.84</v>
      </c>
      <c r="G53" s="74">
        <v>0.84799999999999998</v>
      </c>
      <c r="H53" s="74">
        <v>0.84399999999999997</v>
      </c>
      <c r="I53" s="74">
        <v>0.86</v>
      </c>
      <c r="J53" s="74">
        <v>0.86</v>
      </c>
      <c r="K53" s="74">
        <v>0.8</v>
      </c>
      <c r="L53" s="74">
        <v>0.86</v>
      </c>
      <c r="M53" s="1"/>
      <c r="N53" s="59">
        <f>1-(N49*0.4)/100</f>
        <v>0.84399999999999997</v>
      </c>
    </row>
    <row r="54" spans="1:14">
      <c r="A54" s="120" t="s">
        <v>818</v>
      </c>
      <c r="B54" s="118">
        <v>53</v>
      </c>
      <c r="C54" s="118"/>
      <c r="D54" s="118">
        <v>93</v>
      </c>
      <c r="E54" s="78">
        <f t="shared" ref="E54:L54" si="12">1 - (E55) * (E56) * (E57) * (E58)</f>
        <v>0.43586183423999991</v>
      </c>
      <c r="F54" s="78">
        <f t="shared" si="12"/>
        <v>0.41885439999999996</v>
      </c>
      <c r="G54" s="78">
        <f t="shared" si="12"/>
        <v>0.40149947584000001</v>
      </c>
      <c r="H54" s="78">
        <f t="shared" si="12"/>
        <v>0.41022063654000007</v>
      </c>
      <c r="I54" s="79">
        <f t="shared" si="12"/>
        <v>0.37480633750000003</v>
      </c>
      <c r="J54" s="79">
        <f t="shared" si="12"/>
        <v>0.41885439999999996</v>
      </c>
      <c r="K54" s="79">
        <f t="shared" si="12"/>
        <v>0.37480633750000003</v>
      </c>
      <c r="L54" s="79">
        <f t="shared" si="12"/>
        <v>0.37480633750000003</v>
      </c>
      <c r="M54" s="1"/>
    </row>
    <row r="55" spans="1:14">
      <c r="A55" s="76" t="s">
        <v>633</v>
      </c>
      <c r="B55" s="117">
        <f>B54*0.15</f>
        <v>7.9499999999999993</v>
      </c>
      <c r="C55" s="117">
        <f>(100-D55)/100</f>
        <v>0.86049999999999993</v>
      </c>
      <c r="D55" s="117">
        <f>D54*0.15</f>
        <v>13.95</v>
      </c>
      <c r="E55" s="74">
        <v>0.91600000000000004</v>
      </c>
      <c r="F55" s="74">
        <v>0.92</v>
      </c>
      <c r="G55" s="74">
        <v>0.92399999999999993</v>
      </c>
      <c r="H55" s="74">
        <v>0.92199999999999993</v>
      </c>
      <c r="I55" s="74">
        <v>0.93</v>
      </c>
      <c r="J55" s="74">
        <v>0.92</v>
      </c>
      <c r="K55" s="74">
        <v>0.93</v>
      </c>
      <c r="L55" s="74">
        <v>0.93</v>
      </c>
      <c r="M55" s="1"/>
    </row>
    <row r="56" spans="1:14">
      <c r="A56" s="76" t="s">
        <v>634</v>
      </c>
      <c r="B56" s="117">
        <f>B54*0.4</f>
        <v>21.200000000000003</v>
      </c>
      <c r="C56" s="117">
        <f>(100-D56)/100</f>
        <v>0.628</v>
      </c>
      <c r="D56" s="117">
        <f>D54*0.4</f>
        <v>37.200000000000003</v>
      </c>
      <c r="E56" s="74">
        <v>0.79</v>
      </c>
      <c r="F56" s="74">
        <v>0.8</v>
      </c>
      <c r="G56" s="74">
        <v>0.81</v>
      </c>
      <c r="H56" s="74">
        <v>0.80499999999999994</v>
      </c>
      <c r="I56" s="74">
        <v>0.82499999999999996</v>
      </c>
      <c r="J56" s="74">
        <v>0.8</v>
      </c>
      <c r="K56" s="74">
        <v>0.82499999999999996</v>
      </c>
      <c r="L56" s="74">
        <v>0.82499999999999996</v>
      </c>
      <c r="M56" s="1"/>
    </row>
    <row r="57" spans="1:14">
      <c r="A57" s="76" t="s">
        <v>774</v>
      </c>
      <c r="B57" s="117">
        <f>B54*0.15</f>
        <v>7.9499999999999993</v>
      </c>
      <c r="C57" s="117">
        <f>(100-D57)/100</f>
        <v>0.86049999999999993</v>
      </c>
      <c r="D57" s="117">
        <f>D54*0.15</f>
        <v>13.95</v>
      </c>
      <c r="E57" s="74">
        <v>0.93700000000000006</v>
      </c>
      <c r="F57" s="74">
        <v>0.94</v>
      </c>
      <c r="G57" s="74">
        <v>0.94299999999999995</v>
      </c>
      <c r="H57" s="74">
        <v>0.9415</v>
      </c>
      <c r="I57" s="74">
        <v>0.94750000000000001</v>
      </c>
      <c r="J57" s="74">
        <v>0.94</v>
      </c>
      <c r="K57" s="74">
        <v>0.94750000000000001</v>
      </c>
      <c r="L57" s="74">
        <v>0.94750000000000001</v>
      </c>
      <c r="M57" s="1"/>
    </row>
    <row r="58" spans="1:14">
      <c r="A58" s="76" t="s">
        <v>636</v>
      </c>
      <c r="B58" s="117">
        <f>B54*0.3</f>
        <v>15.899999999999999</v>
      </c>
      <c r="C58" s="117">
        <f>(100-D58)/100</f>
        <v>0.72099999999999997</v>
      </c>
      <c r="D58" s="117">
        <f>D54*0.3</f>
        <v>27.9</v>
      </c>
      <c r="E58" s="74">
        <v>0.83199999999999996</v>
      </c>
      <c r="F58" s="74">
        <v>0.84</v>
      </c>
      <c r="G58" s="74">
        <v>0.84799999999999998</v>
      </c>
      <c r="H58" s="74">
        <v>0.84399999999999997</v>
      </c>
      <c r="I58" s="74">
        <v>0.86</v>
      </c>
      <c r="J58" s="74">
        <v>0.84</v>
      </c>
      <c r="K58" s="74">
        <v>0.86</v>
      </c>
      <c r="L58" s="74">
        <v>0.86</v>
      </c>
      <c r="M58" s="1"/>
    </row>
    <row r="59" spans="1:14">
      <c r="A59" s="54" t="s">
        <v>659</v>
      </c>
      <c r="B59" s="118">
        <v>52</v>
      </c>
      <c r="C59" s="118"/>
      <c r="D59" s="118">
        <v>92</v>
      </c>
      <c r="E59" s="78">
        <f t="shared" ref="E59:L59" si="13">1 - (E60) * (E61) * (E62) * (E63)</f>
        <v>0.42740129133999993</v>
      </c>
      <c r="F59" s="78">
        <f t="shared" si="13"/>
        <v>0.41022063654000007</v>
      </c>
      <c r="G59" s="78">
        <f>1 - (G60) * (G61) * (G62) * (G63)</f>
        <v>0.39269039134000006</v>
      </c>
      <c r="H59" s="78">
        <f t="shared" si="13"/>
        <v>0.40149947584000001</v>
      </c>
      <c r="I59" s="79">
        <f t="shared" si="13"/>
        <v>0.32852040000000016</v>
      </c>
      <c r="J59" s="79">
        <f t="shared" si="13"/>
        <v>0.32852040000000016</v>
      </c>
      <c r="K59" s="79">
        <f t="shared" si="13"/>
        <v>0.37480633750000003</v>
      </c>
      <c r="L59" s="79">
        <f t="shared" si="13"/>
        <v>0.32852040000000016</v>
      </c>
      <c r="M59" s="1"/>
    </row>
    <row r="60" spans="1:14">
      <c r="A60" s="76" t="s">
        <v>633</v>
      </c>
      <c r="B60" s="117">
        <f>B59*0.15</f>
        <v>7.8</v>
      </c>
      <c r="C60" s="117">
        <f>(100-D60)/100</f>
        <v>0.86199999999999999</v>
      </c>
      <c r="D60" s="117">
        <f>D59*0.15</f>
        <v>13.799999999999999</v>
      </c>
      <c r="E60" s="74">
        <v>0.91800000000000004</v>
      </c>
      <c r="F60" s="74">
        <v>0.92199999999999993</v>
      </c>
      <c r="G60" s="74">
        <v>0.92599999999999993</v>
      </c>
      <c r="H60" s="74">
        <v>0.92399999999999993</v>
      </c>
      <c r="I60" s="74">
        <v>0.94</v>
      </c>
      <c r="J60" s="74">
        <v>0.94</v>
      </c>
      <c r="K60" s="74">
        <v>0.93</v>
      </c>
      <c r="L60" s="74">
        <v>0.94</v>
      </c>
      <c r="M60" s="1"/>
    </row>
    <row r="61" spans="1:14">
      <c r="A61" s="76" t="s">
        <v>634</v>
      </c>
      <c r="B61" s="117">
        <f>B59*0.4</f>
        <v>20.8</v>
      </c>
      <c r="C61" s="117">
        <f>(100-D61)/100</f>
        <v>0.63200000000000001</v>
      </c>
      <c r="D61" s="117">
        <f>D59*0.4</f>
        <v>36.800000000000004</v>
      </c>
      <c r="E61" s="74">
        <v>0.79500000000000004</v>
      </c>
      <c r="F61" s="74">
        <v>0.80499999999999994</v>
      </c>
      <c r="G61" s="74">
        <v>0.81499999999999995</v>
      </c>
      <c r="H61" s="74">
        <v>0.81</v>
      </c>
      <c r="I61" s="74">
        <v>0.85</v>
      </c>
      <c r="J61" s="74">
        <v>0.85</v>
      </c>
      <c r="K61" s="74">
        <v>0.82499999999999996</v>
      </c>
      <c r="L61" s="74">
        <v>0.85</v>
      </c>
      <c r="M61" s="1"/>
    </row>
    <row r="62" spans="1:14">
      <c r="A62" s="76" t="s">
        <v>774</v>
      </c>
      <c r="B62" s="117">
        <f>B59*0.15</f>
        <v>7.8</v>
      </c>
      <c r="C62" s="117">
        <f>(100-D62)/100</f>
        <v>0.86199999999999999</v>
      </c>
      <c r="D62" s="117">
        <f>D59*0.15</f>
        <v>13.799999999999999</v>
      </c>
      <c r="E62" s="74">
        <v>0.9385</v>
      </c>
      <c r="F62" s="74">
        <v>0.9415</v>
      </c>
      <c r="G62" s="74">
        <v>0.94450000000000001</v>
      </c>
      <c r="H62" s="74">
        <v>0.94299999999999995</v>
      </c>
      <c r="I62" s="74">
        <v>0.95499999999999996</v>
      </c>
      <c r="J62" s="74">
        <v>0.95499999999999996</v>
      </c>
      <c r="K62" s="74">
        <v>0.94750000000000001</v>
      </c>
      <c r="L62" s="74">
        <v>0.95499999999999996</v>
      </c>
      <c r="M62" s="1"/>
    </row>
    <row r="63" spans="1:14">
      <c r="A63" s="76" t="s">
        <v>636</v>
      </c>
      <c r="B63" s="117">
        <f>B59*0.3</f>
        <v>15.6</v>
      </c>
      <c r="C63" s="117">
        <f>(100-D63)/100</f>
        <v>0.72400000000000009</v>
      </c>
      <c r="D63" s="117">
        <f>D59*0.3</f>
        <v>27.599999999999998</v>
      </c>
      <c r="E63" s="74">
        <v>0.83599999999999997</v>
      </c>
      <c r="F63" s="74">
        <v>0.84399999999999997</v>
      </c>
      <c r="G63" s="74">
        <v>0.85199999999999998</v>
      </c>
      <c r="H63" s="74">
        <v>0.84799999999999998</v>
      </c>
      <c r="I63" s="74">
        <v>0.88</v>
      </c>
      <c r="J63" s="74">
        <v>0.88</v>
      </c>
      <c r="K63" s="74">
        <v>0.86</v>
      </c>
      <c r="L63" s="74">
        <v>0.88</v>
      </c>
      <c r="M63" s="1"/>
    </row>
    <row r="64" spans="1:14">
      <c r="A64" s="54" t="s">
        <v>936</v>
      </c>
      <c r="B64" s="118">
        <v>52</v>
      </c>
      <c r="C64" s="118"/>
      <c r="D64" s="118">
        <v>92</v>
      </c>
      <c r="E64" s="78">
        <f t="shared" ref="E64:F64" si="14">1 - (E65) * (E66) * (E67) * (E68)</f>
        <v>0.42740129133999993</v>
      </c>
      <c r="F64" s="78">
        <f t="shared" si="14"/>
        <v>0.41022063654000007</v>
      </c>
      <c r="G64" s="78">
        <f>1 - (G65) * (G66) * (G67) * (G68)</f>
        <v>0.39269039134000006</v>
      </c>
      <c r="H64" s="78">
        <f t="shared" ref="H64:L64" si="15">1 - (H65) * (H66) * (H67) * (H68)</f>
        <v>0.40149947584000001</v>
      </c>
      <c r="I64" s="79">
        <f t="shared" si="15"/>
        <v>0.32852040000000016</v>
      </c>
      <c r="J64" s="79">
        <f t="shared" si="15"/>
        <v>0.37480633750000003</v>
      </c>
      <c r="K64" s="79">
        <f t="shared" si="15"/>
        <v>0.37480633750000003</v>
      </c>
      <c r="L64" s="79">
        <f t="shared" si="15"/>
        <v>0.37480633750000003</v>
      </c>
      <c r="M64" s="1"/>
    </row>
    <row r="65" spans="1:13">
      <c r="A65" s="76" t="s">
        <v>633</v>
      </c>
      <c r="B65" s="117">
        <f>B64*0.15</f>
        <v>7.8</v>
      </c>
      <c r="C65" s="117">
        <f>(100-D65)/100</f>
        <v>0.86199999999999999</v>
      </c>
      <c r="D65" s="117">
        <f>D64*0.15</f>
        <v>13.799999999999999</v>
      </c>
      <c r="E65" s="74">
        <v>0.91800000000000004</v>
      </c>
      <c r="F65" s="74">
        <v>0.92199999999999993</v>
      </c>
      <c r="G65" s="74">
        <v>0.92599999999999993</v>
      </c>
      <c r="H65" s="74">
        <v>0.92399999999999993</v>
      </c>
      <c r="I65" s="74">
        <v>0.94</v>
      </c>
      <c r="J65" s="74">
        <v>0.93</v>
      </c>
      <c r="K65" s="74">
        <v>0.93</v>
      </c>
      <c r="L65" s="74">
        <v>0.93</v>
      </c>
      <c r="M65" s="1"/>
    </row>
    <row r="66" spans="1:13">
      <c r="A66" s="76" t="s">
        <v>634</v>
      </c>
      <c r="B66" s="117">
        <f>B64*0.4</f>
        <v>20.8</v>
      </c>
      <c r="C66" s="117">
        <f>(100-D66)/100</f>
        <v>0.63200000000000001</v>
      </c>
      <c r="D66" s="117">
        <f>D64*0.4</f>
        <v>36.800000000000004</v>
      </c>
      <c r="E66" s="74">
        <v>0.79500000000000004</v>
      </c>
      <c r="F66" s="74">
        <v>0.80499999999999994</v>
      </c>
      <c r="G66" s="74">
        <v>0.81499999999999995</v>
      </c>
      <c r="H66" s="74">
        <v>0.81</v>
      </c>
      <c r="I66" s="74">
        <v>0.85</v>
      </c>
      <c r="J66" s="74">
        <v>0.82499999999999996</v>
      </c>
      <c r="K66" s="74">
        <v>0.82499999999999996</v>
      </c>
      <c r="L66" s="74">
        <v>0.82499999999999996</v>
      </c>
      <c r="M66" s="1"/>
    </row>
    <row r="67" spans="1:13">
      <c r="A67" s="76" t="s">
        <v>774</v>
      </c>
      <c r="B67" s="117">
        <f>B64*0.15</f>
        <v>7.8</v>
      </c>
      <c r="C67" s="117">
        <f>(100-D67)/100</f>
        <v>0.86199999999999999</v>
      </c>
      <c r="D67" s="117">
        <f>D64*0.15</f>
        <v>13.799999999999999</v>
      </c>
      <c r="E67" s="74">
        <v>0.9385</v>
      </c>
      <c r="F67" s="74">
        <v>0.9415</v>
      </c>
      <c r="G67" s="74">
        <v>0.94450000000000001</v>
      </c>
      <c r="H67" s="74">
        <v>0.94299999999999995</v>
      </c>
      <c r="I67" s="74">
        <v>0.95499999999999996</v>
      </c>
      <c r="J67" s="74">
        <v>0.94750000000000001</v>
      </c>
      <c r="K67" s="74">
        <v>0.94750000000000001</v>
      </c>
      <c r="L67" s="74">
        <v>0.94750000000000001</v>
      </c>
      <c r="M67" s="1"/>
    </row>
    <row r="68" spans="1:13">
      <c r="A68" s="76" t="s">
        <v>636</v>
      </c>
      <c r="B68" s="117">
        <f>B64*0.3</f>
        <v>15.6</v>
      </c>
      <c r="C68" s="117">
        <f>(100-D68)/100</f>
        <v>0.72400000000000009</v>
      </c>
      <c r="D68" s="117">
        <f>D64*0.3</f>
        <v>27.599999999999998</v>
      </c>
      <c r="E68" s="74">
        <v>0.83599999999999997</v>
      </c>
      <c r="F68" s="74">
        <v>0.84399999999999997</v>
      </c>
      <c r="G68" s="74">
        <v>0.85199999999999998</v>
      </c>
      <c r="H68" s="74">
        <v>0.84799999999999998</v>
      </c>
      <c r="I68" s="74">
        <v>0.88</v>
      </c>
      <c r="J68" s="74">
        <v>0.86</v>
      </c>
      <c r="K68" s="74">
        <v>0.86</v>
      </c>
      <c r="L68" s="74">
        <v>0.86</v>
      </c>
      <c r="M68" s="1"/>
    </row>
    <row r="69" spans="1:13">
      <c r="A69" s="54" t="s">
        <v>937</v>
      </c>
      <c r="B69" s="118">
        <v>52</v>
      </c>
      <c r="C69" s="118"/>
      <c r="D69" s="118">
        <v>92</v>
      </c>
      <c r="E69" s="78">
        <f t="shared" ref="E69:F69" si="16">1 - (E70) * (E71) * (E72) * (E73)</f>
        <v>0.42740129133999993</v>
      </c>
      <c r="F69" s="78">
        <f t="shared" si="16"/>
        <v>0.41022063654000007</v>
      </c>
      <c r="G69" s="78">
        <f>1 - (G70) * (G71) * (G72) * (G73)</f>
        <v>0.39269039134000006</v>
      </c>
      <c r="H69" s="78">
        <f t="shared" ref="H69:L69" si="17">1 - (H70) * (H71) * (H72) * (H73)</f>
        <v>0.40149947584000001</v>
      </c>
      <c r="I69" s="79">
        <f t="shared" si="17"/>
        <v>0.37480633750000003</v>
      </c>
      <c r="J69" s="79">
        <f t="shared" si="17"/>
        <v>0.32852040000000016</v>
      </c>
      <c r="K69" s="79">
        <f t="shared" si="17"/>
        <v>0.37480633750000003</v>
      </c>
      <c r="L69" s="79">
        <f t="shared" si="17"/>
        <v>0.37480633750000003</v>
      </c>
      <c r="M69" s="1"/>
    </row>
    <row r="70" spans="1:13">
      <c r="A70" s="76" t="s">
        <v>633</v>
      </c>
      <c r="B70" s="117">
        <f>B69*0.15</f>
        <v>7.8</v>
      </c>
      <c r="C70" s="117">
        <f>(100-D70)/100</f>
        <v>0.86199999999999999</v>
      </c>
      <c r="D70" s="117">
        <f>D69*0.15</f>
        <v>13.799999999999999</v>
      </c>
      <c r="E70" s="74">
        <v>0.91800000000000004</v>
      </c>
      <c r="F70" s="74">
        <v>0.92199999999999993</v>
      </c>
      <c r="G70" s="74">
        <v>0.92599999999999993</v>
      </c>
      <c r="H70" s="74">
        <v>0.92399999999999993</v>
      </c>
      <c r="I70" s="74">
        <v>0.93</v>
      </c>
      <c r="J70" s="74">
        <v>0.94</v>
      </c>
      <c r="K70" s="74">
        <v>0.93</v>
      </c>
      <c r="L70" s="74">
        <v>0.93</v>
      </c>
      <c r="M70" s="1"/>
    </row>
    <row r="71" spans="1:13">
      <c r="A71" s="76" t="s">
        <v>634</v>
      </c>
      <c r="B71" s="117">
        <f>B69*0.4</f>
        <v>20.8</v>
      </c>
      <c r="C71" s="117">
        <f>(100-D71)/100</f>
        <v>0.63200000000000001</v>
      </c>
      <c r="D71" s="117">
        <f>D69*0.4</f>
        <v>36.800000000000004</v>
      </c>
      <c r="E71" s="74">
        <v>0.79500000000000004</v>
      </c>
      <c r="F71" s="74">
        <v>0.80499999999999994</v>
      </c>
      <c r="G71" s="74">
        <v>0.81499999999999995</v>
      </c>
      <c r="H71" s="74">
        <v>0.81</v>
      </c>
      <c r="I71" s="74">
        <v>0.82499999999999996</v>
      </c>
      <c r="J71" s="74">
        <v>0.85</v>
      </c>
      <c r="K71" s="74">
        <v>0.82499999999999996</v>
      </c>
      <c r="L71" s="74">
        <v>0.82499999999999996</v>
      </c>
      <c r="M71" s="1"/>
    </row>
    <row r="72" spans="1:13">
      <c r="A72" s="76" t="s">
        <v>774</v>
      </c>
      <c r="B72" s="117">
        <f>B69*0.15</f>
        <v>7.8</v>
      </c>
      <c r="C72" s="117">
        <f>(100-D72)/100</f>
        <v>0.86199999999999999</v>
      </c>
      <c r="D72" s="117">
        <f>D69*0.15</f>
        <v>13.799999999999999</v>
      </c>
      <c r="E72" s="74">
        <v>0.9385</v>
      </c>
      <c r="F72" s="74">
        <v>0.9415</v>
      </c>
      <c r="G72" s="74">
        <v>0.94450000000000001</v>
      </c>
      <c r="H72" s="74">
        <v>0.94299999999999995</v>
      </c>
      <c r="I72" s="74">
        <v>0.94750000000000001</v>
      </c>
      <c r="J72" s="74">
        <v>0.95499999999999996</v>
      </c>
      <c r="K72" s="74">
        <v>0.94750000000000001</v>
      </c>
      <c r="L72" s="74">
        <v>0.94750000000000001</v>
      </c>
      <c r="M72" s="1"/>
    </row>
    <row r="73" spans="1:13">
      <c r="A73" s="76" t="s">
        <v>636</v>
      </c>
      <c r="B73" s="117">
        <f>B69*0.3</f>
        <v>15.6</v>
      </c>
      <c r="C73" s="117">
        <f>(100-D73)/100</f>
        <v>0.72400000000000009</v>
      </c>
      <c r="D73" s="117">
        <f>D69*0.3</f>
        <v>27.599999999999998</v>
      </c>
      <c r="E73" s="74">
        <v>0.83599999999999997</v>
      </c>
      <c r="F73" s="74">
        <v>0.84399999999999997</v>
      </c>
      <c r="G73" s="74">
        <v>0.85199999999999998</v>
      </c>
      <c r="H73" s="74">
        <v>0.84799999999999998</v>
      </c>
      <c r="I73" s="74">
        <v>0.86</v>
      </c>
      <c r="J73" s="74">
        <v>0.88</v>
      </c>
      <c r="K73" s="74">
        <v>0.86</v>
      </c>
      <c r="L73" s="74">
        <v>0.86</v>
      </c>
      <c r="M73" s="1"/>
    </row>
    <row r="74" spans="1:13">
      <c r="A74" s="54" t="s">
        <v>918</v>
      </c>
      <c r="B74" s="118">
        <v>52</v>
      </c>
      <c r="C74" s="118"/>
      <c r="D74" s="118">
        <v>92</v>
      </c>
      <c r="E74" s="78">
        <f t="shared" ref="E74:F74" si="18">1 - (E75) * (E76) * (E77) * (E78)</f>
        <v>0.42740129133999993</v>
      </c>
      <c r="F74" s="78">
        <f t="shared" si="18"/>
        <v>0.41022063654000007</v>
      </c>
      <c r="G74" s="78">
        <f>1 - (G75) * (G76) * (G77) * (G78)</f>
        <v>0.39269039134000006</v>
      </c>
      <c r="H74" s="78">
        <f t="shared" ref="H74:L74" si="19">1 - (H75) * (H76) * (H77) * (H78)</f>
        <v>0.40149947584000001</v>
      </c>
      <c r="I74" s="79">
        <f t="shared" si="19"/>
        <v>0.41885439999999996</v>
      </c>
      <c r="J74" s="79">
        <f t="shared" si="19"/>
        <v>0.37480633750000003</v>
      </c>
      <c r="K74" s="79">
        <f t="shared" si="19"/>
        <v>0.32852040000000016</v>
      </c>
      <c r="L74" s="79">
        <f t="shared" si="19"/>
        <v>0.37480633750000003</v>
      </c>
      <c r="M74" s="1"/>
    </row>
    <row r="75" spans="1:13">
      <c r="A75" s="76" t="s">
        <v>633</v>
      </c>
      <c r="B75" s="117">
        <f>B74*0.15</f>
        <v>7.8</v>
      </c>
      <c r="C75" s="117">
        <f>(100-D75)/100</f>
        <v>0.86199999999999999</v>
      </c>
      <c r="D75" s="117">
        <f>D74*0.15</f>
        <v>13.799999999999999</v>
      </c>
      <c r="E75" s="74">
        <v>0.91800000000000004</v>
      </c>
      <c r="F75" s="74">
        <v>0.92199999999999993</v>
      </c>
      <c r="G75" s="74">
        <v>0.92599999999999993</v>
      </c>
      <c r="H75" s="74">
        <v>0.92399999999999993</v>
      </c>
      <c r="I75" s="74">
        <v>0.92</v>
      </c>
      <c r="J75" s="74">
        <v>0.93</v>
      </c>
      <c r="K75" s="74">
        <v>0.94</v>
      </c>
      <c r="L75" s="74">
        <v>0.93</v>
      </c>
      <c r="M75" s="1"/>
    </row>
    <row r="76" spans="1:13">
      <c r="A76" s="76" t="s">
        <v>634</v>
      </c>
      <c r="B76" s="117">
        <f>B74*0.4</f>
        <v>20.8</v>
      </c>
      <c r="C76" s="117">
        <f>(100-D76)/100</f>
        <v>0.63200000000000001</v>
      </c>
      <c r="D76" s="117">
        <f>D74*0.4</f>
        <v>36.800000000000004</v>
      </c>
      <c r="E76" s="74">
        <v>0.79500000000000004</v>
      </c>
      <c r="F76" s="74">
        <v>0.80499999999999994</v>
      </c>
      <c r="G76" s="74">
        <v>0.81499999999999995</v>
      </c>
      <c r="H76" s="74">
        <v>0.81</v>
      </c>
      <c r="I76" s="74">
        <v>0.8</v>
      </c>
      <c r="J76" s="74">
        <v>0.82499999999999996</v>
      </c>
      <c r="K76" s="74">
        <v>0.85</v>
      </c>
      <c r="L76" s="74">
        <v>0.82499999999999996</v>
      </c>
      <c r="M76" s="1"/>
    </row>
    <row r="77" spans="1:13">
      <c r="A77" s="76" t="s">
        <v>774</v>
      </c>
      <c r="B77" s="117">
        <f>B74*0.15</f>
        <v>7.8</v>
      </c>
      <c r="C77" s="117">
        <f>(100-D77)/100</f>
        <v>0.86199999999999999</v>
      </c>
      <c r="D77" s="117">
        <f>D74*0.15</f>
        <v>13.799999999999999</v>
      </c>
      <c r="E77" s="74">
        <v>0.9385</v>
      </c>
      <c r="F77" s="74">
        <v>0.9415</v>
      </c>
      <c r="G77" s="74">
        <v>0.94450000000000001</v>
      </c>
      <c r="H77" s="74">
        <v>0.94299999999999995</v>
      </c>
      <c r="I77" s="74">
        <v>0.94</v>
      </c>
      <c r="J77" s="74">
        <v>0.94750000000000001</v>
      </c>
      <c r="K77" s="74">
        <v>0.95499999999999996</v>
      </c>
      <c r="L77" s="74">
        <v>0.94750000000000001</v>
      </c>
      <c r="M77" s="1"/>
    </row>
    <row r="78" spans="1:13">
      <c r="A78" s="76" t="s">
        <v>636</v>
      </c>
      <c r="B78" s="117">
        <f>B74*0.3</f>
        <v>15.6</v>
      </c>
      <c r="C78" s="117">
        <f>(100-D78)/100</f>
        <v>0.72400000000000009</v>
      </c>
      <c r="D78" s="117">
        <f>D74*0.3</f>
        <v>27.599999999999998</v>
      </c>
      <c r="E78" s="74">
        <v>0.83599999999999997</v>
      </c>
      <c r="F78" s="74">
        <v>0.84399999999999997</v>
      </c>
      <c r="G78" s="74">
        <v>0.85199999999999998</v>
      </c>
      <c r="H78" s="74">
        <v>0.84799999999999998</v>
      </c>
      <c r="I78" s="74">
        <v>0.84</v>
      </c>
      <c r="J78" s="74">
        <v>0.86</v>
      </c>
      <c r="K78" s="74">
        <v>0.88</v>
      </c>
      <c r="L78" s="74">
        <v>0.86</v>
      </c>
      <c r="M78" s="1"/>
    </row>
    <row r="79" spans="1:13">
      <c r="A79" s="120" t="s">
        <v>660</v>
      </c>
      <c r="B79" s="118">
        <v>52</v>
      </c>
      <c r="C79" s="118"/>
      <c r="D79" s="118">
        <v>92</v>
      </c>
      <c r="E79" s="78">
        <f t="shared" ref="E79:L79" si="20">1 - (E80) * (E81) * (E82) * (E83)</f>
        <v>0.42740129133999993</v>
      </c>
      <c r="F79" s="78">
        <f t="shared" si="20"/>
        <v>0.41022063654000007</v>
      </c>
      <c r="G79" s="78">
        <f>1 - (G80) * (G81) * (G82) * (G83)</f>
        <v>0.39269039134000006</v>
      </c>
      <c r="H79" s="78">
        <f t="shared" si="20"/>
        <v>0.40149947584000001</v>
      </c>
      <c r="I79" s="79">
        <f t="shared" si="20"/>
        <v>0.37480633750000003</v>
      </c>
      <c r="J79" s="79">
        <f t="shared" si="20"/>
        <v>0.32852040000000016</v>
      </c>
      <c r="K79" s="79">
        <f t="shared" si="20"/>
        <v>0.32852040000000016</v>
      </c>
      <c r="L79" s="79">
        <f t="shared" si="20"/>
        <v>0.27992968750000002</v>
      </c>
      <c r="M79" s="1"/>
    </row>
    <row r="80" spans="1:13">
      <c r="A80" s="76" t="s">
        <v>633</v>
      </c>
      <c r="B80" s="117">
        <f>B79*0.15</f>
        <v>7.8</v>
      </c>
      <c r="C80" s="117">
        <f>(100-D80)/100</f>
        <v>0.86199999999999999</v>
      </c>
      <c r="D80" s="117">
        <f>D79*0.15</f>
        <v>13.799999999999999</v>
      </c>
      <c r="E80" s="74">
        <v>0.91800000000000004</v>
      </c>
      <c r="F80" s="74">
        <v>0.92199999999999993</v>
      </c>
      <c r="G80" s="74">
        <v>0.92599999999999993</v>
      </c>
      <c r="H80" s="74">
        <v>0.92399999999999993</v>
      </c>
      <c r="I80" s="74">
        <v>0.93</v>
      </c>
      <c r="J80" s="74">
        <v>0.94</v>
      </c>
      <c r="K80" s="74">
        <v>0.94</v>
      </c>
      <c r="L80" s="74">
        <v>0.95</v>
      </c>
      <c r="M80" s="1"/>
    </row>
    <row r="81" spans="1:14">
      <c r="A81" s="76" t="s">
        <v>634</v>
      </c>
      <c r="B81" s="117">
        <f>B79*0.4</f>
        <v>20.8</v>
      </c>
      <c r="C81" s="117">
        <f>(100-D81)/100</f>
        <v>0.63200000000000001</v>
      </c>
      <c r="D81" s="117">
        <f>D79*0.4</f>
        <v>36.800000000000004</v>
      </c>
      <c r="E81" s="74">
        <v>0.79500000000000004</v>
      </c>
      <c r="F81" s="74">
        <v>0.80499999999999994</v>
      </c>
      <c r="G81" s="74">
        <v>0.81499999999999995</v>
      </c>
      <c r="H81" s="74">
        <v>0.81</v>
      </c>
      <c r="I81" s="74">
        <v>0.82499999999999996</v>
      </c>
      <c r="J81" s="74">
        <v>0.85</v>
      </c>
      <c r="K81" s="74">
        <v>0.85</v>
      </c>
      <c r="L81" s="74">
        <v>0.875</v>
      </c>
      <c r="M81" s="1"/>
      <c r="N81">
        <v>36</v>
      </c>
    </row>
    <row r="82" spans="1:14">
      <c r="A82" s="76" t="s">
        <v>774</v>
      </c>
      <c r="B82" s="117">
        <f>B79*0.15</f>
        <v>7.8</v>
      </c>
      <c r="C82" s="117">
        <f>(100-D82)/100</f>
        <v>0.86199999999999999</v>
      </c>
      <c r="D82" s="117">
        <f>D79*0.15</f>
        <v>13.799999999999999</v>
      </c>
      <c r="E82" s="74">
        <v>0.9385</v>
      </c>
      <c r="F82" s="74">
        <v>0.9415</v>
      </c>
      <c r="G82" s="74">
        <v>0.94450000000000001</v>
      </c>
      <c r="H82" s="74">
        <v>0.94299999999999995</v>
      </c>
      <c r="I82" s="74">
        <v>0.94750000000000001</v>
      </c>
      <c r="J82" s="74">
        <v>0.95499999999999996</v>
      </c>
      <c r="K82" s="74">
        <v>0.95499999999999996</v>
      </c>
      <c r="L82" s="74">
        <v>0.96250000000000002</v>
      </c>
      <c r="M82" s="1"/>
      <c r="N82" s="59">
        <f>1-(N81*0.2)/100</f>
        <v>0.92799999999999994</v>
      </c>
    </row>
    <row r="83" spans="1:14">
      <c r="A83" s="76" t="s">
        <v>636</v>
      </c>
      <c r="B83" s="117">
        <f>B79*0.3</f>
        <v>15.6</v>
      </c>
      <c r="C83" s="117">
        <f>(100-D83)/100</f>
        <v>0.72400000000000009</v>
      </c>
      <c r="D83" s="117">
        <f>D79*0.3</f>
        <v>27.599999999999998</v>
      </c>
      <c r="E83" s="74">
        <v>0.83599999999999997</v>
      </c>
      <c r="F83" s="74">
        <v>0.84399999999999997</v>
      </c>
      <c r="G83" s="74">
        <v>0.85199999999999998</v>
      </c>
      <c r="H83" s="74">
        <v>0.84799999999999998</v>
      </c>
      <c r="I83" s="74">
        <v>0.86</v>
      </c>
      <c r="J83" s="74">
        <v>0.88</v>
      </c>
      <c r="K83" s="74">
        <v>0.88</v>
      </c>
      <c r="L83" s="74">
        <v>0.9</v>
      </c>
      <c r="M83" s="1"/>
      <c r="N83" s="59">
        <f>1-(N81*0.5)/100</f>
        <v>0.82000000000000006</v>
      </c>
    </row>
    <row r="84" spans="1:14">
      <c r="A84" s="120" t="s">
        <v>923</v>
      </c>
      <c r="B84" s="118">
        <v>52</v>
      </c>
      <c r="C84" s="118"/>
      <c r="D84" s="118">
        <v>92</v>
      </c>
      <c r="E84" s="78">
        <f t="shared" ref="E84:F84" si="21">1 - (E85) * (E86) * (E87) * (E88)</f>
        <v>0.42740129133999993</v>
      </c>
      <c r="F84" s="78">
        <f t="shared" si="21"/>
        <v>0.41022063654000007</v>
      </c>
      <c r="G84" s="78">
        <f>1 - (G85) * (G86) * (G87) * (G88)</f>
        <v>0.39269039134000006</v>
      </c>
      <c r="H84" s="78">
        <f t="shared" ref="H84:L84" si="22">1 - (H85) * (H86) * (H87) * (H88)</f>
        <v>0.40149947584000001</v>
      </c>
      <c r="I84" s="79">
        <f t="shared" si="22"/>
        <v>0.27992968750000002</v>
      </c>
      <c r="J84" s="79">
        <f t="shared" si="22"/>
        <v>0.41885439999999996</v>
      </c>
      <c r="K84" s="79">
        <f t="shared" si="22"/>
        <v>0.41885439999999996</v>
      </c>
      <c r="L84" s="79">
        <f t="shared" si="22"/>
        <v>0.27992968750000002</v>
      </c>
      <c r="M84" s="1"/>
      <c r="N84" s="59">
        <f>1-(N81*0.15)/100</f>
        <v>0.94599999999999995</v>
      </c>
    </row>
    <row r="85" spans="1:14">
      <c r="A85" s="76" t="s">
        <v>633</v>
      </c>
      <c r="B85" s="117">
        <f>B84*0.15</f>
        <v>7.8</v>
      </c>
      <c r="C85" s="117">
        <f>(100-D85)/100</f>
        <v>0.86199999999999999</v>
      </c>
      <c r="D85" s="117">
        <f>D84*0.15</f>
        <v>13.799999999999999</v>
      </c>
      <c r="E85" s="74">
        <v>0.91800000000000004</v>
      </c>
      <c r="F85" s="74">
        <v>0.92199999999999993</v>
      </c>
      <c r="G85" s="74">
        <v>0.92599999999999993</v>
      </c>
      <c r="H85" s="74">
        <v>0.92399999999999993</v>
      </c>
      <c r="I85" s="74">
        <v>0.95</v>
      </c>
      <c r="J85" s="74">
        <v>0.92</v>
      </c>
      <c r="K85" s="74">
        <v>0.92</v>
      </c>
      <c r="L85" s="74">
        <v>0.95</v>
      </c>
      <c r="M85" s="1"/>
      <c r="N85" s="59">
        <f>1-(N81*0.4)/100</f>
        <v>0.85599999999999998</v>
      </c>
    </row>
    <row r="86" spans="1:14">
      <c r="A86" s="76" t="s">
        <v>634</v>
      </c>
      <c r="B86" s="117">
        <f>B84*0.4</f>
        <v>20.8</v>
      </c>
      <c r="C86" s="117">
        <f>(100-D86)/100</f>
        <v>0.63200000000000001</v>
      </c>
      <c r="D86" s="117">
        <f>D84*0.4</f>
        <v>36.800000000000004</v>
      </c>
      <c r="E86" s="74">
        <v>0.79500000000000004</v>
      </c>
      <c r="F86" s="74">
        <v>0.80499999999999994</v>
      </c>
      <c r="G86" s="74">
        <v>0.81499999999999995</v>
      </c>
      <c r="H86" s="74">
        <v>0.81</v>
      </c>
      <c r="I86" s="74">
        <v>0.875</v>
      </c>
      <c r="J86" s="74">
        <v>0.8</v>
      </c>
      <c r="K86" s="74">
        <v>0.8</v>
      </c>
      <c r="L86" s="74">
        <v>0.875</v>
      </c>
      <c r="M86" s="1"/>
    </row>
    <row r="87" spans="1:14">
      <c r="A87" s="76" t="s">
        <v>774</v>
      </c>
      <c r="B87" s="117">
        <f>B84*0.15</f>
        <v>7.8</v>
      </c>
      <c r="C87" s="117">
        <f>(100-D87)/100</f>
        <v>0.86199999999999999</v>
      </c>
      <c r="D87" s="117">
        <f>D84*0.15</f>
        <v>13.799999999999999</v>
      </c>
      <c r="E87" s="74">
        <v>0.9385</v>
      </c>
      <c r="F87" s="74">
        <v>0.9415</v>
      </c>
      <c r="G87" s="74">
        <v>0.94450000000000001</v>
      </c>
      <c r="H87" s="74">
        <v>0.94299999999999995</v>
      </c>
      <c r="I87" s="74">
        <v>0.96250000000000002</v>
      </c>
      <c r="J87" s="74">
        <v>0.94</v>
      </c>
      <c r="K87" s="74">
        <v>0.94</v>
      </c>
      <c r="L87" s="74">
        <v>0.96250000000000002</v>
      </c>
      <c r="M87" s="1"/>
    </row>
    <row r="88" spans="1:14">
      <c r="A88" s="76" t="s">
        <v>636</v>
      </c>
      <c r="B88" s="117">
        <f>B84*0.3</f>
        <v>15.6</v>
      </c>
      <c r="C88" s="117">
        <f>(100-D88)/100</f>
        <v>0.72400000000000009</v>
      </c>
      <c r="D88" s="117">
        <f>D84*0.3</f>
        <v>27.599999999999998</v>
      </c>
      <c r="E88" s="74">
        <v>0.83599999999999997</v>
      </c>
      <c r="F88" s="74">
        <v>0.84399999999999997</v>
      </c>
      <c r="G88" s="74">
        <v>0.85199999999999998</v>
      </c>
      <c r="H88" s="74">
        <v>0.84799999999999998</v>
      </c>
      <c r="I88" s="74">
        <v>0.9</v>
      </c>
      <c r="J88" s="74">
        <v>0.84</v>
      </c>
      <c r="K88" s="74">
        <v>0.84</v>
      </c>
      <c r="L88" s="74">
        <v>0.9</v>
      </c>
      <c r="M88" s="1"/>
    </row>
    <row r="89" spans="1:14">
      <c r="A89" s="54" t="s">
        <v>661</v>
      </c>
      <c r="B89" s="118">
        <v>52</v>
      </c>
      <c r="C89" s="118"/>
      <c r="D89" s="118">
        <v>92</v>
      </c>
      <c r="E89" s="78">
        <f t="shared" ref="E89:L89" si="23">1 - (E90) * (E91) * (E92) * (E93)</f>
        <v>0.42740129133999993</v>
      </c>
      <c r="F89" s="78">
        <f t="shared" si="23"/>
        <v>0.41022063654000007</v>
      </c>
      <c r="G89" s="78">
        <f>1 - (G90) * (G91) * (G92) * (G93)</f>
        <v>0.39269039134000006</v>
      </c>
      <c r="H89" s="78">
        <f t="shared" si="23"/>
        <v>0.40149947584000001</v>
      </c>
      <c r="I89" s="79">
        <f t="shared" si="23"/>
        <v>0.27992968750000002</v>
      </c>
      <c r="J89" s="79">
        <f t="shared" si="23"/>
        <v>0.41885439999999996</v>
      </c>
      <c r="K89" s="79">
        <f t="shared" si="23"/>
        <v>0.27992968750000002</v>
      </c>
      <c r="L89" s="79">
        <f t="shared" si="23"/>
        <v>0.32852040000000016</v>
      </c>
      <c r="M89" s="1"/>
    </row>
    <row r="90" spans="1:14">
      <c r="A90" s="76" t="s">
        <v>633</v>
      </c>
      <c r="B90" s="117">
        <f>B89*0.15</f>
        <v>7.8</v>
      </c>
      <c r="C90" s="117">
        <f>(100-D90)/100</f>
        <v>0.86199999999999999</v>
      </c>
      <c r="D90" s="117">
        <f>D89*0.15</f>
        <v>13.799999999999999</v>
      </c>
      <c r="E90" s="74">
        <v>0.91800000000000004</v>
      </c>
      <c r="F90" s="74">
        <v>0.92199999999999993</v>
      </c>
      <c r="G90" s="74">
        <v>0.92599999999999993</v>
      </c>
      <c r="H90" s="74">
        <v>0.92399999999999993</v>
      </c>
      <c r="I90" s="74">
        <v>0.95</v>
      </c>
      <c r="J90" s="74">
        <v>0.92</v>
      </c>
      <c r="K90" s="74">
        <v>0.95</v>
      </c>
      <c r="L90" s="74">
        <v>0.94</v>
      </c>
      <c r="M90" s="1"/>
    </row>
    <row r="91" spans="1:14">
      <c r="A91" s="76" t="s">
        <v>634</v>
      </c>
      <c r="B91" s="117">
        <f>B89*0.4</f>
        <v>20.8</v>
      </c>
      <c r="C91" s="117">
        <f>(100-D91)/100</f>
        <v>0.63200000000000001</v>
      </c>
      <c r="D91" s="117">
        <f>D89*0.4</f>
        <v>36.800000000000004</v>
      </c>
      <c r="E91" s="74">
        <v>0.79500000000000004</v>
      </c>
      <c r="F91" s="74">
        <v>0.80499999999999994</v>
      </c>
      <c r="G91" s="74">
        <v>0.81499999999999995</v>
      </c>
      <c r="H91" s="74">
        <v>0.81</v>
      </c>
      <c r="I91" s="74">
        <v>0.875</v>
      </c>
      <c r="J91" s="74">
        <v>0.8</v>
      </c>
      <c r="K91" s="74">
        <v>0.875</v>
      </c>
      <c r="L91" s="74">
        <v>0.85</v>
      </c>
      <c r="M91" s="1"/>
    </row>
    <row r="92" spans="1:14">
      <c r="A92" s="76" t="s">
        <v>774</v>
      </c>
      <c r="B92" s="117">
        <f>B89*0.15</f>
        <v>7.8</v>
      </c>
      <c r="C92" s="117">
        <f>(100-D92)/100</f>
        <v>0.86199999999999999</v>
      </c>
      <c r="D92" s="117">
        <f>D89*0.15</f>
        <v>13.799999999999999</v>
      </c>
      <c r="E92" s="74">
        <v>0.9385</v>
      </c>
      <c r="F92" s="74">
        <v>0.9415</v>
      </c>
      <c r="G92" s="74">
        <v>0.94450000000000001</v>
      </c>
      <c r="H92" s="74">
        <v>0.94299999999999995</v>
      </c>
      <c r="I92" s="74">
        <v>0.96250000000000002</v>
      </c>
      <c r="J92" s="74">
        <v>0.94</v>
      </c>
      <c r="K92" s="74">
        <v>0.96250000000000002</v>
      </c>
      <c r="L92" s="74">
        <v>0.95499999999999996</v>
      </c>
      <c r="M92" s="1"/>
    </row>
    <row r="93" spans="1:14">
      <c r="A93" s="76" t="s">
        <v>636</v>
      </c>
      <c r="B93" s="117">
        <f>B89*0.3</f>
        <v>15.6</v>
      </c>
      <c r="C93" s="117">
        <f>(100-D93)/100</f>
        <v>0.72400000000000009</v>
      </c>
      <c r="D93" s="117">
        <f>D89*0.3</f>
        <v>27.599999999999998</v>
      </c>
      <c r="E93" s="74">
        <v>0.83599999999999997</v>
      </c>
      <c r="F93" s="74">
        <v>0.84399999999999997</v>
      </c>
      <c r="G93" s="74">
        <v>0.85199999999999998</v>
      </c>
      <c r="H93" s="74">
        <v>0.84799999999999998</v>
      </c>
      <c r="I93" s="74">
        <v>0.9</v>
      </c>
      <c r="J93" s="74">
        <v>0.84</v>
      </c>
      <c r="K93" s="74">
        <v>0.9</v>
      </c>
      <c r="L93" s="74">
        <v>0.88</v>
      </c>
      <c r="M93" s="1"/>
    </row>
    <row r="94" spans="1:14">
      <c r="A94" s="120" t="s">
        <v>662</v>
      </c>
      <c r="B94" s="118">
        <v>51</v>
      </c>
      <c r="C94" s="118"/>
      <c r="D94" s="118">
        <v>91</v>
      </c>
      <c r="E94" s="78">
        <f t="shared" ref="E94:L94" si="24">1 - (E95) * (E96) * (E97) * (E98)</f>
        <v>0.42740129133999993</v>
      </c>
      <c r="F94" s="78">
        <f t="shared" si="24"/>
        <v>0.41022063654000007</v>
      </c>
      <c r="G94" s="78">
        <f>1 - (G95) * (G96) * (G97) * (G98)</f>
        <v>0.39269039134000006</v>
      </c>
      <c r="H94" s="78">
        <f t="shared" si="24"/>
        <v>0.40149947584000001</v>
      </c>
      <c r="I94" s="79">
        <f t="shared" si="24"/>
        <v>0.32852040000000016</v>
      </c>
      <c r="J94" s="79">
        <f t="shared" si="24"/>
        <v>0.41885439999999996</v>
      </c>
      <c r="K94" s="79">
        <f t="shared" si="24"/>
        <v>0.50049999999999994</v>
      </c>
      <c r="L94" s="79">
        <f t="shared" si="24"/>
        <v>0.50049999999999994</v>
      </c>
      <c r="M94" s="1"/>
    </row>
    <row r="95" spans="1:14">
      <c r="A95" s="76" t="s">
        <v>633</v>
      </c>
      <c r="B95" s="117">
        <f>B94*0.15</f>
        <v>7.6499999999999995</v>
      </c>
      <c r="C95" s="117">
        <f>(100-D95)/100</f>
        <v>0.86349999999999993</v>
      </c>
      <c r="D95" s="117">
        <f>D94*0.15</f>
        <v>13.65</v>
      </c>
      <c r="E95" s="74">
        <v>0.91800000000000004</v>
      </c>
      <c r="F95" s="74">
        <v>0.92199999999999993</v>
      </c>
      <c r="G95" s="74">
        <v>0.92599999999999993</v>
      </c>
      <c r="H95" s="74">
        <v>0.92399999999999993</v>
      </c>
      <c r="I95" s="74">
        <v>0.94</v>
      </c>
      <c r="J95" s="74">
        <v>0.92</v>
      </c>
      <c r="K95" s="74">
        <v>0.9</v>
      </c>
      <c r="L95" s="74">
        <v>0.9</v>
      </c>
      <c r="M95" s="1"/>
    </row>
    <row r="96" spans="1:14">
      <c r="A96" s="76" t="s">
        <v>634</v>
      </c>
      <c r="B96" s="117">
        <f>B94*0.4</f>
        <v>20.400000000000002</v>
      </c>
      <c r="C96" s="117">
        <f>(100-D96)/100</f>
        <v>0.63600000000000001</v>
      </c>
      <c r="D96" s="117">
        <f>D94*0.4</f>
        <v>36.4</v>
      </c>
      <c r="E96" s="74">
        <v>0.79500000000000004</v>
      </c>
      <c r="F96" s="74">
        <v>0.80499999999999994</v>
      </c>
      <c r="G96" s="74">
        <v>0.81499999999999995</v>
      </c>
      <c r="H96" s="74">
        <v>0.81</v>
      </c>
      <c r="I96" s="74">
        <v>0.85</v>
      </c>
      <c r="J96" s="74">
        <v>0.8</v>
      </c>
      <c r="K96" s="74">
        <v>0.75</v>
      </c>
      <c r="L96" s="74">
        <v>0.75</v>
      </c>
      <c r="M96" s="1"/>
    </row>
    <row r="97" spans="1:13">
      <c r="A97" s="76" t="s">
        <v>774</v>
      </c>
      <c r="B97" s="117">
        <f>B94*0.15</f>
        <v>7.6499999999999995</v>
      </c>
      <c r="C97" s="117">
        <f>(100-D97)/100</f>
        <v>0.86349999999999993</v>
      </c>
      <c r="D97" s="117">
        <f>D94*0.15</f>
        <v>13.65</v>
      </c>
      <c r="E97" s="74">
        <v>0.9385</v>
      </c>
      <c r="F97" s="74">
        <v>0.9415</v>
      </c>
      <c r="G97" s="74">
        <v>0.94450000000000001</v>
      </c>
      <c r="H97" s="74">
        <v>0.94299999999999995</v>
      </c>
      <c r="I97" s="74">
        <v>0.95499999999999996</v>
      </c>
      <c r="J97" s="74">
        <v>0.94</v>
      </c>
      <c r="K97" s="74">
        <v>0.92500000000000004</v>
      </c>
      <c r="L97" s="74">
        <v>0.92500000000000004</v>
      </c>
      <c r="M97" s="1"/>
    </row>
    <row r="98" spans="1:13">
      <c r="A98" s="76" t="s">
        <v>636</v>
      </c>
      <c r="B98" s="117">
        <f>B94*0.3</f>
        <v>15.299999999999999</v>
      </c>
      <c r="C98" s="117">
        <f>(100-D98)/100</f>
        <v>0.72699999999999998</v>
      </c>
      <c r="D98" s="117">
        <f>D94*0.3</f>
        <v>27.3</v>
      </c>
      <c r="E98" s="74">
        <v>0.83599999999999997</v>
      </c>
      <c r="F98" s="74">
        <v>0.84399999999999997</v>
      </c>
      <c r="G98" s="74">
        <v>0.85199999999999998</v>
      </c>
      <c r="H98" s="74">
        <v>0.84799999999999998</v>
      </c>
      <c r="I98" s="74">
        <v>0.88</v>
      </c>
      <c r="J98" s="74">
        <v>0.84</v>
      </c>
      <c r="K98" s="74">
        <v>0.8</v>
      </c>
      <c r="L98" s="74">
        <v>0.8</v>
      </c>
      <c r="M98" s="1"/>
    </row>
    <row r="99" spans="1:13">
      <c r="A99" s="54" t="s">
        <v>663</v>
      </c>
      <c r="B99" s="118">
        <v>51</v>
      </c>
      <c r="C99" s="118"/>
      <c r="D99" s="118">
        <v>91</v>
      </c>
      <c r="E99" s="78">
        <f t="shared" ref="E99:L99" si="25">1 - (E100) * (E101) * (E102) * (E103)</f>
        <v>0.42740129133999993</v>
      </c>
      <c r="F99" s="78">
        <f t="shared" si="25"/>
        <v>0.41022063654000007</v>
      </c>
      <c r="G99" s="78">
        <f>1 - (G100) * (G101) * (G102) * (G103)</f>
        <v>0.39269039134000006</v>
      </c>
      <c r="H99" s="78">
        <f t="shared" si="25"/>
        <v>0.40149947584000001</v>
      </c>
      <c r="I99" s="79">
        <f t="shared" si="25"/>
        <v>0.30936446464000011</v>
      </c>
      <c r="J99" s="79">
        <f t="shared" si="25"/>
        <v>0.30936446464000011</v>
      </c>
      <c r="K99" s="79">
        <f t="shared" si="25"/>
        <v>0.30936446464000011</v>
      </c>
      <c r="L99" s="79">
        <f t="shared" si="25"/>
        <v>0.30936446464000011</v>
      </c>
      <c r="M99" s="1"/>
    </row>
    <row r="100" spans="1:13">
      <c r="A100" s="76" t="s">
        <v>633</v>
      </c>
      <c r="B100" s="117">
        <f>B99*0.15</f>
        <v>7.6499999999999995</v>
      </c>
      <c r="C100" s="117">
        <f>(100-D100)/100</f>
        <v>0.86349999999999993</v>
      </c>
      <c r="D100" s="117">
        <f>D99*0.15</f>
        <v>13.65</v>
      </c>
      <c r="E100" s="74">
        <v>0.91800000000000004</v>
      </c>
      <c r="F100" s="74">
        <v>0.92199999999999993</v>
      </c>
      <c r="G100" s="74">
        <v>0.92599999999999993</v>
      </c>
      <c r="H100" s="74">
        <v>0.92399999999999993</v>
      </c>
      <c r="I100" s="74">
        <v>0.94399999999999995</v>
      </c>
      <c r="J100" s="74">
        <v>0.94399999999999995</v>
      </c>
      <c r="K100" s="74">
        <v>0.94399999999999995</v>
      </c>
      <c r="L100" s="74">
        <v>0.94399999999999995</v>
      </c>
      <c r="M100" s="1"/>
    </row>
    <row r="101" spans="1:13">
      <c r="A101" s="76" t="s">
        <v>634</v>
      </c>
      <c r="B101" s="117">
        <f>B99*0.4</f>
        <v>20.400000000000002</v>
      </c>
      <c r="C101" s="117">
        <f>(100-D101)/100</f>
        <v>0.63600000000000001</v>
      </c>
      <c r="D101" s="117">
        <f>D99*0.4</f>
        <v>36.4</v>
      </c>
      <c r="E101" s="74">
        <v>0.79500000000000004</v>
      </c>
      <c r="F101" s="74">
        <v>0.80499999999999994</v>
      </c>
      <c r="G101" s="74">
        <v>0.81499999999999995</v>
      </c>
      <c r="H101" s="74">
        <v>0.81</v>
      </c>
      <c r="I101" s="74">
        <v>0.86</v>
      </c>
      <c r="J101" s="74">
        <v>0.86</v>
      </c>
      <c r="K101" s="74">
        <v>0.86</v>
      </c>
      <c r="L101" s="74">
        <v>0.86</v>
      </c>
      <c r="M101" s="1"/>
    </row>
    <row r="102" spans="1:13">
      <c r="A102" s="76" t="s">
        <v>774</v>
      </c>
      <c r="B102" s="117">
        <f>B99*0.15</f>
        <v>7.6499999999999995</v>
      </c>
      <c r="C102" s="117">
        <f>(100-D102)/100</f>
        <v>0.86349999999999993</v>
      </c>
      <c r="D102" s="117">
        <f>D99*0.15</f>
        <v>13.65</v>
      </c>
      <c r="E102" s="74">
        <v>0.9385</v>
      </c>
      <c r="F102" s="74">
        <v>0.9415</v>
      </c>
      <c r="G102" s="74">
        <v>0.94450000000000001</v>
      </c>
      <c r="H102" s="74">
        <v>0.94299999999999995</v>
      </c>
      <c r="I102" s="74">
        <v>0.95799999999999996</v>
      </c>
      <c r="J102" s="74">
        <v>0.95799999999999996</v>
      </c>
      <c r="K102" s="74">
        <v>0.95799999999999996</v>
      </c>
      <c r="L102" s="74">
        <v>0.95799999999999996</v>
      </c>
      <c r="M102" s="1"/>
    </row>
    <row r="103" spans="1:13">
      <c r="A103" s="76" t="s">
        <v>636</v>
      </c>
      <c r="B103" s="117">
        <f>B99*0.3</f>
        <v>15.299999999999999</v>
      </c>
      <c r="C103" s="117">
        <f>(100-D103)/100</f>
        <v>0.72699999999999998</v>
      </c>
      <c r="D103" s="117">
        <f>D99*0.3</f>
        <v>27.3</v>
      </c>
      <c r="E103" s="74">
        <v>0.83599999999999997</v>
      </c>
      <c r="F103" s="74">
        <v>0.84399999999999997</v>
      </c>
      <c r="G103" s="74">
        <v>0.85199999999999998</v>
      </c>
      <c r="H103" s="74">
        <v>0.84799999999999998</v>
      </c>
      <c r="I103" s="74">
        <v>0.88800000000000001</v>
      </c>
      <c r="J103" s="74">
        <v>0.88800000000000001</v>
      </c>
      <c r="K103" s="74">
        <v>0.88800000000000001</v>
      </c>
      <c r="L103" s="74">
        <v>0.88800000000000001</v>
      </c>
      <c r="M103" s="1"/>
    </row>
    <row r="104" spans="1:13">
      <c r="A104" s="120" t="s">
        <v>824</v>
      </c>
      <c r="B104" s="118">
        <v>51</v>
      </c>
      <c r="C104" s="118"/>
      <c r="D104" s="118">
        <v>91</v>
      </c>
      <c r="E104" s="78">
        <f t="shared" ref="E104:L104" si="26">1 - (E105) * (E106) * (E107) * (E108)</f>
        <v>0.42740129133999993</v>
      </c>
      <c r="F104" s="78">
        <f t="shared" si="26"/>
        <v>0.41022063654000007</v>
      </c>
      <c r="G104" s="78">
        <f t="shared" si="26"/>
        <v>0.39269039134000006</v>
      </c>
      <c r="H104" s="78">
        <f t="shared" si="26"/>
        <v>0.40149947584000001</v>
      </c>
      <c r="I104" s="79">
        <f t="shared" si="26"/>
        <v>0.37480633750000003</v>
      </c>
      <c r="J104" s="79">
        <f t="shared" si="26"/>
        <v>0.37480633750000003</v>
      </c>
      <c r="K104" s="79">
        <f t="shared" si="26"/>
        <v>0.37480633750000003</v>
      </c>
      <c r="L104" s="79">
        <f t="shared" si="26"/>
        <v>0.41885439999999996</v>
      </c>
      <c r="M104" s="1"/>
    </row>
    <row r="105" spans="1:13">
      <c r="A105" s="76" t="s">
        <v>633</v>
      </c>
      <c r="B105" s="117">
        <f>B104*0.15</f>
        <v>7.6499999999999995</v>
      </c>
      <c r="C105" s="117">
        <f>(100-D105)/100</f>
        <v>0.86349999999999993</v>
      </c>
      <c r="D105" s="117">
        <f>D104*0.15</f>
        <v>13.65</v>
      </c>
      <c r="E105" s="74">
        <v>0.91800000000000004</v>
      </c>
      <c r="F105" s="74">
        <v>0.92199999999999993</v>
      </c>
      <c r="G105" s="74">
        <v>0.92599999999999993</v>
      </c>
      <c r="H105" s="74">
        <v>0.92399999999999993</v>
      </c>
      <c r="I105" s="74">
        <v>0.93</v>
      </c>
      <c r="J105" s="74">
        <v>0.93</v>
      </c>
      <c r="K105" s="74">
        <v>0.93</v>
      </c>
      <c r="L105" s="74">
        <v>0.92</v>
      </c>
      <c r="M105" s="1"/>
    </row>
    <row r="106" spans="1:13">
      <c r="A106" s="76" t="s">
        <v>634</v>
      </c>
      <c r="B106" s="117">
        <f>B104*0.4</f>
        <v>20.400000000000002</v>
      </c>
      <c r="C106" s="117">
        <f>(100-D106)/100</f>
        <v>0.63600000000000001</v>
      </c>
      <c r="D106" s="117">
        <f>D104*0.4</f>
        <v>36.4</v>
      </c>
      <c r="E106" s="74">
        <v>0.79500000000000004</v>
      </c>
      <c r="F106" s="74">
        <v>0.80499999999999994</v>
      </c>
      <c r="G106" s="74">
        <v>0.81499999999999995</v>
      </c>
      <c r="H106" s="74">
        <v>0.81</v>
      </c>
      <c r="I106" s="74">
        <v>0.82499999999999996</v>
      </c>
      <c r="J106" s="74">
        <v>0.82499999999999996</v>
      </c>
      <c r="K106" s="74">
        <v>0.82499999999999996</v>
      </c>
      <c r="L106" s="74">
        <v>0.8</v>
      </c>
      <c r="M106" s="1"/>
    </row>
    <row r="107" spans="1:13">
      <c r="A107" s="76" t="s">
        <v>774</v>
      </c>
      <c r="B107" s="117">
        <f>B104*0.15</f>
        <v>7.6499999999999995</v>
      </c>
      <c r="C107" s="117">
        <f>(100-D107)/100</f>
        <v>0.86349999999999993</v>
      </c>
      <c r="D107" s="117">
        <f>D104*0.15</f>
        <v>13.65</v>
      </c>
      <c r="E107" s="74">
        <v>0.9385</v>
      </c>
      <c r="F107" s="74">
        <v>0.9415</v>
      </c>
      <c r="G107" s="74">
        <v>0.94450000000000001</v>
      </c>
      <c r="H107" s="74">
        <v>0.94299999999999995</v>
      </c>
      <c r="I107" s="74">
        <v>0.94750000000000001</v>
      </c>
      <c r="J107" s="74">
        <v>0.94750000000000001</v>
      </c>
      <c r="K107" s="74">
        <v>0.94750000000000001</v>
      </c>
      <c r="L107" s="74">
        <v>0.94</v>
      </c>
      <c r="M107" s="1"/>
    </row>
    <row r="108" spans="1:13">
      <c r="A108" s="76" t="s">
        <v>636</v>
      </c>
      <c r="B108" s="117">
        <f>B104*0.3</f>
        <v>15.299999999999999</v>
      </c>
      <c r="C108" s="117">
        <f>(100-D108)/100</f>
        <v>0.72699999999999998</v>
      </c>
      <c r="D108" s="117">
        <f>D104*0.3</f>
        <v>27.3</v>
      </c>
      <c r="E108" s="74">
        <v>0.83599999999999997</v>
      </c>
      <c r="F108" s="74">
        <v>0.84399999999999997</v>
      </c>
      <c r="G108" s="74">
        <v>0.85199999999999998</v>
      </c>
      <c r="H108" s="74">
        <v>0.84799999999999998</v>
      </c>
      <c r="I108" s="74">
        <v>0.86</v>
      </c>
      <c r="J108" s="74">
        <v>0.86</v>
      </c>
      <c r="K108" s="74">
        <v>0.86</v>
      </c>
      <c r="L108" s="74">
        <v>0.84</v>
      </c>
      <c r="M108" s="1"/>
    </row>
    <row r="109" spans="1:13">
      <c r="A109" s="54" t="s">
        <v>664</v>
      </c>
      <c r="B109" s="118">
        <v>50</v>
      </c>
      <c r="C109" s="118"/>
      <c r="D109" s="118">
        <v>90</v>
      </c>
      <c r="E109" s="78">
        <f t="shared" ref="E109:L109" si="27">1 - (E110) * (E111) * (E112) * (E113)</f>
        <v>0.41885439999999996</v>
      </c>
      <c r="F109" s="78">
        <f t="shared" si="27"/>
        <v>0.40149947584000001</v>
      </c>
      <c r="G109" s="78">
        <f>1 - (G110) * (G111) * (G112) * (G113)</f>
        <v>0.38379285504000005</v>
      </c>
      <c r="H109" s="78">
        <f t="shared" si="27"/>
        <v>0.39269039134000006</v>
      </c>
      <c r="I109" s="79">
        <f t="shared" si="27"/>
        <v>0.41885439999999996</v>
      </c>
      <c r="J109" s="79">
        <f t="shared" si="27"/>
        <v>0.37480633750000003</v>
      </c>
      <c r="K109" s="79">
        <f t="shared" si="27"/>
        <v>0.37480633750000003</v>
      </c>
      <c r="L109" s="79">
        <f t="shared" si="27"/>
        <v>0.22896640000000001</v>
      </c>
      <c r="M109" s="1"/>
    </row>
    <row r="110" spans="1:13">
      <c r="A110" s="76" t="s">
        <v>633</v>
      </c>
      <c r="B110" s="117">
        <f>B109*0.15</f>
        <v>7.5</v>
      </c>
      <c r="C110" s="117">
        <f>(100-D110)/100</f>
        <v>0.86499999999999999</v>
      </c>
      <c r="D110" s="117">
        <f>D109*0.15</f>
        <v>13.5</v>
      </c>
      <c r="E110" s="74">
        <v>0.92</v>
      </c>
      <c r="F110" s="74">
        <v>0.92399999999999993</v>
      </c>
      <c r="G110" s="74">
        <v>0.92799999999999994</v>
      </c>
      <c r="H110" s="74">
        <v>0.92599999999999993</v>
      </c>
      <c r="I110" s="74">
        <v>0.92</v>
      </c>
      <c r="J110" s="74">
        <v>0.93</v>
      </c>
      <c r="K110" s="74">
        <v>0.93</v>
      </c>
      <c r="L110" s="74">
        <v>0.96</v>
      </c>
      <c r="M110" s="1"/>
    </row>
    <row r="111" spans="1:13">
      <c r="A111" s="76" t="s">
        <v>634</v>
      </c>
      <c r="B111" s="117">
        <f>B109*0.4</f>
        <v>20</v>
      </c>
      <c r="C111" s="117">
        <f>(100-D111)/100</f>
        <v>0.64</v>
      </c>
      <c r="D111" s="117">
        <f>D109*0.4</f>
        <v>36</v>
      </c>
      <c r="E111" s="74">
        <v>0.8</v>
      </c>
      <c r="F111" s="74">
        <v>0.81</v>
      </c>
      <c r="G111" s="74">
        <v>0.82000000000000006</v>
      </c>
      <c r="H111" s="74">
        <v>0.81499999999999995</v>
      </c>
      <c r="I111" s="74">
        <v>0.8</v>
      </c>
      <c r="J111" s="74">
        <v>0.82499999999999996</v>
      </c>
      <c r="K111" s="74">
        <v>0.82499999999999996</v>
      </c>
      <c r="L111" s="74">
        <v>0.9</v>
      </c>
      <c r="M111" s="1"/>
    </row>
    <row r="112" spans="1:13">
      <c r="A112" s="76" t="s">
        <v>774</v>
      </c>
      <c r="B112" s="117">
        <f>B109*0.15</f>
        <v>7.5</v>
      </c>
      <c r="C112" s="117">
        <f>(100-D112)/100</f>
        <v>0.86499999999999999</v>
      </c>
      <c r="D112" s="117">
        <f>D109*0.15</f>
        <v>13.5</v>
      </c>
      <c r="E112" s="74">
        <v>0.94</v>
      </c>
      <c r="F112" s="74">
        <v>0.94299999999999995</v>
      </c>
      <c r="G112" s="74">
        <v>0.94599999999999995</v>
      </c>
      <c r="H112" s="74">
        <v>0.94450000000000001</v>
      </c>
      <c r="I112" s="74">
        <v>0.94</v>
      </c>
      <c r="J112" s="74">
        <v>0.94750000000000001</v>
      </c>
      <c r="K112" s="74">
        <v>0.94750000000000001</v>
      </c>
      <c r="L112" s="74">
        <v>0.97</v>
      </c>
      <c r="M112" s="1"/>
    </row>
    <row r="113" spans="1:14">
      <c r="A113" s="76" t="s">
        <v>636</v>
      </c>
      <c r="B113" s="117">
        <f>B109*0.3</f>
        <v>15</v>
      </c>
      <c r="C113" s="117">
        <f>(100-D113)/100</f>
        <v>0.73</v>
      </c>
      <c r="D113" s="117">
        <f>D109*0.3</f>
        <v>27</v>
      </c>
      <c r="E113" s="74">
        <v>0.84</v>
      </c>
      <c r="F113" s="74">
        <v>0.84799999999999998</v>
      </c>
      <c r="G113" s="74">
        <v>0.85599999999999998</v>
      </c>
      <c r="H113" s="74">
        <v>0.85199999999999998</v>
      </c>
      <c r="I113" s="74">
        <v>0.84</v>
      </c>
      <c r="J113" s="74">
        <v>0.86</v>
      </c>
      <c r="K113" s="74">
        <v>0.86</v>
      </c>
      <c r="L113" s="74">
        <v>0.92</v>
      </c>
      <c r="M113" s="1"/>
    </row>
    <row r="114" spans="1:14">
      <c r="A114" s="120" t="s">
        <v>797</v>
      </c>
      <c r="B114" s="118">
        <v>50</v>
      </c>
      <c r="C114" s="118"/>
      <c r="D114" s="118">
        <v>90</v>
      </c>
      <c r="E114" s="78">
        <f t="shared" ref="E114:L114" si="28">1 - (E115) * (E116) * (E117) * (E118)</f>
        <v>0.41885439999999996</v>
      </c>
      <c r="F114" s="78">
        <f t="shared" si="28"/>
        <v>0.40149947584000001</v>
      </c>
      <c r="G114" s="78">
        <f t="shared" si="28"/>
        <v>0.38379285504000005</v>
      </c>
      <c r="H114" s="78">
        <f t="shared" si="28"/>
        <v>0.39269039134000006</v>
      </c>
      <c r="I114" s="79">
        <f t="shared" si="28"/>
        <v>0.37480633750000003</v>
      </c>
      <c r="J114" s="79">
        <f t="shared" si="28"/>
        <v>0.37480633750000003</v>
      </c>
      <c r="K114" s="79">
        <f t="shared" si="28"/>
        <v>0.41885439999999996</v>
      </c>
      <c r="L114" s="79">
        <f t="shared" si="28"/>
        <v>0.22896640000000001</v>
      </c>
      <c r="M114" s="1"/>
    </row>
    <row r="115" spans="1:14">
      <c r="A115" s="76" t="s">
        <v>633</v>
      </c>
      <c r="B115" s="117">
        <f>B114*0.15</f>
        <v>7.5</v>
      </c>
      <c r="C115" s="117">
        <f>(100-D115)/100</f>
        <v>0.86499999999999999</v>
      </c>
      <c r="D115" s="117">
        <f>D114*0.15</f>
        <v>13.5</v>
      </c>
      <c r="E115" s="74">
        <v>0.92</v>
      </c>
      <c r="F115" s="74">
        <v>0.92399999999999993</v>
      </c>
      <c r="G115" s="74">
        <v>0.92799999999999994</v>
      </c>
      <c r="H115" s="74">
        <v>0.92599999999999993</v>
      </c>
      <c r="I115" s="74">
        <v>0.93</v>
      </c>
      <c r="J115" s="74">
        <v>0.93</v>
      </c>
      <c r="K115" s="74">
        <v>0.92</v>
      </c>
      <c r="L115" s="74">
        <v>0.96</v>
      </c>
      <c r="M115" s="1"/>
      <c r="N115">
        <v>33</v>
      </c>
    </row>
    <row r="116" spans="1:14">
      <c r="A116" s="76" t="s">
        <v>634</v>
      </c>
      <c r="B116" s="117">
        <f>B114*0.4</f>
        <v>20</v>
      </c>
      <c r="C116" s="117">
        <f>(100-D116)/100</f>
        <v>0.64</v>
      </c>
      <c r="D116" s="117">
        <f>D114*0.4</f>
        <v>36</v>
      </c>
      <c r="E116" s="74">
        <v>0.8</v>
      </c>
      <c r="F116" s="74">
        <v>0.81</v>
      </c>
      <c r="G116" s="74">
        <v>0.82000000000000006</v>
      </c>
      <c r="H116" s="74">
        <v>0.81499999999999995</v>
      </c>
      <c r="I116" s="74">
        <v>0.82499999999999996</v>
      </c>
      <c r="J116" s="74">
        <v>0.82499999999999996</v>
      </c>
      <c r="K116" s="74">
        <v>0.8</v>
      </c>
      <c r="L116" s="74">
        <v>0.9</v>
      </c>
      <c r="M116" s="1"/>
      <c r="N116" s="59">
        <f>1-(N115*0.2)/100</f>
        <v>0.93399999999999994</v>
      </c>
    </row>
    <row r="117" spans="1:14">
      <c r="A117" s="76" t="s">
        <v>774</v>
      </c>
      <c r="B117" s="117">
        <f>B114*0.15</f>
        <v>7.5</v>
      </c>
      <c r="C117" s="117">
        <f>(100-D117)/100</f>
        <v>0.86499999999999999</v>
      </c>
      <c r="D117" s="117">
        <f>D114*0.15</f>
        <v>13.5</v>
      </c>
      <c r="E117" s="74">
        <v>0.94</v>
      </c>
      <c r="F117" s="74">
        <v>0.94299999999999995</v>
      </c>
      <c r="G117" s="74">
        <v>0.94599999999999995</v>
      </c>
      <c r="H117" s="74">
        <v>0.94450000000000001</v>
      </c>
      <c r="I117" s="74">
        <v>0.94750000000000001</v>
      </c>
      <c r="J117" s="74">
        <v>0.94750000000000001</v>
      </c>
      <c r="K117" s="74">
        <v>0.94</v>
      </c>
      <c r="L117" s="74">
        <v>0.97</v>
      </c>
      <c r="M117" s="1"/>
      <c r="N117" s="59">
        <f>1-(N115*0.5)/100</f>
        <v>0.83499999999999996</v>
      </c>
    </row>
    <row r="118" spans="1:14">
      <c r="A118" s="76" t="s">
        <v>636</v>
      </c>
      <c r="B118" s="117">
        <f>B114*0.3</f>
        <v>15</v>
      </c>
      <c r="C118" s="117">
        <f>(100-D118)/100</f>
        <v>0.73</v>
      </c>
      <c r="D118" s="117">
        <f>D114*0.3</f>
        <v>27</v>
      </c>
      <c r="E118" s="74">
        <v>0.84</v>
      </c>
      <c r="F118" s="74">
        <v>0.84799999999999998</v>
      </c>
      <c r="G118" s="74">
        <v>0.85599999999999998</v>
      </c>
      <c r="H118" s="74">
        <v>0.85199999999999998</v>
      </c>
      <c r="I118" s="74">
        <v>0.86</v>
      </c>
      <c r="J118" s="74">
        <v>0.86</v>
      </c>
      <c r="K118" s="74">
        <v>0.84</v>
      </c>
      <c r="L118" s="74">
        <v>0.92</v>
      </c>
      <c r="M118" s="1"/>
      <c r="N118" s="59">
        <f>1-(N115*0.15)/100</f>
        <v>0.95050000000000001</v>
      </c>
    </row>
    <row r="119" spans="1:14">
      <c r="A119" s="54" t="s">
        <v>825</v>
      </c>
      <c r="B119" s="118">
        <v>50</v>
      </c>
      <c r="C119" s="118"/>
      <c r="D119" s="118">
        <v>90</v>
      </c>
      <c r="E119" s="78">
        <f t="shared" ref="E119:L119" si="29">1 - (E120) * (E121) * (E122) * (E123)</f>
        <v>0.41885439999999996</v>
      </c>
      <c r="F119" s="78">
        <f t="shared" si="29"/>
        <v>0.40149947584000001</v>
      </c>
      <c r="G119" s="78">
        <f t="shared" si="29"/>
        <v>0.38379285504000005</v>
      </c>
      <c r="H119" s="78">
        <f t="shared" si="29"/>
        <v>0.39269039134000006</v>
      </c>
      <c r="I119" s="79">
        <f t="shared" si="29"/>
        <v>0.37480633750000003</v>
      </c>
      <c r="J119" s="79">
        <f t="shared" si="29"/>
        <v>0.37480633750000003</v>
      </c>
      <c r="K119" s="79">
        <f t="shared" si="29"/>
        <v>0.37480633750000003</v>
      </c>
      <c r="L119" s="79">
        <f t="shared" si="29"/>
        <v>0.41885439999999996</v>
      </c>
      <c r="M119" s="1"/>
      <c r="N119" s="59">
        <f>1-(N115*0.4)/100</f>
        <v>0.86799999999999999</v>
      </c>
    </row>
    <row r="120" spans="1:14">
      <c r="A120" s="76" t="s">
        <v>633</v>
      </c>
      <c r="B120" s="117">
        <f>B119*0.15</f>
        <v>7.5</v>
      </c>
      <c r="C120" s="117">
        <f>(100-D120)/100</f>
        <v>0.86499999999999999</v>
      </c>
      <c r="D120" s="117">
        <f>D119*0.15</f>
        <v>13.5</v>
      </c>
      <c r="E120" s="74">
        <v>0.92</v>
      </c>
      <c r="F120" s="74">
        <v>0.92399999999999993</v>
      </c>
      <c r="G120" s="74">
        <v>0.92799999999999994</v>
      </c>
      <c r="H120" s="74">
        <v>0.92599999999999993</v>
      </c>
      <c r="I120" s="74">
        <v>0.93</v>
      </c>
      <c r="J120" s="74">
        <v>0.93</v>
      </c>
      <c r="K120" s="74">
        <v>0.93</v>
      </c>
      <c r="L120" s="74">
        <v>0.92</v>
      </c>
      <c r="M120" s="1"/>
    </row>
    <row r="121" spans="1:14">
      <c r="A121" s="76" t="s">
        <v>634</v>
      </c>
      <c r="B121" s="117">
        <f>B119*0.4</f>
        <v>20</v>
      </c>
      <c r="C121" s="117">
        <f>(100-D121)/100</f>
        <v>0.64</v>
      </c>
      <c r="D121" s="117">
        <f>D119*0.4</f>
        <v>36</v>
      </c>
      <c r="E121" s="74">
        <v>0.8</v>
      </c>
      <c r="F121" s="74">
        <v>0.81</v>
      </c>
      <c r="G121" s="74">
        <v>0.82000000000000006</v>
      </c>
      <c r="H121" s="74">
        <v>0.81499999999999995</v>
      </c>
      <c r="I121" s="74">
        <v>0.82499999999999996</v>
      </c>
      <c r="J121" s="74">
        <v>0.82499999999999996</v>
      </c>
      <c r="K121" s="74">
        <v>0.82499999999999996</v>
      </c>
      <c r="L121" s="74">
        <v>0.8</v>
      </c>
      <c r="M121" s="1"/>
    </row>
    <row r="122" spans="1:14">
      <c r="A122" s="76" t="s">
        <v>774</v>
      </c>
      <c r="B122" s="117">
        <f>B119*0.15</f>
        <v>7.5</v>
      </c>
      <c r="C122" s="117">
        <f>(100-D122)/100</f>
        <v>0.86499999999999999</v>
      </c>
      <c r="D122" s="117">
        <f>D119*0.15</f>
        <v>13.5</v>
      </c>
      <c r="E122" s="74">
        <v>0.94</v>
      </c>
      <c r="F122" s="74">
        <v>0.94299999999999995</v>
      </c>
      <c r="G122" s="74">
        <v>0.94599999999999995</v>
      </c>
      <c r="H122" s="74">
        <v>0.94450000000000001</v>
      </c>
      <c r="I122" s="74">
        <v>0.94750000000000001</v>
      </c>
      <c r="J122" s="74">
        <v>0.94750000000000001</v>
      </c>
      <c r="K122" s="74">
        <v>0.94750000000000001</v>
      </c>
      <c r="L122" s="74">
        <v>0.94</v>
      </c>
      <c r="M122" s="1"/>
    </row>
    <row r="123" spans="1:14">
      <c r="A123" s="76" t="s">
        <v>636</v>
      </c>
      <c r="B123" s="117">
        <f>B119*0.3</f>
        <v>15</v>
      </c>
      <c r="C123" s="117">
        <f>(100-D123)/100</f>
        <v>0.73</v>
      </c>
      <c r="D123" s="117">
        <f>D119*0.3</f>
        <v>27</v>
      </c>
      <c r="E123" s="74">
        <v>0.84</v>
      </c>
      <c r="F123" s="74">
        <v>0.84799999999999998</v>
      </c>
      <c r="G123" s="74">
        <v>0.85599999999999998</v>
      </c>
      <c r="H123" s="74">
        <v>0.85199999999999998</v>
      </c>
      <c r="I123" s="74">
        <v>0.86</v>
      </c>
      <c r="J123" s="74">
        <v>0.86</v>
      </c>
      <c r="K123" s="74">
        <v>0.86</v>
      </c>
      <c r="L123" s="74">
        <v>0.84</v>
      </c>
      <c r="M123" s="1"/>
    </row>
    <row r="124" spans="1:14">
      <c r="A124" s="120" t="s">
        <v>665</v>
      </c>
      <c r="B124" s="118">
        <v>49</v>
      </c>
      <c r="C124" s="118"/>
      <c r="D124" s="118">
        <v>89</v>
      </c>
      <c r="E124" s="78">
        <f t="shared" ref="E124:L124" si="30">1 - (E125) * (E126) * (E127) * (E128)</f>
        <v>0.41885439999999996</v>
      </c>
      <c r="F124" s="78">
        <f t="shared" si="30"/>
        <v>0.40149947584000001</v>
      </c>
      <c r="G124" s="78">
        <f>1 - (G125) * (G126) * (G127) * (G128)</f>
        <v>0.38379285504000005</v>
      </c>
      <c r="H124" s="78">
        <f t="shared" si="30"/>
        <v>0.39269039134000006</v>
      </c>
      <c r="I124" s="79">
        <f t="shared" si="30"/>
        <v>0.41885439999999996</v>
      </c>
      <c r="J124" s="79">
        <f t="shared" si="30"/>
        <v>0.41885439999999996</v>
      </c>
      <c r="K124" s="79">
        <f t="shared" si="30"/>
        <v>0.30936446464000011</v>
      </c>
      <c r="L124" s="79">
        <f t="shared" si="30"/>
        <v>0.37480633750000003</v>
      </c>
      <c r="M124" s="1"/>
    </row>
    <row r="125" spans="1:14">
      <c r="A125" s="76" t="s">
        <v>633</v>
      </c>
      <c r="B125" s="117">
        <f>B124*0.15</f>
        <v>7.35</v>
      </c>
      <c r="C125" s="117">
        <f>(100-D125)/100</f>
        <v>0.86650000000000005</v>
      </c>
      <c r="D125" s="117">
        <f>D124*0.15</f>
        <v>13.35</v>
      </c>
      <c r="E125" s="74">
        <v>0.92</v>
      </c>
      <c r="F125" s="74">
        <v>0.92399999999999993</v>
      </c>
      <c r="G125" s="74">
        <v>0.92799999999999994</v>
      </c>
      <c r="H125" s="74">
        <v>0.92599999999999993</v>
      </c>
      <c r="I125" s="74">
        <v>0.92</v>
      </c>
      <c r="J125" s="74">
        <v>0.92</v>
      </c>
      <c r="K125" s="74">
        <v>0.94399999999999995</v>
      </c>
      <c r="L125" s="74">
        <v>0.93</v>
      </c>
      <c r="M125" s="1"/>
    </row>
    <row r="126" spans="1:14">
      <c r="A126" s="76" t="s">
        <v>634</v>
      </c>
      <c r="B126" s="117">
        <f>B124*0.4</f>
        <v>19.600000000000001</v>
      </c>
      <c r="C126" s="117">
        <f>(100-D126)/100</f>
        <v>0.64400000000000002</v>
      </c>
      <c r="D126" s="117">
        <f>D124*0.4</f>
        <v>35.6</v>
      </c>
      <c r="E126" s="74">
        <v>0.8</v>
      </c>
      <c r="F126" s="74">
        <v>0.81</v>
      </c>
      <c r="G126" s="74">
        <v>0.82000000000000006</v>
      </c>
      <c r="H126" s="74">
        <v>0.81499999999999995</v>
      </c>
      <c r="I126" s="74">
        <v>0.8</v>
      </c>
      <c r="J126" s="74">
        <v>0.8</v>
      </c>
      <c r="K126" s="74">
        <v>0.86</v>
      </c>
      <c r="L126" s="74">
        <v>0.82499999999999996</v>
      </c>
      <c r="M126" s="1"/>
    </row>
    <row r="127" spans="1:14">
      <c r="A127" s="76" t="s">
        <v>774</v>
      </c>
      <c r="B127" s="117">
        <f>B124*0.15</f>
        <v>7.35</v>
      </c>
      <c r="C127" s="117">
        <f>(100-D127)/100</f>
        <v>0.86650000000000005</v>
      </c>
      <c r="D127" s="117">
        <f>D124*0.15</f>
        <v>13.35</v>
      </c>
      <c r="E127" s="74">
        <v>0.94</v>
      </c>
      <c r="F127" s="74">
        <v>0.94299999999999995</v>
      </c>
      <c r="G127" s="74">
        <v>0.94599999999999995</v>
      </c>
      <c r="H127" s="74">
        <v>0.94450000000000001</v>
      </c>
      <c r="I127" s="74">
        <v>0.94</v>
      </c>
      <c r="J127" s="74">
        <v>0.94</v>
      </c>
      <c r="K127" s="74">
        <v>0.95799999999999996</v>
      </c>
      <c r="L127" s="74">
        <v>0.94750000000000001</v>
      </c>
      <c r="M127" s="1"/>
    </row>
    <row r="128" spans="1:14">
      <c r="A128" s="76" t="s">
        <v>636</v>
      </c>
      <c r="B128" s="117">
        <f>B124*0.3</f>
        <v>14.7</v>
      </c>
      <c r="C128" s="117">
        <f>(100-D128)/100</f>
        <v>0.73299999999999998</v>
      </c>
      <c r="D128" s="117">
        <f>D124*0.3</f>
        <v>26.7</v>
      </c>
      <c r="E128" s="74">
        <v>0.84</v>
      </c>
      <c r="F128" s="74">
        <v>0.84799999999999998</v>
      </c>
      <c r="G128" s="74">
        <v>0.85599999999999998</v>
      </c>
      <c r="H128" s="74">
        <v>0.85199999999999998</v>
      </c>
      <c r="I128" s="74">
        <v>0.84</v>
      </c>
      <c r="J128" s="74">
        <v>0.84</v>
      </c>
      <c r="K128" s="74">
        <v>0.88800000000000001</v>
      </c>
      <c r="L128" s="74">
        <v>0.86</v>
      </c>
      <c r="M128" s="1"/>
    </row>
    <row r="129" spans="1:14">
      <c r="A129" s="54" t="s">
        <v>666</v>
      </c>
      <c r="B129" s="118">
        <v>48</v>
      </c>
      <c r="C129" s="118"/>
      <c r="D129" s="118">
        <v>88</v>
      </c>
      <c r="E129" s="78">
        <f t="shared" ref="E129:L129" si="31">1 - (E130) * (E131) * (E132) * (E133)</f>
        <v>0.41022063653999996</v>
      </c>
      <c r="F129" s="78">
        <f t="shared" si="31"/>
        <v>0.39269039134000006</v>
      </c>
      <c r="G129" s="78">
        <f>1 - (G130) * (G131) * (G132) * (G133)</f>
        <v>0.37480633750000003</v>
      </c>
      <c r="H129" s="78">
        <f t="shared" si="31"/>
        <v>0.38379285504000005</v>
      </c>
      <c r="I129" s="79">
        <f t="shared" si="31"/>
        <v>0.32852040000000016</v>
      </c>
      <c r="J129" s="79">
        <f t="shared" si="31"/>
        <v>0.50049999999999994</v>
      </c>
      <c r="K129" s="79">
        <f t="shared" si="31"/>
        <v>0.50049999999999994</v>
      </c>
      <c r="L129" s="79">
        <f t="shared" si="31"/>
        <v>0.22896640000000001</v>
      </c>
      <c r="M129" s="1"/>
    </row>
    <row r="130" spans="1:14">
      <c r="A130" s="76" t="s">
        <v>633</v>
      </c>
      <c r="B130" s="117">
        <f>B129*0.15</f>
        <v>7.1999999999999993</v>
      </c>
      <c r="C130" s="117">
        <f>(100-D130)/100</f>
        <v>0.86799999999999999</v>
      </c>
      <c r="D130" s="117">
        <f>D129*0.15</f>
        <v>13.2</v>
      </c>
      <c r="E130" s="74">
        <v>0.92200000000000004</v>
      </c>
      <c r="F130" s="74">
        <v>0.92599999999999993</v>
      </c>
      <c r="G130" s="74">
        <v>0.92999999999999994</v>
      </c>
      <c r="H130" s="74">
        <v>0.92799999999999994</v>
      </c>
      <c r="I130" s="74">
        <v>0.94</v>
      </c>
      <c r="J130" s="74">
        <v>0.9</v>
      </c>
      <c r="K130" s="74">
        <v>0.9</v>
      </c>
      <c r="L130" s="74">
        <v>0.96</v>
      </c>
      <c r="M130" s="1"/>
    </row>
    <row r="131" spans="1:14">
      <c r="A131" s="76" t="s">
        <v>634</v>
      </c>
      <c r="B131" s="117">
        <f>B129*0.4</f>
        <v>19.200000000000003</v>
      </c>
      <c r="C131" s="117">
        <f>(100-D131)/100</f>
        <v>0.64800000000000002</v>
      </c>
      <c r="D131" s="117">
        <f>D129*0.4</f>
        <v>35.200000000000003</v>
      </c>
      <c r="E131" s="74">
        <v>0.80500000000000005</v>
      </c>
      <c r="F131" s="74">
        <v>0.81499999999999995</v>
      </c>
      <c r="G131" s="74">
        <v>0.82499999999999996</v>
      </c>
      <c r="H131" s="74">
        <v>0.82000000000000006</v>
      </c>
      <c r="I131" s="74">
        <v>0.85</v>
      </c>
      <c r="J131" s="74">
        <v>0.75</v>
      </c>
      <c r="K131" s="74">
        <v>0.75</v>
      </c>
      <c r="L131" s="74">
        <v>0.9</v>
      </c>
      <c r="M131" s="1"/>
    </row>
    <row r="132" spans="1:14">
      <c r="A132" s="76" t="s">
        <v>774</v>
      </c>
      <c r="B132" s="117">
        <f>B129*0.15</f>
        <v>7.1999999999999993</v>
      </c>
      <c r="C132" s="117">
        <f>(100-D132)/100</f>
        <v>0.86799999999999999</v>
      </c>
      <c r="D132" s="117">
        <f>D129*0.15</f>
        <v>13.2</v>
      </c>
      <c r="E132" s="74">
        <v>0.9415</v>
      </c>
      <c r="F132" s="74">
        <v>0.94450000000000001</v>
      </c>
      <c r="G132" s="74">
        <v>0.94750000000000001</v>
      </c>
      <c r="H132" s="74">
        <v>0.94599999999999995</v>
      </c>
      <c r="I132" s="74">
        <v>0.95499999999999996</v>
      </c>
      <c r="J132" s="74">
        <v>0.92500000000000004</v>
      </c>
      <c r="K132" s="74">
        <v>0.92500000000000004</v>
      </c>
      <c r="L132" s="74">
        <v>0.97</v>
      </c>
      <c r="M132" s="1"/>
    </row>
    <row r="133" spans="1:14">
      <c r="A133" s="76" t="s">
        <v>636</v>
      </c>
      <c r="B133" s="117">
        <f>B129*0.3</f>
        <v>14.399999999999999</v>
      </c>
      <c r="C133" s="117">
        <f>(100-D133)/100</f>
        <v>0.73599999999999999</v>
      </c>
      <c r="D133" s="117">
        <f>D129*0.3</f>
        <v>26.4</v>
      </c>
      <c r="E133" s="74">
        <v>0.84399999999999997</v>
      </c>
      <c r="F133" s="74">
        <v>0.85199999999999998</v>
      </c>
      <c r="G133" s="74">
        <v>0.86</v>
      </c>
      <c r="H133" s="74">
        <v>0.85599999999999998</v>
      </c>
      <c r="I133" s="74">
        <v>0.88</v>
      </c>
      <c r="J133" s="74">
        <v>0.8</v>
      </c>
      <c r="K133" s="74">
        <v>0.8</v>
      </c>
      <c r="L133" s="74">
        <v>0.92</v>
      </c>
      <c r="M133" s="1"/>
    </row>
    <row r="134" spans="1:14">
      <c r="A134" s="54" t="s">
        <v>667</v>
      </c>
      <c r="B134" s="118">
        <v>48</v>
      </c>
      <c r="C134" s="118"/>
      <c r="D134" s="118">
        <v>88</v>
      </c>
      <c r="E134" s="78">
        <f t="shared" ref="E134:L134" si="32">1 - (E135) * (E136) * (E137) * (E138)</f>
        <v>0.41022063653999996</v>
      </c>
      <c r="F134" s="78">
        <f t="shared" si="32"/>
        <v>0.39269039134000006</v>
      </c>
      <c r="G134" s="78">
        <f>1 - (G135) * (G136) * (G137) * (G138)</f>
        <v>0.37480633750000003</v>
      </c>
      <c r="H134" s="78">
        <f t="shared" si="32"/>
        <v>0.38379285504000005</v>
      </c>
      <c r="I134" s="79">
        <f t="shared" si="32"/>
        <v>0.37480633750000003</v>
      </c>
      <c r="J134" s="79">
        <f t="shared" si="32"/>
        <v>0.41885439999999996</v>
      </c>
      <c r="K134" s="79">
        <f t="shared" si="32"/>
        <v>0.22896640000000001</v>
      </c>
      <c r="L134" s="79">
        <f t="shared" si="32"/>
        <v>0.27992968750000002</v>
      </c>
      <c r="M134" s="1"/>
    </row>
    <row r="135" spans="1:14">
      <c r="A135" s="76" t="s">
        <v>633</v>
      </c>
      <c r="B135" s="117">
        <f>B134*0.15</f>
        <v>7.1999999999999993</v>
      </c>
      <c r="C135" s="117">
        <f>(100-D135)/100</f>
        <v>0.86799999999999999</v>
      </c>
      <c r="D135" s="117">
        <f>D134*0.15</f>
        <v>13.2</v>
      </c>
      <c r="E135" s="74">
        <v>0.92200000000000004</v>
      </c>
      <c r="F135" s="74">
        <v>0.92599999999999993</v>
      </c>
      <c r="G135" s="74">
        <v>0.92999999999999994</v>
      </c>
      <c r="H135" s="74">
        <v>0.92799999999999994</v>
      </c>
      <c r="I135" s="74">
        <v>0.93</v>
      </c>
      <c r="J135" s="74">
        <v>0.92</v>
      </c>
      <c r="K135" s="74">
        <v>0.96</v>
      </c>
      <c r="L135" s="74">
        <v>0.95</v>
      </c>
      <c r="M135" s="1"/>
    </row>
    <row r="136" spans="1:14">
      <c r="A136" s="76" t="s">
        <v>634</v>
      </c>
      <c r="B136" s="117">
        <f>B134*0.4</f>
        <v>19.200000000000003</v>
      </c>
      <c r="C136" s="117">
        <f>(100-D136)/100</f>
        <v>0.64800000000000002</v>
      </c>
      <c r="D136" s="117">
        <f>D134*0.4</f>
        <v>35.200000000000003</v>
      </c>
      <c r="E136" s="74">
        <v>0.80500000000000005</v>
      </c>
      <c r="F136" s="74">
        <v>0.81499999999999995</v>
      </c>
      <c r="G136" s="74">
        <v>0.82499999999999996</v>
      </c>
      <c r="H136" s="74">
        <v>0.82000000000000006</v>
      </c>
      <c r="I136" s="74">
        <v>0.82499999999999996</v>
      </c>
      <c r="J136" s="74">
        <v>0.8</v>
      </c>
      <c r="K136" s="74">
        <v>0.9</v>
      </c>
      <c r="L136" s="74">
        <v>0.875</v>
      </c>
      <c r="M136" s="1"/>
    </row>
    <row r="137" spans="1:14">
      <c r="A137" s="76" t="s">
        <v>774</v>
      </c>
      <c r="B137" s="117">
        <f>B134*0.15</f>
        <v>7.1999999999999993</v>
      </c>
      <c r="C137" s="117">
        <f>(100-D137)/100</f>
        <v>0.86799999999999999</v>
      </c>
      <c r="D137" s="117">
        <f>D134*0.15</f>
        <v>13.2</v>
      </c>
      <c r="E137" s="74">
        <v>0.9415</v>
      </c>
      <c r="F137" s="74">
        <v>0.94450000000000001</v>
      </c>
      <c r="G137" s="74">
        <v>0.94750000000000001</v>
      </c>
      <c r="H137" s="74">
        <v>0.94599999999999995</v>
      </c>
      <c r="I137" s="74">
        <v>0.94750000000000001</v>
      </c>
      <c r="J137" s="74">
        <v>0.94</v>
      </c>
      <c r="K137" s="74">
        <v>0.97</v>
      </c>
      <c r="L137" s="74">
        <v>0.96250000000000002</v>
      </c>
      <c r="M137" s="1"/>
    </row>
    <row r="138" spans="1:14">
      <c r="A138" s="76" t="s">
        <v>636</v>
      </c>
      <c r="B138" s="117">
        <f>B134*0.3</f>
        <v>14.399999999999999</v>
      </c>
      <c r="C138" s="117">
        <f>(100-D138)/100</f>
        <v>0.73599999999999999</v>
      </c>
      <c r="D138" s="117">
        <f>D134*0.3</f>
        <v>26.4</v>
      </c>
      <c r="E138" s="74">
        <v>0.84399999999999997</v>
      </c>
      <c r="F138" s="74">
        <v>0.85199999999999998</v>
      </c>
      <c r="G138" s="74">
        <v>0.86</v>
      </c>
      <c r="H138" s="74">
        <v>0.85599999999999998</v>
      </c>
      <c r="I138" s="74">
        <v>0.86</v>
      </c>
      <c r="J138" s="74">
        <v>0.84</v>
      </c>
      <c r="K138" s="74">
        <v>0.92</v>
      </c>
      <c r="L138" s="74">
        <v>0.9</v>
      </c>
      <c r="M138" s="1"/>
    </row>
    <row r="139" spans="1:14">
      <c r="A139" s="54" t="s">
        <v>755</v>
      </c>
      <c r="B139" s="118">
        <v>48</v>
      </c>
      <c r="C139" s="118"/>
      <c r="D139" s="118">
        <v>88</v>
      </c>
      <c r="E139" s="78">
        <f t="shared" ref="E139:L139" si="33">1 - (E140)</f>
        <v>7.999999999999996E-2</v>
      </c>
      <c r="F139" s="78">
        <f t="shared" si="33"/>
        <v>7.6000000000000068E-2</v>
      </c>
      <c r="G139" s="78">
        <f t="shared" si="33"/>
        <v>7.2000000000000064E-2</v>
      </c>
      <c r="H139" s="78">
        <f t="shared" si="33"/>
        <v>7.4000000000000066E-2</v>
      </c>
      <c r="I139" s="79">
        <f t="shared" si="33"/>
        <v>6.9999999999999951E-2</v>
      </c>
      <c r="J139" s="79">
        <f t="shared" si="33"/>
        <v>6.9999999999999951E-2</v>
      </c>
      <c r="K139" s="79">
        <f t="shared" si="33"/>
        <v>6.9999999999999951E-2</v>
      </c>
      <c r="L139" s="79">
        <f t="shared" si="33"/>
        <v>6.9999999999999951E-2</v>
      </c>
      <c r="M139" s="1"/>
    </row>
    <row r="140" spans="1:14">
      <c r="A140" s="76" t="s">
        <v>633</v>
      </c>
      <c r="B140" s="117">
        <f>B139*0.15</f>
        <v>7.1999999999999993</v>
      </c>
      <c r="C140" s="117">
        <f>(100-D140)/100</f>
        <v>0.86799999999999999</v>
      </c>
      <c r="D140" s="117">
        <f>D139*0.15</f>
        <v>13.2</v>
      </c>
      <c r="E140" s="74">
        <v>0.92</v>
      </c>
      <c r="F140" s="74">
        <v>0.92399999999999993</v>
      </c>
      <c r="G140" s="74">
        <v>0.92799999999999994</v>
      </c>
      <c r="H140" s="74">
        <v>0.92599999999999993</v>
      </c>
      <c r="I140" s="74">
        <v>0.93</v>
      </c>
      <c r="J140" s="74">
        <v>0.93</v>
      </c>
      <c r="K140" s="74">
        <v>0.93</v>
      </c>
      <c r="L140" s="74">
        <v>0.93</v>
      </c>
      <c r="M140" s="1"/>
    </row>
    <row r="141" spans="1:14">
      <c r="A141" s="54" t="s">
        <v>827</v>
      </c>
      <c r="B141" s="118">
        <v>48</v>
      </c>
      <c r="C141" s="118"/>
      <c r="D141" s="118">
        <v>88</v>
      </c>
      <c r="E141" s="78">
        <f t="shared" ref="E141:L141" si="34">1 - (E142)</f>
        <v>7.999999999999996E-2</v>
      </c>
      <c r="F141" s="78">
        <f t="shared" si="34"/>
        <v>7.6000000000000068E-2</v>
      </c>
      <c r="G141" s="78">
        <f t="shared" si="34"/>
        <v>7.2000000000000064E-2</v>
      </c>
      <c r="H141" s="78">
        <f t="shared" si="34"/>
        <v>7.4000000000000066E-2</v>
      </c>
      <c r="I141" s="79">
        <f t="shared" si="34"/>
        <v>6.9999999999999951E-2</v>
      </c>
      <c r="J141" s="79">
        <f t="shared" si="34"/>
        <v>6.9999999999999951E-2</v>
      </c>
      <c r="K141" s="79">
        <f t="shared" si="34"/>
        <v>9.9999999999999978E-2</v>
      </c>
      <c r="L141" s="79">
        <f t="shared" si="34"/>
        <v>6.9999999999999951E-2</v>
      </c>
      <c r="M141" s="1"/>
      <c r="N141">
        <v>31</v>
      </c>
    </row>
    <row r="142" spans="1:14">
      <c r="A142" s="76" t="s">
        <v>633</v>
      </c>
      <c r="B142" s="117">
        <f>B141*0.15</f>
        <v>7.1999999999999993</v>
      </c>
      <c r="C142" s="117">
        <f>(100-D142)/100</f>
        <v>0.86799999999999999</v>
      </c>
      <c r="D142" s="117">
        <f>D141*0.15</f>
        <v>13.2</v>
      </c>
      <c r="E142" s="74">
        <v>0.92</v>
      </c>
      <c r="F142" s="74">
        <v>0.92399999999999993</v>
      </c>
      <c r="G142" s="74">
        <v>0.92799999999999994</v>
      </c>
      <c r="H142" s="74">
        <v>0.92599999999999993</v>
      </c>
      <c r="I142" s="74">
        <v>0.93</v>
      </c>
      <c r="J142" s="74">
        <v>0.93</v>
      </c>
      <c r="K142" s="74">
        <v>0.9</v>
      </c>
      <c r="L142" s="74">
        <v>0.93</v>
      </c>
      <c r="M142" s="1"/>
      <c r="N142" s="59">
        <f>1-(N141*0.2)/100</f>
        <v>0.93799999999999994</v>
      </c>
    </row>
    <row r="143" spans="1:14">
      <c r="A143" s="130" t="s">
        <v>644</v>
      </c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"/>
      <c r="N143" s="59">
        <f>1-(N141*0.5)/100</f>
        <v>0.84499999999999997</v>
      </c>
    </row>
    <row r="144" spans="1:14">
      <c r="A144" s="22" t="s">
        <v>638</v>
      </c>
      <c r="B144" s="22" t="s">
        <v>632</v>
      </c>
      <c r="C144" s="22"/>
      <c r="D144" s="22" t="s">
        <v>637</v>
      </c>
      <c r="E144" s="22" t="s">
        <v>639</v>
      </c>
      <c r="F144" s="22" t="s">
        <v>640</v>
      </c>
      <c r="G144" s="22" t="s">
        <v>641</v>
      </c>
      <c r="H144" s="22" t="s">
        <v>642</v>
      </c>
      <c r="I144" s="22" t="s">
        <v>1</v>
      </c>
      <c r="J144" s="22" t="s">
        <v>2</v>
      </c>
      <c r="K144" s="22" t="s">
        <v>3</v>
      </c>
      <c r="L144" s="22" t="s">
        <v>4</v>
      </c>
      <c r="M144" s="1"/>
      <c r="N144" s="59">
        <f>1-(N141*0.15)/100</f>
        <v>0.95350000000000001</v>
      </c>
    </row>
    <row r="145" spans="1:14">
      <c r="A145" s="120" t="s">
        <v>668</v>
      </c>
      <c r="B145" s="118">
        <v>47</v>
      </c>
      <c r="C145" s="118"/>
      <c r="D145" s="118">
        <v>87</v>
      </c>
      <c r="E145" s="78">
        <f t="shared" ref="E145:L145" si="35">1 - (E146) * (E147) * (E148) * (E149)</f>
        <v>0.41022063653999996</v>
      </c>
      <c r="F145" s="78">
        <f t="shared" si="35"/>
        <v>0.39269039134000006</v>
      </c>
      <c r="G145" s="78">
        <f>1 - (G146) * (G147) * (G148) * (G149)</f>
        <v>0.37480633750000003</v>
      </c>
      <c r="H145" s="78">
        <f t="shared" si="35"/>
        <v>0.38379285504000005</v>
      </c>
      <c r="I145" s="79">
        <f t="shared" si="35"/>
        <v>0.30936446464000011</v>
      </c>
      <c r="J145" s="79">
        <f t="shared" si="35"/>
        <v>0.30936446464000011</v>
      </c>
      <c r="K145" s="79">
        <f t="shared" si="35"/>
        <v>0.30936446464000011</v>
      </c>
      <c r="L145" s="79">
        <f t="shared" si="35"/>
        <v>0.41885439999999996</v>
      </c>
      <c r="M145" s="1"/>
      <c r="N145" s="59">
        <f>1-(N141*0.4)/100</f>
        <v>0.876</v>
      </c>
    </row>
    <row r="146" spans="1:14">
      <c r="A146" s="76" t="s">
        <v>633</v>
      </c>
      <c r="B146" s="117">
        <f>B145*0.15</f>
        <v>7.05</v>
      </c>
      <c r="C146" s="117">
        <f>(100-D146)/100</f>
        <v>0.86950000000000005</v>
      </c>
      <c r="D146" s="117">
        <f>D145*0.15</f>
        <v>13.049999999999999</v>
      </c>
      <c r="E146" s="74">
        <v>0.92200000000000004</v>
      </c>
      <c r="F146" s="74">
        <v>0.92599999999999993</v>
      </c>
      <c r="G146" s="74">
        <v>0.92999999999999994</v>
      </c>
      <c r="H146" s="74">
        <v>0.92799999999999994</v>
      </c>
      <c r="I146" s="74">
        <v>0.94399999999999995</v>
      </c>
      <c r="J146" s="74">
        <v>0.94399999999999995</v>
      </c>
      <c r="K146" s="74">
        <v>0.94399999999999995</v>
      </c>
      <c r="L146" s="74">
        <v>0.92</v>
      </c>
      <c r="M146" s="1"/>
    </row>
    <row r="147" spans="1:14">
      <c r="A147" s="76" t="s">
        <v>634</v>
      </c>
      <c r="B147" s="117">
        <f>B145*0.4</f>
        <v>18.8</v>
      </c>
      <c r="C147" s="117">
        <f>(100-D147)/100</f>
        <v>0.65199999999999991</v>
      </c>
      <c r="D147" s="117">
        <f>D145*0.4</f>
        <v>34.800000000000004</v>
      </c>
      <c r="E147" s="74">
        <v>0.80500000000000005</v>
      </c>
      <c r="F147" s="74">
        <v>0.81499999999999995</v>
      </c>
      <c r="G147" s="74">
        <v>0.82499999999999996</v>
      </c>
      <c r="H147" s="74">
        <v>0.82000000000000006</v>
      </c>
      <c r="I147" s="74">
        <v>0.86</v>
      </c>
      <c r="J147" s="74">
        <v>0.86</v>
      </c>
      <c r="K147" s="74">
        <v>0.86</v>
      </c>
      <c r="L147" s="74">
        <v>0.8</v>
      </c>
      <c r="M147" s="1"/>
    </row>
    <row r="148" spans="1:14">
      <c r="A148" s="76" t="s">
        <v>774</v>
      </c>
      <c r="B148" s="117">
        <f>B145*0.15</f>
        <v>7.05</v>
      </c>
      <c r="C148" s="117">
        <f>(100-D148)/100</f>
        <v>0.86950000000000005</v>
      </c>
      <c r="D148" s="117">
        <f>D145*0.15</f>
        <v>13.049999999999999</v>
      </c>
      <c r="E148" s="74">
        <v>0.9415</v>
      </c>
      <c r="F148" s="74">
        <v>0.94450000000000001</v>
      </c>
      <c r="G148" s="74">
        <v>0.94750000000000001</v>
      </c>
      <c r="H148" s="74">
        <v>0.94599999999999995</v>
      </c>
      <c r="I148" s="74">
        <v>0.95799999999999996</v>
      </c>
      <c r="J148" s="74">
        <v>0.95799999999999996</v>
      </c>
      <c r="K148" s="74">
        <v>0.95799999999999996</v>
      </c>
      <c r="L148" s="74">
        <v>0.94</v>
      </c>
      <c r="M148" s="1"/>
    </row>
    <row r="149" spans="1:14">
      <c r="A149" s="76" t="s">
        <v>636</v>
      </c>
      <c r="B149" s="117">
        <f>B145*0.3</f>
        <v>14.1</v>
      </c>
      <c r="C149" s="117">
        <f>(100-D149)/100</f>
        <v>0.7390000000000001</v>
      </c>
      <c r="D149" s="117">
        <f>D145*0.3</f>
        <v>26.099999999999998</v>
      </c>
      <c r="E149" s="74">
        <v>0.84399999999999997</v>
      </c>
      <c r="F149" s="74">
        <v>0.85199999999999998</v>
      </c>
      <c r="G149" s="74">
        <v>0.86</v>
      </c>
      <c r="H149" s="74">
        <v>0.85599999999999998</v>
      </c>
      <c r="I149" s="74">
        <v>0.88800000000000001</v>
      </c>
      <c r="J149" s="74">
        <v>0.88800000000000001</v>
      </c>
      <c r="K149" s="74">
        <v>0.88800000000000001</v>
      </c>
      <c r="L149" s="74">
        <v>0.84</v>
      </c>
      <c r="M149" s="1"/>
    </row>
    <row r="150" spans="1:14">
      <c r="A150" s="54" t="s">
        <v>669</v>
      </c>
      <c r="B150" s="118">
        <v>45</v>
      </c>
      <c r="C150" s="118"/>
      <c r="D150" s="118">
        <v>85</v>
      </c>
      <c r="E150" s="78">
        <f t="shared" ref="E150:L150" si="36">1 - (E151) * (E152) * (E153) * (E154)</f>
        <v>0.4014994758399999</v>
      </c>
      <c r="F150" s="78">
        <f t="shared" si="36"/>
        <v>0.38379285504000005</v>
      </c>
      <c r="G150" s="78">
        <f>1 - (G151) * (G152) * (G153) * (G154)</f>
        <v>0.36573030784000016</v>
      </c>
      <c r="H150" s="78">
        <f t="shared" si="36"/>
        <v>0.37480633750000003</v>
      </c>
      <c r="I150" s="79">
        <f t="shared" si="36"/>
        <v>0.30936446464000011</v>
      </c>
      <c r="J150" s="79">
        <f t="shared" si="36"/>
        <v>0.41885439999999996</v>
      </c>
      <c r="K150" s="79">
        <f t="shared" si="36"/>
        <v>0.37480633750000003</v>
      </c>
      <c r="L150" s="79">
        <f t="shared" si="36"/>
        <v>0.37480633750000003</v>
      </c>
      <c r="M150" s="1"/>
    </row>
    <row r="151" spans="1:14">
      <c r="A151" s="76" t="s">
        <v>633</v>
      </c>
      <c r="B151" s="117">
        <f>B150*0.15</f>
        <v>6.75</v>
      </c>
      <c r="C151" s="117">
        <f>(100-D151)/100</f>
        <v>0.87250000000000005</v>
      </c>
      <c r="D151" s="117">
        <f>D150*0.15</f>
        <v>12.75</v>
      </c>
      <c r="E151" s="74">
        <v>0.92400000000000004</v>
      </c>
      <c r="F151" s="74">
        <v>0.92799999999999994</v>
      </c>
      <c r="G151" s="74">
        <v>0.93199999999999994</v>
      </c>
      <c r="H151" s="74">
        <v>0.92999999999999994</v>
      </c>
      <c r="I151" s="74">
        <v>0.94399999999999995</v>
      </c>
      <c r="J151" s="74">
        <v>0.92</v>
      </c>
      <c r="K151" s="74">
        <v>0.93</v>
      </c>
      <c r="L151" s="74">
        <v>0.93</v>
      </c>
      <c r="M151" s="1"/>
    </row>
    <row r="152" spans="1:14">
      <c r="A152" s="76" t="s">
        <v>634</v>
      </c>
      <c r="B152" s="117">
        <f>B150*0.4</f>
        <v>18</v>
      </c>
      <c r="C152" s="117">
        <f>(100-D152)/100</f>
        <v>0.66</v>
      </c>
      <c r="D152" s="117">
        <f>D150*0.4</f>
        <v>34</v>
      </c>
      <c r="E152" s="74">
        <v>0.81</v>
      </c>
      <c r="F152" s="74">
        <v>0.82000000000000006</v>
      </c>
      <c r="G152" s="74">
        <v>0.83</v>
      </c>
      <c r="H152" s="74">
        <v>0.82499999999999996</v>
      </c>
      <c r="I152" s="74">
        <v>0.86</v>
      </c>
      <c r="J152" s="74">
        <v>0.8</v>
      </c>
      <c r="K152" s="74">
        <v>0.82499999999999996</v>
      </c>
      <c r="L152" s="74">
        <v>0.82499999999999996</v>
      </c>
      <c r="M152" s="1"/>
    </row>
    <row r="153" spans="1:14">
      <c r="A153" s="76" t="s">
        <v>774</v>
      </c>
      <c r="B153" s="117">
        <f>B150*0.15</f>
        <v>6.75</v>
      </c>
      <c r="C153" s="117">
        <f>(100-D153)/100</f>
        <v>0.87250000000000005</v>
      </c>
      <c r="D153" s="117">
        <f>D150*0.15</f>
        <v>12.75</v>
      </c>
      <c r="E153" s="74">
        <v>0.94299999999999995</v>
      </c>
      <c r="F153" s="74">
        <v>0.94599999999999995</v>
      </c>
      <c r="G153" s="74">
        <v>0.94899999999999995</v>
      </c>
      <c r="H153" s="74">
        <v>0.94750000000000001</v>
      </c>
      <c r="I153" s="74">
        <v>0.95799999999999996</v>
      </c>
      <c r="J153" s="74">
        <v>0.94</v>
      </c>
      <c r="K153" s="74">
        <v>0.94750000000000001</v>
      </c>
      <c r="L153" s="74">
        <v>0.94750000000000001</v>
      </c>
      <c r="M153" s="1"/>
    </row>
    <row r="154" spans="1:14">
      <c r="A154" s="76" t="s">
        <v>636</v>
      </c>
      <c r="B154" s="117">
        <f>B150*0.3</f>
        <v>13.5</v>
      </c>
      <c r="C154" s="117">
        <f>(100-D154)/100</f>
        <v>0.745</v>
      </c>
      <c r="D154" s="117">
        <f>D150*0.3</f>
        <v>25.5</v>
      </c>
      <c r="E154" s="74">
        <v>0.84799999999999998</v>
      </c>
      <c r="F154" s="74">
        <v>0.85599999999999998</v>
      </c>
      <c r="G154" s="74">
        <v>0.86399999999999999</v>
      </c>
      <c r="H154" s="74">
        <v>0.86</v>
      </c>
      <c r="I154" s="74">
        <v>0.88800000000000001</v>
      </c>
      <c r="J154" s="74">
        <v>0.84</v>
      </c>
      <c r="K154" s="74">
        <v>0.86</v>
      </c>
      <c r="L154" s="74">
        <v>0.86</v>
      </c>
      <c r="M154" s="1"/>
    </row>
    <row r="155" spans="1:14">
      <c r="A155" s="120" t="s">
        <v>670</v>
      </c>
      <c r="B155" s="118">
        <v>44</v>
      </c>
      <c r="C155" s="118"/>
      <c r="D155" s="118">
        <v>84</v>
      </c>
      <c r="E155" s="78">
        <f t="shared" ref="E155:L155" si="37">1 - (E156) * (E157) * (E158) * (E159)</f>
        <v>0.39269039134000006</v>
      </c>
      <c r="F155" s="78">
        <f t="shared" si="37"/>
        <v>0.37480633750000003</v>
      </c>
      <c r="G155" s="78">
        <f>1 - (G156) * (G157) * (G158) * (G159)</f>
        <v>0.35656423374000001</v>
      </c>
      <c r="H155" s="78">
        <f t="shared" si="37"/>
        <v>0.36573030784000016</v>
      </c>
      <c r="I155" s="79">
        <f t="shared" si="37"/>
        <v>0.30936446464000011</v>
      </c>
      <c r="J155" s="79">
        <f t="shared" si="37"/>
        <v>0.41885439999999996</v>
      </c>
      <c r="K155" s="79">
        <f t="shared" si="37"/>
        <v>0.27992968750000002</v>
      </c>
      <c r="L155" s="79">
        <f t="shared" si="37"/>
        <v>0.30936446464000011</v>
      </c>
      <c r="M155" s="1"/>
    </row>
    <row r="156" spans="1:14">
      <c r="A156" s="76" t="s">
        <v>633</v>
      </c>
      <c r="B156" s="117">
        <f>B155*0.15</f>
        <v>6.6</v>
      </c>
      <c r="C156" s="117">
        <f>(100-D156)/100</f>
        <v>0.87400000000000011</v>
      </c>
      <c r="D156" s="117">
        <f>D155*0.15</f>
        <v>12.6</v>
      </c>
      <c r="E156" s="74">
        <v>0.92599999999999993</v>
      </c>
      <c r="F156" s="74">
        <v>0.92999999999999994</v>
      </c>
      <c r="G156" s="74">
        <v>0.93399999999999994</v>
      </c>
      <c r="H156" s="74">
        <v>0.93199999999999994</v>
      </c>
      <c r="I156" s="74">
        <v>0.94399999999999995</v>
      </c>
      <c r="J156" s="74">
        <v>0.92</v>
      </c>
      <c r="K156" s="74">
        <v>0.95</v>
      </c>
      <c r="L156" s="74">
        <v>0.94399999999999995</v>
      </c>
      <c r="M156" s="1"/>
    </row>
    <row r="157" spans="1:14">
      <c r="A157" s="76" t="s">
        <v>634</v>
      </c>
      <c r="B157" s="117">
        <f>B155*0.4</f>
        <v>17.600000000000001</v>
      </c>
      <c r="C157" s="117">
        <f>(100-D157)/100</f>
        <v>0.66400000000000003</v>
      </c>
      <c r="D157" s="117">
        <f>D155*0.4</f>
        <v>33.6</v>
      </c>
      <c r="E157" s="74">
        <v>0.81499999999999995</v>
      </c>
      <c r="F157" s="74">
        <v>0.82499999999999996</v>
      </c>
      <c r="G157" s="74">
        <v>0.83499999999999996</v>
      </c>
      <c r="H157" s="74">
        <v>0.83</v>
      </c>
      <c r="I157" s="74">
        <v>0.86</v>
      </c>
      <c r="J157" s="74">
        <v>0.8</v>
      </c>
      <c r="K157" s="74">
        <v>0.875</v>
      </c>
      <c r="L157" s="74">
        <v>0.86</v>
      </c>
      <c r="M157" s="1"/>
    </row>
    <row r="158" spans="1:14">
      <c r="A158" s="76" t="s">
        <v>774</v>
      </c>
      <c r="B158" s="117">
        <f>B155*0.15</f>
        <v>6.6</v>
      </c>
      <c r="C158" s="117">
        <f>(100-D158)/100</f>
        <v>0.87400000000000011</v>
      </c>
      <c r="D158" s="117">
        <f>D155*0.15</f>
        <v>12.6</v>
      </c>
      <c r="E158" s="74">
        <v>0.94450000000000001</v>
      </c>
      <c r="F158" s="74">
        <v>0.94750000000000001</v>
      </c>
      <c r="G158" s="74">
        <v>0.95050000000000001</v>
      </c>
      <c r="H158" s="74">
        <v>0.94899999999999995</v>
      </c>
      <c r="I158" s="74">
        <v>0.95799999999999996</v>
      </c>
      <c r="J158" s="74">
        <v>0.94</v>
      </c>
      <c r="K158" s="74">
        <v>0.96250000000000002</v>
      </c>
      <c r="L158" s="74">
        <v>0.95799999999999996</v>
      </c>
      <c r="M158" s="1"/>
    </row>
    <row r="159" spans="1:14">
      <c r="A159" s="76" t="s">
        <v>636</v>
      </c>
      <c r="B159" s="117">
        <f>B155*0.3</f>
        <v>13.2</v>
      </c>
      <c r="C159" s="117">
        <f>(100-D159)/100</f>
        <v>0.748</v>
      </c>
      <c r="D159" s="117">
        <f>D155*0.3</f>
        <v>25.2</v>
      </c>
      <c r="E159" s="74">
        <v>0.85199999999999998</v>
      </c>
      <c r="F159" s="74">
        <v>0.86</v>
      </c>
      <c r="G159" s="74">
        <v>0.86799999999999999</v>
      </c>
      <c r="H159" s="74">
        <v>0.86399999999999999</v>
      </c>
      <c r="I159" s="74">
        <v>0.88800000000000001</v>
      </c>
      <c r="J159" s="74">
        <v>0.84</v>
      </c>
      <c r="K159" s="74">
        <v>0.9</v>
      </c>
      <c r="L159" s="74">
        <v>0.88800000000000001</v>
      </c>
      <c r="M159" s="1"/>
    </row>
    <row r="160" spans="1:14">
      <c r="A160" s="54" t="s">
        <v>671</v>
      </c>
      <c r="B160" s="118">
        <v>44</v>
      </c>
      <c r="C160" s="118"/>
      <c r="D160" s="118">
        <v>84</v>
      </c>
      <c r="E160" s="78">
        <f t="shared" ref="E160:L160" si="38">1 - (E161) * (E162) * (E163) * (E164)</f>
        <v>0.39269039134000006</v>
      </c>
      <c r="F160" s="78">
        <f t="shared" si="38"/>
        <v>0.37480633750000003</v>
      </c>
      <c r="G160" s="78">
        <f>1 - (G161) * (G162) * (G163) * (G164)</f>
        <v>0.35656423374000001</v>
      </c>
      <c r="H160" s="78">
        <f t="shared" si="38"/>
        <v>0.36573030784000016</v>
      </c>
      <c r="I160" s="79">
        <f t="shared" si="38"/>
        <v>0.37480633750000003</v>
      </c>
      <c r="J160" s="79">
        <f t="shared" si="38"/>
        <v>0.37480633750000003</v>
      </c>
      <c r="K160" s="79">
        <f t="shared" si="38"/>
        <v>0.30936446464000011</v>
      </c>
      <c r="L160" s="79">
        <f t="shared" si="38"/>
        <v>0.30936446464000011</v>
      </c>
      <c r="M160" s="1"/>
    </row>
    <row r="161" spans="1:14">
      <c r="A161" s="76" t="s">
        <v>633</v>
      </c>
      <c r="B161" s="117">
        <f>B160*0.15</f>
        <v>6.6</v>
      </c>
      <c r="C161" s="117">
        <f>(100-D161)/100</f>
        <v>0.87400000000000011</v>
      </c>
      <c r="D161" s="117">
        <f>D160*0.15</f>
        <v>12.6</v>
      </c>
      <c r="E161" s="74">
        <v>0.92599999999999993</v>
      </c>
      <c r="F161" s="74">
        <v>0.92999999999999994</v>
      </c>
      <c r="G161" s="74">
        <v>0.93399999999999994</v>
      </c>
      <c r="H161" s="74">
        <v>0.93199999999999994</v>
      </c>
      <c r="I161" s="74">
        <v>0.93</v>
      </c>
      <c r="J161" s="74">
        <v>0.93</v>
      </c>
      <c r="K161" s="74">
        <v>0.94399999999999995</v>
      </c>
      <c r="L161" s="74">
        <v>0.94399999999999995</v>
      </c>
      <c r="M161" s="1"/>
    </row>
    <row r="162" spans="1:14">
      <c r="A162" s="76" t="s">
        <v>634</v>
      </c>
      <c r="B162" s="117">
        <f>B160*0.4</f>
        <v>17.600000000000001</v>
      </c>
      <c r="C162" s="117">
        <f>(100-D162)/100</f>
        <v>0.66400000000000003</v>
      </c>
      <c r="D162" s="117">
        <f>D160*0.4</f>
        <v>33.6</v>
      </c>
      <c r="E162" s="74">
        <v>0.81499999999999995</v>
      </c>
      <c r="F162" s="74">
        <v>0.82499999999999996</v>
      </c>
      <c r="G162" s="74">
        <v>0.83499999999999996</v>
      </c>
      <c r="H162" s="74">
        <v>0.83</v>
      </c>
      <c r="I162" s="74">
        <v>0.82499999999999996</v>
      </c>
      <c r="J162" s="74">
        <v>0.82499999999999996</v>
      </c>
      <c r="K162" s="74">
        <v>0.86</v>
      </c>
      <c r="L162" s="74">
        <v>0.86</v>
      </c>
      <c r="M162" s="1"/>
    </row>
    <row r="163" spans="1:14">
      <c r="A163" s="76" t="s">
        <v>774</v>
      </c>
      <c r="B163" s="117">
        <f>B160*0.15</f>
        <v>6.6</v>
      </c>
      <c r="C163" s="117">
        <f>(100-D163)/100</f>
        <v>0.87400000000000011</v>
      </c>
      <c r="D163" s="117">
        <f>D160*0.15</f>
        <v>12.6</v>
      </c>
      <c r="E163" s="74">
        <v>0.94450000000000001</v>
      </c>
      <c r="F163" s="74">
        <v>0.94750000000000001</v>
      </c>
      <c r="G163" s="74">
        <v>0.95050000000000001</v>
      </c>
      <c r="H163" s="74">
        <v>0.94899999999999995</v>
      </c>
      <c r="I163" s="74">
        <v>0.94750000000000001</v>
      </c>
      <c r="J163" s="74">
        <v>0.94750000000000001</v>
      </c>
      <c r="K163" s="74">
        <v>0.95799999999999996</v>
      </c>
      <c r="L163" s="74">
        <v>0.95799999999999996</v>
      </c>
      <c r="M163" s="1"/>
    </row>
    <row r="164" spans="1:14">
      <c r="A164" s="76" t="s">
        <v>636</v>
      </c>
      <c r="B164" s="117">
        <f>B160*0.3</f>
        <v>13.2</v>
      </c>
      <c r="C164" s="117">
        <f>(100-D164)/100</f>
        <v>0.748</v>
      </c>
      <c r="D164" s="117">
        <f>D160*0.3</f>
        <v>25.2</v>
      </c>
      <c r="E164" s="74">
        <v>0.85199999999999998</v>
      </c>
      <c r="F164" s="74">
        <v>0.86</v>
      </c>
      <c r="G164" s="74">
        <v>0.86799999999999999</v>
      </c>
      <c r="H164" s="74">
        <v>0.86399999999999999</v>
      </c>
      <c r="I164" s="74">
        <v>0.86</v>
      </c>
      <c r="J164" s="74">
        <v>0.86</v>
      </c>
      <c r="K164" s="74">
        <v>0.88800000000000001</v>
      </c>
      <c r="L164" s="74">
        <v>0.88800000000000001</v>
      </c>
      <c r="M164" s="1"/>
    </row>
    <row r="165" spans="1:14">
      <c r="A165" s="120" t="s">
        <v>933</v>
      </c>
      <c r="B165" s="118">
        <v>44</v>
      </c>
      <c r="C165" s="118"/>
      <c r="D165" s="118">
        <v>84</v>
      </c>
      <c r="E165" s="78">
        <f t="shared" ref="E165:L165" si="39">1 - (E166)</f>
        <v>7.4000000000000066E-2</v>
      </c>
      <c r="F165" s="78">
        <f t="shared" si="39"/>
        <v>7.0000000000000062E-2</v>
      </c>
      <c r="G165" s="78">
        <f t="shared" si="39"/>
        <v>6.6000000000000059E-2</v>
      </c>
      <c r="H165" s="78">
        <f t="shared" si="39"/>
        <v>6.800000000000006E-2</v>
      </c>
      <c r="I165" s="79">
        <f t="shared" si="39"/>
        <v>6.9999999999999951E-2</v>
      </c>
      <c r="J165" s="79">
        <f t="shared" si="39"/>
        <v>6.9999999999999951E-2</v>
      </c>
      <c r="K165" s="79">
        <f t="shared" si="39"/>
        <v>5.600000000000005E-2</v>
      </c>
      <c r="L165" s="79">
        <f t="shared" si="39"/>
        <v>5.600000000000005E-2</v>
      </c>
      <c r="M165" s="1"/>
    </row>
    <row r="166" spans="1:14">
      <c r="A166" s="76" t="s">
        <v>633</v>
      </c>
      <c r="B166" s="117">
        <f>B165*0.15</f>
        <v>6.6</v>
      </c>
      <c r="C166" s="117">
        <f>(100-D166)/100</f>
        <v>0.87400000000000011</v>
      </c>
      <c r="D166" s="117">
        <f>D165*0.15</f>
        <v>12.6</v>
      </c>
      <c r="E166" s="74">
        <v>0.92599999999999993</v>
      </c>
      <c r="F166" s="74">
        <v>0.92999999999999994</v>
      </c>
      <c r="G166" s="74">
        <v>0.93399999999999994</v>
      </c>
      <c r="H166" s="74">
        <v>0.93199999999999994</v>
      </c>
      <c r="I166" s="74">
        <v>0.93</v>
      </c>
      <c r="J166" s="74">
        <v>0.93</v>
      </c>
      <c r="K166" s="74">
        <v>0.94399999999999995</v>
      </c>
      <c r="L166" s="74">
        <v>0.94399999999999995</v>
      </c>
      <c r="M166" s="1"/>
    </row>
    <row r="167" spans="1:14">
      <c r="A167" s="120" t="s">
        <v>891</v>
      </c>
      <c r="B167" s="118">
        <v>44</v>
      </c>
      <c r="C167" s="118"/>
      <c r="D167" s="118">
        <v>84</v>
      </c>
      <c r="E167" s="78">
        <f t="shared" ref="E167:F167" si="40">1 - (E168) * (E169) * (E170) * (E171)</f>
        <v>0.39269039134000006</v>
      </c>
      <c r="F167" s="78">
        <f t="shared" si="40"/>
        <v>0.37480633750000003</v>
      </c>
      <c r="G167" s="78">
        <f>1 - (G168) * (G169) * (G170) * (G171)</f>
        <v>0.35656423374000001</v>
      </c>
      <c r="H167" s="78">
        <f t="shared" ref="H167:L167" si="41">1 - (H168) * (H169) * (H170) * (H171)</f>
        <v>0.36573030784000016</v>
      </c>
      <c r="I167" s="79">
        <f t="shared" si="41"/>
        <v>0.30936446464000011</v>
      </c>
      <c r="J167" s="79">
        <f t="shared" si="41"/>
        <v>0.30936446464000011</v>
      </c>
      <c r="K167" s="79">
        <f t="shared" si="41"/>
        <v>0.41885439999999996</v>
      </c>
      <c r="L167" s="79">
        <f t="shared" si="41"/>
        <v>0.37480633750000003</v>
      </c>
      <c r="M167" s="1"/>
    </row>
    <row r="168" spans="1:14">
      <c r="A168" s="76" t="s">
        <v>633</v>
      </c>
      <c r="B168" s="117">
        <f>B167*0.15</f>
        <v>6.6</v>
      </c>
      <c r="C168" s="117">
        <f>(100-D168)/100</f>
        <v>0.87400000000000011</v>
      </c>
      <c r="D168" s="117">
        <f>D167*0.15</f>
        <v>12.6</v>
      </c>
      <c r="E168" s="74">
        <v>0.92599999999999993</v>
      </c>
      <c r="F168" s="74">
        <v>0.92999999999999994</v>
      </c>
      <c r="G168" s="74">
        <v>0.93399999999999994</v>
      </c>
      <c r="H168" s="74">
        <v>0.93199999999999994</v>
      </c>
      <c r="I168" s="74">
        <v>0.94399999999999995</v>
      </c>
      <c r="J168" s="74">
        <v>0.94399999999999995</v>
      </c>
      <c r="K168" s="74">
        <v>0.92</v>
      </c>
      <c r="L168" s="74">
        <v>0.93</v>
      </c>
      <c r="M168" s="1"/>
    </row>
    <row r="169" spans="1:14">
      <c r="A169" s="76" t="s">
        <v>634</v>
      </c>
      <c r="B169" s="117">
        <f>B167*0.4</f>
        <v>17.600000000000001</v>
      </c>
      <c r="C169" s="117">
        <f>(100-D169)/100</f>
        <v>0.66400000000000003</v>
      </c>
      <c r="D169" s="117">
        <f>D167*0.4</f>
        <v>33.6</v>
      </c>
      <c r="E169" s="74">
        <v>0.81499999999999995</v>
      </c>
      <c r="F169" s="74">
        <v>0.82499999999999996</v>
      </c>
      <c r="G169" s="74">
        <v>0.83499999999999996</v>
      </c>
      <c r="H169" s="74">
        <v>0.83</v>
      </c>
      <c r="I169" s="74">
        <v>0.86</v>
      </c>
      <c r="J169" s="74">
        <v>0.86</v>
      </c>
      <c r="K169" s="74">
        <v>0.8</v>
      </c>
      <c r="L169" s="74">
        <v>0.82499999999999996</v>
      </c>
      <c r="M169" s="1"/>
      <c r="N169">
        <v>28</v>
      </c>
    </row>
    <row r="170" spans="1:14">
      <c r="A170" s="76" t="s">
        <v>774</v>
      </c>
      <c r="B170" s="117">
        <f>B167*0.15</f>
        <v>6.6</v>
      </c>
      <c r="C170" s="117">
        <f>(100-D170)/100</f>
        <v>0.87400000000000011</v>
      </c>
      <c r="D170" s="117">
        <f>D167*0.15</f>
        <v>12.6</v>
      </c>
      <c r="E170" s="74">
        <v>0.94450000000000001</v>
      </c>
      <c r="F170" s="74">
        <v>0.94750000000000001</v>
      </c>
      <c r="G170" s="74">
        <v>0.95050000000000001</v>
      </c>
      <c r="H170" s="74">
        <v>0.94899999999999995</v>
      </c>
      <c r="I170" s="74">
        <v>0.95799999999999996</v>
      </c>
      <c r="J170" s="74">
        <v>0.95799999999999996</v>
      </c>
      <c r="K170" s="74">
        <v>0.94</v>
      </c>
      <c r="L170" s="74">
        <v>0.94750000000000001</v>
      </c>
      <c r="M170" s="1"/>
      <c r="N170" s="59">
        <f>1-(N169*0.2)/100</f>
        <v>0.94399999999999995</v>
      </c>
    </row>
    <row r="171" spans="1:14">
      <c r="A171" s="76" t="s">
        <v>636</v>
      </c>
      <c r="B171" s="117">
        <f>B167*0.3</f>
        <v>13.2</v>
      </c>
      <c r="C171" s="117">
        <f>(100-D171)/100</f>
        <v>0.748</v>
      </c>
      <c r="D171" s="117">
        <f>D167*0.3</f>
        <v>25.2</v>
      </c>
      <c r="E171" s="74">
        <v>0.85199999999999998</v>
      </c>
      <c r="F171" s="74">
        <v>0.86</v>
      </c>
      <c r="G171" s="74">
        <v>0.86799999999999999</v>
      </c>
      <c r="H171" s="74">
        <v>0.86399999999999999</v>
      </c>
      <c r="I171" s="74">
        <v>0.88800000000000001</v>
      </c>
      <c r="J171" s="74">
        <v>0.88800000000000001</v>
      </c>
      <c r="K171" s="74">
        <v>0.84</v>
      </c>
      <c r="L171" s="74">
        <v>0.86</v>
      </c>
      <c r="M171" s="1"/>
      <c r="N171" s="59">
        <f>1-(N169*0.5)/100</f>
        <v>0.86</v>
      </c>
    </row>
    <row r="172" spans="1:14">
      <c r="A172" s="120" t="s">
        <v>922</v>
      </c>
      <c r="B172" s="118">
        <v>44</v>
      </c>
      <c r="C172" s="118"/>
      <c r="D172" s="118">
        <v>84</v>
      </c>
      <c r="E172" s="78">
        <f t="shared" ref="E172:F172" si="42">1 - (E173) * (E174) * (E175) * (E176)</f>
        <v>0.39269039134000006</v>
      </c>
      <c r="F172" s="78">
        <f t="shared" si="42"/>
        <v>0.37480633750000003</v>
      </c>
      <c r="G172" s="78">
        <f>1 - (G173) * (G174) * (G175) * (G176)</f>
        <v>0.35656423374000001</v>
      </c>
      <c r="H172" s="78">
        <f t="shared" ref="H172:L172" si="43">1 - (H173) * (H174) * (H175) * (H176)</f>
        <v>0.36573030784000016</v>
      </c>
      <c r="I172" s="79">
        <f t="shared" si="43"/>
        <v>0.37480633750000003</v>
      </c>
      <c r="J172" s="79">
        <f t="shared" si="43"/>
        <v>0.37480633750000003</v>
      </c>
      <c r="K172" s="79">
        <f t="shared" si="43"/>
        <v>0.30936446464000011</v>
      </c>
      <c r="L172" s="79">
        <f t="shared" si="43"/>
        <v>0.41885439999999996</v>
      </c>
      <c r="M172" s="1"/>
      <c r="N172" s="59">
        <f>1-(N169*0.15)/100</f>
        <v>0.95799999999999996</v>
      </c>
    </row>
    <row r="173" spans="1:14">
      <c r="A173" s="76" t="s">
        <v>633</v>
      </c>
      <c r="B173" s="117">
        <f>B172*0.15</f>
        <v>6.6</v>
      </c>
      <c r="C173" s="117">
        <f>(100-D173)/100</f>
        <v>0.87400000000000011</v>
      </c>
      <c r="D173" s="117">
        <f>D172*0.15</f>
        <v>12.6</v>
      </c>
      <c r="E173" s="74">
        <v>0.92599999999999993</v>
      </c>
      <c r="F173" s="74">
        <v>0.92999999999999994</v>
      </c>
      <c r="G173" s="74">
        <v>0.93399999999999994</v>
      </c>
      <c r="H173" s="74">
        <v>0.93199999999999994</v>
      </c>
      <c r="I173" s="74">
        <v>0.93</v>
      </c>
      <c r="J173" s="74">
        <v>0.93</v>
      </c>
      <c r="K173" s="74">
        <v>0.94399999999999995</v>
      </c>
      <c r="L173" s="74">
        <v>0.92</v>
      </c>
      <c r="M173" s="1"/>
      <c r="N173" s="59">
        <f>1-(N169*0.4)/100</f>
        <v>0.88800000000000001</v>
      </c>
    </row>
    <row r="174" spans="1:14">
      <c r="A174" s="76" t="s">
        <v>634</v>
      </c>
      <c r="B174" s="117">
        <f>B172*0.4</f>
        <v>17.600000000000001</v>
      </c>
      <c r="C174" s="117">
        <f>(100-D174)/100</f>
        <v>0.66400000000000003</v>
      </c>
      <c r="D174" s="117">
        <f>D172*0.4</f>
        <v>33.6</v>
      </c>
      <c r="E174" s="74">
        <v>0.81499999999999995</v>
      </c>
      <c r="F174" s="74">
        <v>0.82499999999999996</v>
      </c>
      <c r="G174" s="74">
        <v>0.83499999999999996</v>
      </c>
      <c r="H174" s="74">
        <v>0.83</v>
      </c>
      <c r="I174" s="74">
        <v>0.82499999999999996</v>
      </c>
      <c r="J174" s="74">
        <v>0.82499999999999996</v>
      </c>
      <c r="K174" s="74">
        <v>0.86</v>
      </c>
      <c r="L174" s="74">
        <v>0.8</v>
      </c>
      <c r="M174" s="1"/>
    </row>
    <row r="175" spans="1:14">
      <c r="A175" s="76" t="s">
        <v>774</v>
      </c>
      <c r="B175" s="117">
        <f>B172*0.15</f>
        <v>6.6</v>
      </c>
      <c r="C175" s="117">
        <f>(100-D175)/100</f>
        <v>0.87400000000000011</v>
      </c>
      <c r="D175" s="117">
        <f>D172*0.15</f>
        <v>12.6</v>
      </c>
      <c r="E175" s="74">
        <v>0.94450000000000001</v>
      </c>
      <c r="F175" s="74">
        <v>0.94750000000000001</v>
      </c>
      <c r="G175" s="74">
        <v>0.95050000000000001</v>
      </c>
      <c r="H175" s="74">
        <v>0.94899999999999995</v>
      </c>
      <c r="I175" s="74">
        <v>0.94750000000000001</v>
      </c>
      <c r="J175" s="74">
        <v>0.94750000000000001</v>
      </c>
      <c r="K175" s="74">
        <v>0.95799999999999996</v>
      </c>
      <c r="L175" s="74">
        <v>0.94</v>
      </c>
      <c r="M175" s="1"/>
    </row>
    <row r="176" spans="1:14">
      <c r="A176" s="76" t="s">
        <v>636</v>
      </c>
      <c r="B176" s="117">
        <f>B172*0.3</f>
        <v>13.2</v>
      </c>
      <c r="C176" s="117">
        <f>(100-D176)/100</f>
        <v>0.748</v>
      </c>
      <c r="D176" s="117">
        <f>D172*0.3</f>
        <v>25.2</v>
      </c>
      <c r="E176" s="74">
        <v>0.85199999999999998</v>
      </c>
      <c r="F176" s="74">
        <v>0.86</v>
      </c>
      <c r="G176" s="74">
        <v>0.86799999999999999</v>
      </c>
      <c r="H176" s="74">
        <v>0.86399999999999999</v>
      </c>
      <c r="I176" s="74">
        <v>0.86</v>
      </c>
      <c r="J176" s="74">
        <v>0.86</v>
      </c>
      <c r="K176" s="74">
        <v>0.88800000000000001</v>
      </c>
      <c r="L176" s="74">
        <v>0.84</v>
      </c>
      <c r="M176" s="1"/>
    </row>
    <row r="177" spans="1:13">
      <c r="A177" s="54" t="s">
        <v>823</v>
      </c>
      <c r="B177" s="118">
        <v>44</v>
      </c>
      <c r="C177" s="118"/>
      <c r="D177" s="118">
        <v>84</v>
      </c>
      <c r="E177" s="78">
        <f t="shared" ref="E177:L177" si="44">1 - (E178) * (E179) * (E180) * (E181)</f>
        <v>0.39269039134000006</v>
      </c>
      <c r="F177" s="78">
        <f t="shared" si="44"/>
        <v>0.37480633750000003</v>
      </c>
      <c r="G177" s="78">
        <f t="shared" si="44"/>
        <v>0.35656423374000001</v>
      </c>
      <c r="H177" s="78">
        <f t="shared" si="44"/>
        <v>0.36573030784000016</v>
      </c>
      <c r="I177" s="79">
        <f t="shared" si="44"/>
        <v>0.37480633750000003</v>
      </c>
      <c r="J177" s="79">
        <f t="shared" si="44"/>
        <v>0.37480633750000003</v>
      </c>
      <c r="K177" s="79">
        <f t="shared" si="44"/>
        <v>0.37480633750000003</v>
      </c>
      <c r="L177" s="79">
        <f t="shared" si="44"/>
        <v>0.41885439999999996</v>
      </c>
      <c r="M177" s="1"/>
    </row>
    <row r="178" spans="1:13">
      <c r="A178" s="76" t="s">
        <v>633</v>
      </c>
      <c r="B178" s="117">
        <f>B177*0.15</f>
        <v>6.6</v>
      </c>
      <c r="C178" s="117">
        <f>(100-D178)/100</f>
        <v>0.87400000000000011</v>
      </c>
      <c r="D178" s="117">
        <f>D177*0.15</f>
        <v>12.6</v>
      </c>
      <c r="E178" s="74">
        <v>0.92599999999999993</v>
      </c>
      <c r="F178" s="74">
        <v>0.92999999999999994</v>
      </c>
      <c r="G178" s="74">
        <v>0.93399999999999994</v>
      </c>
      <c r="H178" s="74">
        <v>0.93199999999999994</v>
      </c>
      <c r="I178" s="74">
        <v>0.93</v>
      </c>
      <c r="J178" s="74">
        <v>0.93</v>
      </c>
      <c r="K178" s="74">
        <v>0.93</v>
      </c>
      <c r="L178" s="74">
        <v>0.92</v>
      </c>
      <c r="M178" s="1"/>
    </row>
    <row r="179" spans="1:13">
      <c r="A179" s="76" t="s">
        <v>634</v>
      </c>
      <c r="B179" s="117">
        <f>B177*0.4</f>
        <v>17.600000000000001</v>
      </c>
      <c r="C179" s="117">
        <f>(100-D179)/100</f>
        <v>0.66400000000000003</v>
      </c>
      <c r="D179" s="117">
        <f>D177*0.4</f>
        <v>33.6</v>
      </c>
      <c r="E179" s="74">
        <v>0.81499999999999995</v>
      </c>
      <c r="F179" s="74">
        <v>0.82499999999999996</v>
      </c>
      <c r="G179" s="74">
        <v>0.83499999999999996</v>
      </c>
      <c r="H179" s="74">
        <v>0.83</v>
      </c>
      <c r="I179" s="74">
        <v>0.82499999999999996</v>
      </c>
      <c r="J179" s="74">
        <v>0.82499999999999996</v>
      </c>
      <c r="K179" s="74">
        <v>0.82499999999999996</v>
      </c>
      <c r="L179" s="74">
        <v>0.8</v>
      </c>
      <c r="M179" s="1"/>
    </row>
    <row r="180" spans="1:13">
      <c r="A180" s="76" t="s">
        <v>774</v>
      </c>
      <c r="B180" s="117">
        <f>B177*0.15</f>
        <v>6.6</v>
      </c>
      <c r="C180" s="117">
        <f>(100-D180)/100</f>
        <v>0.87400000000000011</v>
      </c>
      <c r="D180" s="117">
        <f>D177*0.15</f>
        <v>12.6</v>
      </c>
      <c r="E180" s="74">
        <v>0.94450000000000001</v>
      </c>
      <c r="F180" s="74">
        <v>0.94750000000000001</v>
      </c>
      <c r="G180" s="74">
        <v>0.95050000000000001</v>
      </c>
      <c r="H180" s="74">
        <v>0.94899999999999995</v>
      </c>
      <c r="I180" s="74">
        <v>0.94750000000000001</v>
      </c>
      <c r="J180" s="74">
        <v>0.94750000000000001</v>
      </c>
      <c r="K180" s="74">
        <v>0.94750000000000001</v>
      </c>
      <c r="L180" s="74">
        <v>0.94</v>
      </c>
      <c r="M180" s="1"/>
    </row>
    <row r="181" spans="1:13">
      <c r="A181" s="76" t="s">
        <v>636</v>
      </c>
      <c r="B181" s="117">
        <f>B177*0.3</f>
        <v>13.2</v>
      </c>
      <c r="C181" s="117">
        <f>(100-D181)/100</f>
        <v>0.748</v>
      </c>
      <c r="D181" s="117">
        <f>D177*0.3</f>
        <v>25.2</v>
      </c>
      <c r="E181" s="74">
        <v>0.85199999999999998</v>
      </c>
      <c r="F181" s="74">
        <v>0.86</v>
      </c>
      <c r="G181" s="74">
        <v>0.86799999999999999</v>
      </c>
      <c r="H181" s="74">
        <v>0.86399999999999999</v>
      </c>
      <c r="I181" s="74">
        <v>0.86</v>
      </c>
      <c r="J181" s="74">
        <v>0.86</v>
      </c>
      <c r="K181" s="74">
        <v>0.86</v>
      </c>
      <c r="L181" s="74">
        <v>0.84</v>
      </c>
      <c r="M181" s="1"/>
    </row>
    <row r="182" spans="1:13">
      <c r="A182" s="120" t="s">
        <v>672</v>
      </c>
      <c r="B182" s="118">
        <v>42</v>
      </c>
      <c r="C182" s="118"/>
      <c r="D182" s="118">
        <v>82</v>
      </c>
      <c r="E182" s="78">
        <f t="shared" ref="E182:L182" si="45">1 - (E183) * (E184) * (E185) * (E186)</f>
        <v>0.38379285504000005</v>
      </c>
      <c r="F182" s="78">
        <f t="shared" si="45"/>
        <v>0.36573030784000016</v>
      </c>
      <c r="G182" s="78">
        <f>1 - (G183) * (G184) * (G185) * (G186)</f>
        <v>0.34730758144000007</v>
      </c>
      <c r="H182" s="78">
        <f t="shared" si="45"/>
        <v>0.35656423374000001</v>
      </c>
      <c r="I182" s="79">
        <f t="shared" si="45"/>
        <v>0.30936446464000011</v>
      </c>
      <c r="J182" s="79">
        <f t="shared" si="45"/>
        <v>0.30936446464000011</v>
      </c>
      <c r="K182" s="79">
        <f t="shared" si="45"/>
        <v>0.30936446464000011</v>
      </c>
      <c r="L182" s="79">
        <f t="shared" si="45"/>
        <v>0.27992968750000002</v>
      </c>
      <c r="M182" s="1"/>
    </row>
    <row r="183" spans="1:13">
      <c r="A183" s="76" t="s">
        <v>633</v>
      </c>
      <c r="B183" s="117">
        <f>B182*0.15</f>
        <v>6.3</v>
      </c>
      <c r="C183" s="117">
        <f>(100-D183)/100</f>
        <v>0.877</v>
      </c>
      <c r="D183" s="117">
        <f>D182*0.15</f>
        <v>12.299999999999999</v>
      </c>
      <c r="E183" s="74">
        <v>0.92799999999999994</v>
      </c>
      <c r="F183" s="74">
        <v>0.93199999999999994</v>
      </c>
      <c r="G183" s="74">
        <v>0.93599999999999994</v>
      </c>
      <c r="H183" s="74">
        <v>0.93399999999999994</v>
      </c>
      <c r="I183" s="74">
        <v>0.94399999999999995</v>
      </c>
      <c r="J183" s="74">
        <v>0.94399999999999995</v>
      </c>
      <c r="K183" s="74">
        <v>0.94399999999999995</v>
      </c>
      <c r="L183" s="74">
        <v>0.95</v>
      </c>
      <c r="M183" s="1"/>
    </row>
    <row r="184" spans="1:13">
      <c r="A184" s="76" t="s">
        <v>634</v>
      </c>
      <c r="B184" s="117">
        <f>B182*0.4</f>
        <v>16.8</v>
      </c>
      <c r="C184" s="117">
        <f>(100-D184)/100</f>
        <v>0.67199999999999993</v>
      </c>
      <c r="D184" s="117">
        <f>D182*0.4</f>
        <v>32.800000000000004</v>
      </c>
      <c r="E184" s="74">
        <v>0.82000000000000006</v>
      </c>
      <c r="F184" s="74">
        <v>0.83</v>
      </c>
      <c r="G184" s="74">
        <v>0.84</v>
      </c>
      <c r="H184" s="74">
        <v>0.83499999999999996</v>
      </c>
      <c r="I184" s="74">
        <v>0.86</v>
      </c>
      <c r="J184" s="74">
        <v>0.86</v>
      </c>
      <c r="K184" s="74">
        <v>0.86</v>
      </c>
      <c r="L184" s="74">
        <v>0.875</v>
      </c>
      <c r="M184" s="1"/>
    </row>
    <row r="185" spans="1:13">
      <c r="A185" s="76" t="s">
        <v>774</v>
      </c>
      <c r="B185" s="117">
        <f>B182*0.15</f>
        <v>6.3</v>
      </c>
      <c r="C185" s="117">
        <f>(100-D185)/100</f>
        <v>0.877</v>
      </c>
      <c r="D185" s="117">
        <f>D182*0.15</f>
        <v>12.299999999999999</v>
      </c>
      <c r="E185" s="74">
        <v>0.94599999999999995</v>
      </c>
      <c r="F185" s="74">
        <v>0.94899999999999995</v>
      </c>
      <c r="G185" s="74">
        <v>0.95199999999999996</v>
      </c>
      <c r="H185" s="74">
        <v>0.95050000000000001</v>
      </c>
      <c r="I185" s="74">
        <v>0.95799999999999996</v>
      </c>
      <c r="J185" s="74">
        <v>0.95799999999999996</v>
      </c>
      <c r="K185" s="74">
        <v>0.95799999999999996</v>
      </c>
      <c r="L185" s="74">
        <v>0.96250000000000002</v>
      </c>
      <c r="M185" s="1"/>
    </row>
    <row r="186" spans="1:13">
      <c r="A186" s="76" t="s">
        <v>636</v>
      </c>
      <c r="B186" s="117">
        <f>B182*0.3</f>
        <v>12.6</v>
      </c>
      <c r="C186" s="117">
        <f>(100-D186)/100</f>
        <v>0.754</v>
      </c>
      <c r="D186" s="117">
        <f>D182*0.3</f>
        <v>24.599999999999998</v>
      </c>
      <c r="E186" s="74">
        <v>0.85599999999999998</v>
      </c>
      <c r="F186" s="74">
        <v>0.86399999999999999</v>
      </c>
      <c r="G186" s="74">
        <v>0.872</v>
      </c>
      <c r="H186" s="74">
        <v>0.86799999999999999</v>
      </c>
      <c r="I186" s="74">
        <v>0.88800000000000001</v>
      </c>
      <c r="J186" s="74">
        <v>0.88800000000000001</v>
      </c>
      <c r="K186" s="74">
        <v>0.88800000000000001</v>
      </c>
      <c r="L186" s="74">
        <v>0.9</v>
      </c>
      <c r="M186" s="1"/>
    </row>
    <row r="187" spans="1:13">
      <c r="A187" s="120" t="s">
        <v>888</v>
      </c>
      <c r="B187" s="118">
        <v>42</v>
      </c>
      <c r="C187" s="118"/>
      <c r="D187" s="118">
        <v>82</v>
      </c>
      <c r="E187" s="78">
        <f t="shared" ref="E187:F187" si="46">1 - (E188) * (E189) * (E190) * (E191)</f>
        <v>0.38379285504000005</v>
      </c>
      <c r="F187" s="78">
        <f t="shared" si="46"/>
        <v>0.36573030784000016</v>
      </c>
      <c r="G187" s="78">
        <f>1 - (G188) * (G189) * (G190) * (G191)</f>
        <v>0.34730758144000007</v>
      </c>
      <c r="H187" s="78">
        <f t="shared" ref="H187:L187" si="47">1 - (H188) * (H189) * (H190) * (H191)</f>
        <v>0.35656423374000001</v>
      </c>
      <c r="I187" s="79">
        <f t="shared" si="47"/>
        <v>0.37480633750000003</v>
      </c>
      <c r="J187" s="79">
        <f t="shared" si="47"/>
        <v>0.27992968750000002</v>
      </c>
      <c r="K187" s="79">
        <f t="shared" si="47"/>
        <v>0.27992968750000002</v>
      </c>
      <c r="L187" s="79">
        <f t="shared" si="47"/>
        <v>0.30936446464000011</v>
      </c>
      <c r="M187" s="1"/>
    </row>
    <row r="188" spans="1:13">
      <c r="A188" s="76" t="s">
        <v>633</v>
      </c>
      <c r="B188" s="117">
        <f>B187*0.15</f>
        <v>6.3</v>
      </c>
      <c r="C188" s="117">
        <f>(100-D188)/100</f>
        <v>0.877</v>
      </c>
      <c r="D188" s="117">
        <f>D187*0.15</f>
        <v>12.299999999999999</v>
      </c>
      <c r="E188" s="74">
        <v>0.92799999999999994</v>
      </c>
      <c r="F188" s="74">
        <v>0.93199999999999994</v>
      </c>
      <c r="G188" s="74">
        <v>0.93599999999999994</v>
      </c>
      <c r="H188" s="74">
        <v>0.93399999999999994</v>
      </c>
      <c r="I188" s="74">
        <v>0.93</v>
      </c>
      <c r="J188" s="74">
        <v>0.95</v>
      </c>
      <c r="K188" s="74">
        <v>0.95</v>
      </c>
      <c r="L188" s="74">
        <v>0.94399999999999995</v>
      </c>
      <c r="M188" s="1"/>
    </row>
    <row r="189" spans="1:13">
      <c r="A189" s="76" t="s">
        <v>634</v>
      </c>
      <c r="B189" s="117">
        <f>B187*0.4</f>
        <v>16.8</v>
      </c>
      <c r="C189" s="117">
        <f>(100-D189)/100</f>
        <v>0.67199999999999993</v>
      </c>
      <c r="D189" s="117">
        <f>D187*0.4</f>
        <v>32.800000000000004</v>
      </c>
      <c r="E189" s="74">
        <v>0.82000000000000006</v>
      </c>
      <c r="F189" s="74">
        <v>0.83</v>
      </c>
      <c r="G189" s="74">
        <v>0.84</v>
      </c>
      <c r="H189" s="74">
        <v>0.83499999999999996</v>
      </c>
      <c r="I189" s="74">
        <v>0.82499999999999996</v>
      </c>
      <c r="J189" s="74">
        <v>0.875</v>
      </c>
      <c r="K189" s="74">
        <v>0.875</v>
      </c>
      <c r="L189" s="74">
        <v>0.86</v>
      </c>
      <c r="M189" s="1"/>
    </row>
    <row r="190" spans="1:13">
      <c r="A190" s="76" t="s">
        <v>774</v>
      </c>
      <c r="B190" s="117">
        <f>B187*0.15</f>
        <v>6.3</v>
      </c>
      <c r="C190" s="117">
        <f>(100-D190)/100</f>
        <v>0.877</v>
      </c>
      <c r="D190" s="117">
        <f>D187*0.15</f>
        <v>12.299999999999999</v>
      </c>
      <c r="E190" s="74">
        <v>0.94599999999999995</v>
      </c>
      <c r="F190" s="74">
        <v>0.94899999999999995</v>
      </c>
      <c r="G190" s="74">
        <v>0.95199999999999996</v>
      </c>
      <c r="H190" s="74">
        <v>0.95050000000000001</v>
      </c>
      <c r="I190" s="74">
        <v>0.94750000000000001</v>
      </c>
      <c r="J190" s="74">
        <v>0.96250000000000002</v>
      </c>
      <c r="K190" s="74">
        <v>0.96250000000000002</v>
      </c>
      <c r="L190" s="74">
        <v>0.95799999999999996</v>
      </c>
      <c r="M190" s="1"/>
    </row>
    <row r="191" spans="1:13">
      <c r="A191" s="76" t="s">
        <v>636</v>
      </c>
      <c r="B191" s="117">
        <f>B187*0.3</f>
        <v>12.6</v>
      </c>
      <c r="C191" s="117">
        <f>(100-D191)/100</f>
        <v>0.754</v>
      </c>
      <c r="D191" s="117">
        <f>D187*0.3</f>
        <v>24.599999999999998</v>
      </c>
      <c r="E191" s="74">
        <v>0.85599999999999998</v>
      </c>
      <c r="F191" s="74">
        <v>0.86399999999999999</v>
      </c>
      <c r="G191" s="74">
        <v>0.872</v>
      </c>
      <c r="H191" s="74">
        <v>0.86799999999999999</v>
      </c>
      <c r="I191" s="74">
        <v>0.86</v>
      </c>
      <c r="J191" s="74">
        <v>0.9</v>
      </c>
      <c r="K191" s="74">
        <v>0.9</v>
      </c>
      <c r="L191" s="74">
        <v>0.88800000000000001</v>
      </c>
      <c r="M191" s="1"/>
    </row>
    <row r="192" spans="1:13">
      <c r="A192" s="120" t="s">
        <v>753</v>
      </c>
      <c r="B192" s="118">
        <v>42</v>
      </c>
      <c r="C192" s="118"/>
      <c r="D192" s="118">
        <v>82</v>
      </c>
      <c r="E192" s="78">
        <f t="shared" ref="E192:L192" si="48">1 - (E193)</f>
        <v>7.2000000000000064E-2</v>
      </c>
      <c r="F192" s="78">
        <f t="shared" si="48"/>
        <v>6.800000000000006E-2</v>
      </c>
      <c r="G192" s="78">
        <f t="shared" si="48"/>
        <v>6.4000000000000057E-2</v>
      </c>
      <c r="H192" s="78">
        <f t="shared" si="48"/>
        <v>6.6000000000000059E-2</v>
      </c>
      <c r="I192" s="79">
        <f t="shared" si="48"/>
        <v>5.600000000000005E-2</v>
      </c>
      <c r="J192" s="79">
        <f t="shared" si="48"/>
        <v>9.9999999999999978E-2</v>
      </c>
      <c r="K192" s="79">
        <f t="shared" si="48"/>
        <v>5.600000000000005E-2</v>
      </c>
      <c r="L192" s="79">
        <f t="shared" si="48"/>
        <v>5.600000000000005E-2</v>
      </c>
      <c r="M192" s="1"/>
    </row>
    <row r="193" spans="1:14">
      <c r="A193" s="76" t="s">
        <v>633</v>
      </c>
      <c r="B193" s="117">
        <f>B192*0.15</f>
        <v>6.3</v>
      </c>
      <c r="C193" s="117">
        <f>(100-D193)/100</f>
        <v>0.877</v>
      </c>
      <c r="D193" s="117">
        <f>D192*0.15</f>
        <v>12.299999999999999</v>
      </c>
      <c r="E193" s="74">
        <v>0.92799999999999994</v>
      </c>
      <c r="F193" s="74">
        <v>0.93199999999999994</v>
      </c>
      <c r="G193" s="74">
        <v>0.93599999999999994</v>
      </c>
      <c r="H193" s="74">
        <v>0.93399999999999994</v>
      </c>
      <c r="I193" s="74">
        <v>0.94399999999999995</v>
      </c>
      <c r="J193" s="74">
        <v>0.9</v>
      </c>
      <c r="K193" s="74">
        <v>0.94399999999999995</v>
      </c>
      <c r="L193" s="74">
        <v>0.94399999999999995</v>
      </c>
      <c r="M193" s="1"/>
    </row>
    <row r="194" spans="1:14">
      <c r="A194" s="120" t="s">
        <v>830</v>
      </c>
      <c r="B194" s="118">
        <v>42</v>
      </c>
      <c r="C194" s="118"/>
      <c r="D194" s="118">
        <v>82</v>
      </c>
      <c r="E194" s="78">
        <f t="shared" ref="E194:L194" si="49">1 - (E195)</f>
        <v>7.2000000000000064E-2</v>
      </c>
      <c r="F194" s="78">
        <f t="shared" si="49"/>
        <v>6.800000000000006E-2</v>
      </c>
      <c r="G194" s="78">
        <f t="shared" si="49"/>
        <v>6.4000000000000057E-2</v>
      </c>
      <c r="H194" s="78">
        <f t="shared" si="49"/>
        <v>6.6000000000000059E-2</v>
      </c>
      <c r="I194" s="79">
        <f t="shared" si="49"/>
        <v>5.600000000000005E-2</v>
      </c>
      <c r="J194" s="79">
        <f t="shared" si="49"/>
        <v>9.9999999999999978E-2</v>
      </c>
      <c r="K194" s="79">
        <f t="shared" si="49"/>
        <v>5.600000000000005E-2</v>
      </c>
      <c r="L194" s="79">
        <f t="shared" si="49"/>
        <v>5.600000000000005E-2</v>
      </c>
      <c r="M194" s="1"/>
    </row>
    <row r="195" spans="1:14">
      <c r="A195" s="76" t="s">
        <v>633</v>
      </c>
      <c r="B195" s="117">
        <f>B194*0.15</f>
        <v>6.3</v>
      </c>
      <c r="C195" s="117">
        <f>(100-D195)/100</f>
        <v>0.877</v>
      </c>
      <c r="D195" s="117">
        <f>D194*0.15</f>
        <v>12.299999999999999</v>
      </c>
      <c r="E195" s="74">
        <v>0.92799999999999994</v>
      </c>
      <c r="F195" s="74">
        <v>0.93199999999999994</v>
      </c>
      <c r="G195" s="74">
        <v>0.93599999999999994</v>
      </c>
      <c r="H195" s="74">
        <v>0.93399999999999994</v>
      </c>
      <c r="I195" s="74">
        <v>0.94399999999999995</v>
      </c>
      <c r="J195" s="74">
        <v>0.9</v>
      </c>
      <c r="K195" s="74">
        <v>0.94399999999999995</v>
      </c>
      <c r="L195" s="74">
        <v>0.94399999999999995</v>
      </c>
      <c r="M195" s="1"/>
    </row>
    <row r="196" spans="1:14">
      <c r="A196" s="120" t="s">
        <v>832</v>
      </c>
      <c r="B196" s="118">
        <v>42</v>
      </c>
      <c r="C196" s="118"/>
      <c r="D196" s="118">
        <v>82</v>
      </c>
      <c r="E196" s="78">
        <f t="shared" ref="E196:L196" si="50">1 - (E197)</f>
        <v>7.2000000000000064E-2</v>
      </c>
      <c r="F196" s="78">
        <f t="shared" si="50"/>
        <v>6.800000000000006E-2</v>
      </c>
      <c r="G196" s="78">
        <f t="shared" si="50"/>
        <v>6.4000000000000057E-2</v>
      </c>
      <c r="H196" s="78">
        <f t="shared" si="50"/>
        <v>6.6000000000000059E-2</v>
      </c>
      <c r="I196" s="79">
        <f t="shared" si="50"/>
        <v>5.600000000000005E-2</v>
      </c>
      <c r="J196" s="79">
        <f t="shared" si="50"/>
        <v>5.600000000000005E-2</v>
      </c>
      <c r="K196" s="79">
        <f t="shared" si="50"/>
        <v>3.0000000000000027E-2</v>
      </c>
      <c r="L196" s="79">
        <f t="shared" si="50"/>
        <v>5.600000000000005E-2</v>
      </c>
      <c r="M196" s="1"/>
    </row>
    <row r="197" spans="1:14">
      <c r="A197" s="76" t="s">
        <v>633</v>
      </c>
      <c r="B197" s="117">
        <f>B196*0.15</f>
        <v>6.3</v>
      </c>
      <c r="C197" s="117">
        <f>(100-D197)/100</f>
        <v>0.877</v>
      </c>
      <c r="D197" s="117">
        <f>D196*0.15</f>
        <v>12.299999999999999</v>
      </c>
      <c r="E197" s="74">
        <v>0.92799999999999994</v>
      </c>
      <c r="F197" s="74">
        <v>0.93199999999999994</v>
      </c>
      <c r="G197" s="74">
        <v>0.93599999999999994</v>
      </c>
      <c r="H197" s="74">
        <v>0.93399999999999994</v>
      </c>
      <c r="I197" s="74">
        <v>0.94399999999999995</v>
      </c>
      <c r="J197" s="74">
        <v>0.94399999999999995</v>
      </c>
      <c r="K197" s="74">
        <v>0.97</v>
      </c>
      <c r="L197" s="74">
        <v>0.94399999999999995</v>
      </c>
      <c r="M197" s="1"/>
    </row>
    <row r="198" spans="1:14">
      <c r="A198" s="120" t="s">
        <v>898</v>
      </c>
      <c r="B198" s="118">
        <v>42</v>
      </c>
      <c r="C198" s="118"/>
      <c r="D198" s="118">
        <v>82</v>
      </c>
      <c r="E198" s="78">
        <f t="shared" ref="E198:L202" si="51">1 - (E199)</f>
        <v>7.2000000000000064E-2</v>
      </c>
      <c r="F198" s="78">
        <f t="shared" si="51"/>
        <v>6.800000000000006E-2</v>
      </c>
      <c r="G198" s="78">
        <f t="shared" si="51"/>
        <v>6.4000000000000057E-2</v>
      </c>
      <c r="H198" s="78">
        <f t="shared" si="51"/>
        <v>6.6000000000000059E-2</v>
      </c>
      <c r="I198" s="79">
        <f t="shared" si="51"/>
        <v>5.600000000000005E-2</v>
      </c>
      <c r="J198" s="79">
        <f t="shared" si="51"/>
        <v>5.600000000000005E-2</v>
      </c>
      <c r="K198" s="79">
        <f t="shared" si="51"/>
        <v>5.600000000000005E-2</v>
      </c>
      <c r="L198" s="79">
        <f t="shared" si="51"/>
        <v>5.600000000000005E-2</v>
      </c>
      <c r="M198" s="1"/>
    </row>
    <row r="199" spans="1:14">
      <c r="A199" s="76" t="s">
        <v>633</v>
      </c>
      <c r="B199" s="117">
        <f>B198*0.15</f>
        <v>6.3</v>
      </c>
      <c r="C199" s="117">
        <f>(100-D199)/100</f>
        <v>0.877</v>
      </c>
      <c r="D199" s="117">
        <f>D198*0.15</f>
        <v>12.299999999999999</v>
      </c>
      <c r="E199" s="74">
        <v>0.92799999999999994</v>
      </c>
      <c r="F199" s="74">
        <v>0.93199999999999994</v>
      </c>
      <c r="G199" s="74">
        <v>0.93599999999999994</v>
      </c>
      <c r="H199" s="74">
        <v>0.93399999999999994</v>
      </c>
      <c r="I199" s="74">
        <v>0.94399999999999995</v>
      </c>
      <c r="J199" s="74">
        <v>0.94399999999999995</v>
      </c>
      <c r="K199" s="74">
        <v>0.94399999999999995</v>
      </c>
      <c r="L199" s="74">
        <v>0.94399999999999995</v>
      </c>
      <c r="M199" s="1"/>
    </row>
    <row r="200" spans="1:14">
      <c r="A200" s="120" t="s">
        <v>899</v>
      </c>
      <c r="B200" s="118">
        <v>42</v>
      </c>
      <c r="C200" s="118"/>
      <c r="D200" s="118">
        <v>82</v>
      </c>
      <c r="E200" s="78">
        <f t="shared" si="51"/>
        <v>7.2000000000000064E-2</v>
      </c>
      <c r="F200" s="78">
        <f t="shared" si="51"/>
        <v>6.800000000000006E-2</v>
      </c>
      <c r="G200" s="78">
        <f t="shared" si="51"/>
        <v>6.4000000000000057E-2</v>
      </c>
      <c r="H200" s="78">
        <f t="shared" si="51"/>
        <v>6.6000000000000059E-2</v>
      </c>
      <c r="I200" s="79">
        <f t="shared" si="51"/>
        <v>5.600000000000005E-2</v>
      </c>
      <c r="J200" s="79">
        <f t="shared" si="51"/>
        <v>5.600000000000005E-2</v>
      </c>
      <c r="K200" s="79">
        <f t="shared" si="51"/>
        <v>5.600000000000005E-2</v>
      </c>
      <c r="L200" s="79">
        <f t="shared" si="51"/>
        <v>5.600000000000005E-2</v>
      </c>
      <c r="M200" s="1"/>
    </row>
    <row r="201" spans="1:14">
      <c r="A201" s="76" t="s">
        <v>633</v>
      </c>
      <c r="B201" s="117">
        <f>B200*0.15</f>
        <v>6.3</v>
      </c>
      <c r="C201" s="117">
        <f>(100-D201)/100</f>
        <v>0.877</v>
      </c>
      <c r="D201" s="117">
        <f>D200*0.15</f>
        <v>12.299999999999999</v>
      </c>
      <c r="E201" s="74">
        <v>0.92799999999999994</v>
      </c>
      <c r="F201" s="74">
        <v>0.93199999999999994</v>
      </c>
      <c r="G201" s="74">
        <v>0.93599999999999994</v>
      </c>
      <c r="H201" s="74">
        <v>0.93399999999999994</v>
      </c>
      <c r="I201" s="74">
        <v>0.94399999999999995</v>
      </c>
      <c r="J201" s="74">
        <v>0.94399999999999995</v>
      </c>
      <c r="K201" s="74">
        <v>0.94399999999999995</v>
      </c>
      <c r="L201" s="74">
        <v>0.94399999999999995</v>
      </c>
      <c r="M201" s="1"/>
      <c r="N201">
        <v>25</v>
      </c>
    </row>
    <row r="202" spans="1:14">
      <c r="A202" s="120" t="s">
        <v>900</v>
      </c>
      <c r="B202" s="118">
        <v>42</v>
      </c>
      <c r="C202" s="118"/>
      <c r="D202" s="118">
        <v>82</v>
      </c>
      <c r="E202" s="78">
        <f t="shared" si="51"/>
        <v>7.2000000000000064E-2</v>
      </c>
      <c r="F202" s="78">
        <f t="shared" si="51"/>
        <v>6.800000000000006E-2</v>
      </c>
      <c r="G202" s="78">
        <f t="shared" si="51"/>
        <v>6.4000000000000057E-2</v>
      </c>
      <c r="H202" s="78">
        <f t="shared" si="51"/>
        <v>6.6000000000000059E-2</v>
      </c>
      <c r="I202" s="79">
        <f t="shared" si="51"/>
        <v>5.600000000000005E-2</v>
      </c>
      <c r="J202" s="79">
        <f t="shared" si="51"/>
        <v>5.600000000000005E-2</v>
      </c>
      <c r="K202" s="79">
        <f t="shared" si="51"/>
        <v>5.600000000000005E-2</v>
      </c>
      <c r="L202" s="79">
        <f t="shared" si="51"/>
        <v>5.600000000000005E-2</v>
      </c>
      <c r="M202" s="1"/>
      <c r="N202" s="59">
        <f>1-(N201*0.2)/100</f>
        <v>0.95</v>
      </c>
    </row>
    <row r="203" spans="1:14">
      <c r="A203" s="76" t="s">
        <v>633</v>
      </c>
      <c r="B203" s="117">
        <f>B202*0.15</f>
        <v>6.3</v>
      </c>
      <c r="C203" s="117">
        <f>(100-D203)/100</f>
        <v>0.877</v>
      </c>
      <c r="D203" s="117">
        <f>D202*0.15</f>
        <v>12.299999999999999</v>
      </c>
      <c r="E203" s="74">
        <v>0.92799999999999994</v>
      </c>
      <c r="F203" s="74">
        <v>0.93199999999999994</v>
      </c>
      <c r="G203" s="74">
        <v>0.93599999999999994</v>
      </c>
      <c r="H203" s="74">
        <v>0.93399999999999994</v>
      </c>
      <c r="I203" s="74">
        <v>0.94399999999999995</v>
      </c>
      <c r="J203" s="74">
        <v>0.94399999999999995</v>
      </c>
      <c r="K203" s="74">
        <v>0.94399999999999995</v>
      </c>
      <c r="L203" s="74">
        <v>0.94399999999999995</v>
      </c>
      <c r="M203" s="1"/>
      <c r="N203" s="59">
        <f>1-(N201*0.5)/100</f>
        <v>0.875</v>
      </c>
    </row>
    <row r="204" spans="1:14">
      <c r="A204" s="54" t="s">
        <v>673</v>
      </c>
      <c r="B204" s="118">
        <v>40</v>
      </c>
      <c r="C204" s="118"/>
      <c r="D204" s="118">
        <v>80</v>
      </c>
      <c r="E204" s="78">
        <f t="shared" ref="E204:L204" si="52">1 - (E205) * (E206) * (E207) * (E208)</f>
        <v>0.37480633750000003</v>
      </c>
      <c r="F204" s="78">
        <f t="shared" si="52"/>
        <v>0.35656423374000001</v>
      </c>
      <c r="G204" s="78">
        <f>1 - (G205) * (G206) * (G207) * (G208)</f>
        <v>0.33795981574000011</v>
      </c>
      <c r="H204" s="78">
        <f>1 - (H205) * (H206) * (H207) * (H208)</f>
        <v>0.34730758144000007</v>
      </c>
      <c r="I204" s="79">
        <f t="shared" si="52"/>
        <v>0.41885439999999996</v>
      </c>
      <c r="J204" s="79">
        <f t="shared" si="52"/>
        <v>0.27992968750000002</v>
      </c>
      <c r="K204" s="79">
        <f t="shared" si="52"/>
        <v>0.27992968750000002</v>
      </c>
      <c r="L204" s="79">
        <f t="shared" si="52"/>
        <v>0.41885439999999996</v>
      </c>
      <c r="M204" s="1"/>
      <c r="N204" s="59">
        <f>1-(N201*0.15)/100</f>
        <v>0.96250000000000002</v>
      </c>
    </row>
    <row r="205" spans="1:14">
      <c r="A205" s="76" t="s">
        <v>633</v>
      </c>
      <c r="B205" s="117">
        <f>B204*0.15</f>
        <v>6</v>
      </c>
      <c r="C205" s="117">
        <f>(100-D205)/100</f>
        <v>0.88</v>
      </c>
      <c r="D205" s="117">
        <f>D204*0.15</f>
        <v>12</v>
      </c>
      <c r="E205" s="74">
        <v>0.92999999999999994</v>
      </c>
      <c r="F205" s="74">
        <v>0.93399999999999994</v>
      </c>
      <c r="G205" s="74">
        <v>0.93799999999999994</v>
      </c>
      <c r="H205" s="74">
        <v>0.93599999999999994</v>
      </c>
      <c r="I205" s="74">
        <v>0.92</v>
      </c>
      <c r="J205" s="74">
        <v>0.95</v>
      </c>
      <c r="K205" s="74">
        <v>0.95</v>
      </c>
      <c r="L205" s="74">
        <v>0.92</v>
      </c>
      <c r="N205" s="59">
        <f>1-(N201*0.4)/100</f>
        <v>0.9</v>
      </c>
    </row>
    <row r="206" spans="1:14">
      <c r="A206" s="76" t="s">
        <v>634</v>
      </c>
      <c r="B206" s="117">
        <f>B204*0.4</f>
        <v>16</v>
      </c>
      <c r="C206" s="117">
        <f>(100-D206)/100</f>
        <v>0.68</v>
      </c>
      <c r="D206" s="117">
        <f>D204*0.4</f>
        <v>32</v>
      </c>
      <c r="E206" s="74">
        <v>0.82499999999999996</v>
      </c>
      <c r="F206" s="74">
        <v>0.83499999999999996</v>
      </c>
      <c r="G206" s="74">
        <v>0.84499999999999997</v>
      </c>
      <c r="H206" s="74">
        <v>0.84</v>
      </c>
      <c r="I206" s="74">
        <v>0.8</v>
      </c>
      <c r="J206" s="74">
        <v>0.875</v>
      </c>
      <c r="K206" s="74">
        <v>0.875</v>
      </c>
      <c r="L206" s="74">
        <v>0.8</v>
      </c>
    </row>
    <row r="207" spans="1:14">
      <c r="A207" s="76" t="s">
        <v>774</v>
      </c>
      <c r="B207" s="117">
        <f>B204*0.15</f>
        <v>6</v>
      </c>
      <c r="C207" s="117">
        <f>(100-D207)/100</f>
        <v>0.88</v>
      </c>
      <c r="D207" s="117">
        <f>D204*0.15</f>
        <v>12</v>
      </c>
      <c r="E207" s="74">
        <v>0.94750000000000001</v>
      </c>
      <c r="F207" s="74">
        <v>0.95050000000000001</v>
      </c>
      <c r="G207" s="74">
        <v>0.95350000000000001</v>
      </c>
      <c r="H207" s="74">
        <v>0.95199999999999996</v>
      </c>
      <c r="I207" s="74">
        <v>0.94</v>
      </c>
      <c r="J207" s="74">
        <v>0.96250000000000002</v>
      </c>
      <c r="K207" s="74">
        <v>0.96250000000000002</v>
      </c>
      <c r="L207" s="74">
        <v>0.94</v>
      </c>
    </row>
    <row r="208" spans="1:14">
      <c r="A208" s="76" t="s">
        <v>636</v>
      </c>
      <c r="B208" s="117">
        <f>B204*0.3</f>
        <v>12</v>
      </c>
      <c r="C208" s="117">
        <f>(100-D208)/100</f>
        <v>0.76</v>
      </c>
      <c r="D208" s="117">
        <f>D204*0.3</f>
        <v>24</v>
      </c>
      <c r="E208" s="74">
        <v>0.86</v>
      </c>
      <c r="F208" s="74">
        <v>0.86799999999999999</v>
      </c>
      <c r="G208" s="74">
        <v>0.876</v>
      </c>
      <c r="H208" s="74">
        <v>0.872</v>
      </c>
      <c r="I208" s="74">
        <v>0.84</v>
      </c>
      <c r="J208" s="74">
        <v>0.9</v>
      </c>
      <c r="K208" s="74">
        <v>0.9</v>
      </c>
      <c r="L208" s="74">
        <v>0.84</v>
      </c>
    </row>
    <row r="209" spans="1:13">
      <c r="A209" s="54" t="s">
        <v>815</v>
      </c>
      <c r="B209" s="118">
        <v>40</v>
      </c>
      <c r="C209" s="118"/>
      <c r="D209" s="118">
        <v>80</v>
      </c>
      <c r="E209" s="78">
        <f t="shared" ref="E209:L209" si="53">1 - (E210) * (E211) * (E212) * (E213)</f>
        <v>0.37480633750000003</v>
      </c>
      <c r="F209" s="78">
        <f t="shared" si="53"/>
        <v>0.35656423374000001</v>
      </c>
      <c r="G209" s="78">
        <f t="shared" si="53"/>
        <v>0.33795981574000011</v>
      </c>
      <c r="H209" s="78">
        <f t="shared" si="53"/>
        <v>0.34730758144000007</v>
      </c>
      <c r="I209" s="79">
        <f t="shared" si="53"/>
        <v>0.37480633750000003</v>
      </c>
      <c r="J209" s="79">
        <f t="shared" si="53"/>
        <v>0.30936446464000011</v>
      </c>
      <c r="K209" s="79">
        <f t="shared" si="53"/>
        <v>0.50049999999999994</v>
      </c>
      <c r="L209" s="79">
        <f t="shared" si="53"/>
        <v>0.27992968750000002</v>
      </c>
    </row>
    <row r="210" spans="1:13">
      <c r="A210" s="76" t="s">
        <v>633</v>
      </c>
      <c r="B210" s="117">
        <f>B209*0.15</f>
        <v>6</v>
      </c>
      <c r="C210" s="117">
        <f>(100-D210)/100</f>
        <v>0.88</v>
      </c>
      <c r="D210" s="117">
        <f>D209*0.15</f>
        <v>12</v>
      </c>
      <c r="E210" s="74">
        <v>0.92999999999999994</v>
      </c>
      <c r="F210" s="74">
        <v>0.93399999999999994</v>
      </c>
      <c r="G210" s="74">
        <v>0.93799999999999994</v>
      </c>
      <c r="H210" s="74">
        <v>0.93599999999999994</v>
      </c>
      <c r="I210" s="74">
        <v>0.93</v>
      </c>
      <c r="J210" s="74">
        <v>0.94399999999999995</v>
      </c>
      <c r="K210" s="74">
        <v>0.9</v>
      </c>
      <c r="L210" s="74">
        <v>0.95</v>
      </c>
    </row>
    <row r="211" spans="1:13">
      <c r="A211" s="76" t="s">
        <v>634</v>
      </c>
      <c r="B211" s="117">
        <f>B209*0.4</f>
        <v>16</v>
      </c>
      <c r="C211" s="117">
        <f>(100-D211)/100</f>
        <v>0.68</v>
      </c>
      <c r="D211" s="117">
        <f>D209*0.4</f>
        <v>32</v>
      </c>
      <c r="E211" s="74">
        <v>0.82499999999999996</v>
      </c>
      <c r="F211" s="74">
        <v>0.83499999999999996</v>
      </c>
      <c r="G211" s="74">
        <v>0.84499999999999997</v>
      </c>
      <c r="H211" s="74">
        <v>0.84</v>
      </c>
      <c r="I211" s="74">
        <v>0.82499999999999996</v>
      </c>
      <c r="J211" s="74">
        <v>0.86</v>
      </c>
      <c r="K211" s="74">
        <v>0.75</v>
      </c>
      <c r="L211" s="74">
        <v>0.875</v>
      </c>
    </row>
    <row r="212" spans="1:13">
      <c r="A212" s="76" t="s">
        <v>774</v>
      </c>
      <c r="B212" s="117">
        <f>B209*0.15</f>
        <v>6</v>
      </c>
      <c r="C212" s="117">
        <f>(100-D212)/100</f>
        <v>0.88</v>
      </c>
      <c r="D212" s="117">
        <f>D209*0.15</f>
        <v>12</v>
      </c>
      <c r="E212" s="74">
        <v>0.94750000000000001</v>
      </c>
      <c r="F212" s="74">
        <v>0.95050000000000001</v>
      </c>
      <c r="G212" s="74">
        <v>0.95350000000000001</v>
      </c>
      <c r="H212" s="74">
        <v>0.95199999999999996</v>
      </c>
      <c r="I212" s="74">
        <v>0.94750000000000001</v>
      </c>
      <c r="J212" s="74">
        <v>0.95799999999999996</v>
      </c>
      <c r="K212" s="74">
        <v>0.92500000000000004</v>
      </c>
      <c r="L212" s="74">
        <v>0.96250000000000002</v>
      </c>
    </row>
    <row r="213" spans="1:13">
      <c r="A213" s="76" t="s">
        <v>636</v>
      </c>
      <c r="B213" s="117">
        <f>B209*0.3</f>
        <v>12</v>
      </c>
      <c r="C213" s="117">
        <f>(100-D213)/100</f>
        <v>0.76</v>
      </c>
      <c r="D213" s="117">
        <f>D209*0.3</f>
        <v>24</v>
      </c>
      <c r="E213" s="74">
        <v>0.86</v>
      </c>
      <c r="F213" s="74">
        <v>0.86799999999999999</v>
      </c>
      <c r="G213" s="74">
        <v>0.876</v>
      </c>
      <c r="H213" s="74">
        <v>0.872</v>
      </c>
      <c r="I213" s="74">
        <v>0.86</v>
      </c>
      <c r="J213" s="74">
        <v>0.88800000000000001</v>
      </c>
      <c r="K213" s="74">
        <v>0.8</v>
      </c>
      <c r="L213" s="74">
        <v>0.9</v>
      </c>
    </row>
    <row r="214" spans="1:13">
      <c r="A214" s="54" t="s">
        <v>886</v>
      </c>
      <c r="B214" s="118">
        <v>40</v>
      </c>
      <c r="C214" s="118"/>
      <c r="D214" s="118">
        <v>80</v>
      </c>
      <c r="E214" s="78">
        <f t="shared" ref="E214:L214" si="54">1 - (E215)</f>
        <v>7.0000000000000062E-2</v>
      </c>
      <c r="F214" s="78">
        <f t="shared" si="54"/>
        <v>6.6000000000000059E-2</v>
      </c>
      <c r="G214" s="78">
        <f t="shared" si="54"/>
        <v>6.2000000000000055E-2</v>
      </c>
      <c r="H214" s="78">
        <f t="shared" si="54"/>
        <v>6.4000000000000057E-2</v>
      </c>
      <c r="I214" s="79">
        <f t="shared" si="54"/>
        <v>6.9999999999999951E-2</v>
      </c>
      <c r="J214" s="79">
        <f t="shared" si="54"/>
        <v>5.600000000000005E-2</v>
      </c>
      <c r="K214" s="79">
        <f t="shared" si="54"/>
        <v>9.9999999999999978E-2</v>
      </c>
      <c r="L214" s="79">
        <f t="shared" si="54"/>
        <v>5.0000000000000044E-2</v>
      </c>
      <c r="M214" s="1"/>
    </row>
    <row r="215" spans="1:13">
      <c r="A215" s="76" t="s">
        <v>633</v>
      </c>
      <c r="B215" s="117">
        <f>B214*0.15</f>
        <v>6</v>
      </c>
      <c r="C215" s="117">
        <f>(100-D215)/100</f>
        <v>0.88</v>
      </c>
      <c r="D215" s="117">
        <f>D214*0.15</f>
        <v>12</v>
      </c>
      <c r="E215" s="74">
        <v>0.92999999999999994</v>
      </c>
      <c r="F215" s="74">
        <v>0.93399999999999994</v>
      </c>
      <c r="G215" s="74">
        <v>0.93799999999999994</v>
      </c>
      <c r="H215" s="74">
        <v>0.93599999999999994</v>
      </c>
      <c r="I215" s="74">
        <v>0.93</v>
      </c>
      <c r="J215" s="74">
        <v>0.94399999999999995</v>
      </c>
      <c r="K215" s="74">
        <v>0.9</v>
      </c>
      <c r="L215" s="74">
        <v>0.95</v>
      </c>
    </row>
    <row r="216" spans="1:13">
      <c r="A216" s="54" t="s">
        <v>767</v>
      </c>
      <c r="B216" s="118">
        <v>40</v>
      </c>
      <c r="C216" s="118"/>
      <c r="D216" s="118">
        <v>80</v>
      </c>
      <c r="E216" s="78">
        <f t="shared" ref="E216:L216" si="55">1 - (E217)</f>
        <v>7.0000000000000062E-2</v>
      </c>
      <c r="F216" s="78">
        <f t="shared" si="55"/>
        <v>6.6000000000000059E-2</v>
      </c>
      <c r="G216" s="78">
        <f t="shared" si="55"/>
        <v>6.2000000000000055E-2</v>
      </c>
      <c r="H216" s="78">
        <f t="shared" si="55"/>
        <v>6.4000000000000057E-2</v>
      </c>
      <c r="I216" s="79">
        <f t="shared" si="55"/>
        <v>6.9999999999999951E-2</v>
      </c>
      <c r="J216" s="79">
        <f t="shared" si="55"/>
        <v>6.9999999999999951E-2</v>
      </c>
      <c r="K216" s="79">
        <f t="shared" si="55"/>
        <v>6.9999999999999951E-2</v>
      </c>
      <c r="L216" s="79">
        <f t="shared" si="55"/>
        <v>9.9999999999999978E-2</v>
      </c>
    </row>
    <row r="217" spans="1:13">
      <c r="A217" s="76" t="s">
        <v>633</v>
      </c>
      <c r="B217" s="117">
        <f>B216*0.15</f>
        <v>6</v>
      </c>
      <c r="C217" s="117">
        <f>(100-D217)/100</f>
        <v>0.88</v>
      </c>
      <c r="D217" s="117">
        <f>D216*0.15</f>
        <v>12</v>
      </c>
      <c r="E217" s="74">
        <v>0.92999999999999994</v>
      </c>
      <c r="F217" s="74">
        <v>0.93399999999999994</v>
      </c>
      <c r="G217" s="74">
        <v>0.93799999999999994</v>
      </c>
      <c r="H217" s="74">
        <v>0.93599999999999994</v>
      </c>
      <c r="I217" s="74">
        <v>0.93</v>
      </c>
      <c r="J217" s="74">
        <v>0.93</v>
      </c>
      <c r="K217" s="74">
        <v>0.93</v>
      </c>
      <c r="L217" s="74">
        <v>0.9</v>
      </c>
    </row>
    <row r="218" spans="1:13">
      <c r="A218" s="54" t="s">
        <v>829</v>
      </c>
      <c r="B218" s="118">
        <v>40</v>
      </c>
      <c r="C218" s="118"/>
      <c r="D218" s="118">
        <v>80</v>
      </c>
      <c r="E218" s="78">
        <f t="shared" ref="E218:L218" si="56">1 - (E219)</f>
        <v>7.0000000000000062E-2</v>
      </c>
      <c r="F218" s="78">
        <f t="shared" si="56"/>
        <v>6.6000000000000059E-2</v>
      </c>
      <c r="G218" s="78">
        <f t="shared" si="56"/>
        <v>6.2000000000000055E-2</v>
      </c>
      <c r="H218" s="78">
        <f t="shared" si="56"/>
        <v>6.4000000000000057E-2</v>
      </c>
      <c r="I218" s="79">
        <f t="shared" si="56"/>
        <v>6.9999999999999951E-2</v>
      </c>
      <c r="J218" s="79">
        <f t="shared" si="56"/>
        <v>6.9999999999999951E-2</v>
      </c>
      <c r="K218" s="79">
        <f t="shared" si="56"/>
        <v>6.9999999999999951E-2</v>
      </c>
      <c r="L218" s="79">
        <f t="shared" si="56"/>
        <v>6.9999999999999951E-2</v>
      </c>
    </row>
    <row r="219" spans="1:13">
      <c r="A219" s="76" t="s">
        <v>633</v>
      </c>
      <c r="B219" s="117">
        <f>B218*0.15</f>
        <v>6</v>
      </c>
      <c r="C219" s="117">
        <f>(100-D219)/100</f>
        <v>0.88</v>
      </c>
      <c r="D219" s="117">
        <f>D218*0.15</f>
        <v>12</v>
      </c>
      <c r="E219" s="74">
        <v>0.92999999999999994</v>
      </c>
      <c r="F219" s="74">
        <v>0.93399999999999994</v>
      </c>
      <c r="G219" s="74">
        <v>0.93799999999999994</v>
      </c>
      <c r="H219" s="74">
        <v>0.93599999999999994</v>
      </c>
      <c r="I219" s="74">
        <v>0.93</v>
      </c>
      <c r="J219" s="74">
        <v>0.93</v>
      </c>
      <c r="K219" s="74">
        <v>0.93</v>
      </c>
      <c r="L219" s="74">
        <v>0.93</v>
      </c>
      <c r="M219" s="1"/>
    </row>
    <row r="220" spans="1:13">
      <c r="A220" s="54" t="s">
        <v>905</v>
      </c>
      <c r="B220" s="118">
        <v>40</v>
      </c>
      <c r="C220" s="118"/>
      <c r="D220" s="118">
        <v>80</v>
      </c>
      <c r="E220" s="78">
        <f t="shared" ref="E220:L222" si="57">1 - (E221)</f>
        <v>7.0000000000000062E-2</v>
      </c>
      <c r="F220" s="78">
        <f t="shared" si="57"/>
        <v>6.6000000000000059E-2</v>
      </c>
      <c r="G220" s="78">
        <f t="shared" si="57"/>
        <v>6.2000000000000055E-2</v>
      </c>
      <c r="H220" s="78">
        <f t="shared" si="57"/>
        <v>6.4000000000000057E-2</v>
      </c>
      <c r="I220" s="79">
        <f t="shared" si="57"/>
        <v>6.9999999999999951E-2</v>
      </c>
      <c r="J220" s="79">
        <f t="shared" si="57"/>
        <v>9.9999999999999978E-2</v>
      </c>
      <c r="K220" s="79">
        <f t="shared" si="57"/>
        <v>5.600000000000005E-2</v>
      </c>
      <c r="L220" s="79">
        <f t="shared" si="57"/>
        <v>6.9999999999999951E-2</v>
      </c>
      <c r="M220" s="1"/>
    </row>
    <row r="221" spans="1:13">
      <c r="A221" s="76" t="s">
        <v>633</v>
      </c>
      <c r="B221" s="117">
        <f>B220*0.15</f>
        <v>6</v>
      </c>
      <c r="C221" s="117">
        <f>(100-D221)/100</f>
        <v>0.88</v>
      </c>
      <c r="D221" s="117">
        <f>D220*0.15</f>
        <v>12</v>
      </c>
      <c r="E221" s="74">
        <v>0.92999999999999994</v>
      </c>
      <c r="F221" s="74">
        <v>0.93399999999999994</v>
      </c>
      <c r="G221" s="74">
        <v>0.93799999999999994</v>
      </c>
      <c r="H221" s="74">
        <v>0.93599999999999994</v>
      </c>
      <c r="I221" s="74">
        <v>0.93</v>
      </c>
      <c r="J221" s="74">
        <v>0.9</v>
      </c>
      <c r="K221" s="74">
        <v>0.94399999999999995</v>
      </c>
      <c r="L221" s="74">
        <v>0.93</v>
      </c>
      <c r="M221" s="1"/>
    </row>
    <row r="222" spans="1:13">
      <c r="A222" s="54" t="s">
        <v>906</v>
      </c>
      <c r="B222" s="118">
        <v>40</v>
      </c>
      <c r="C222" s="118"/>
      <c r="D222" s="118">
        <v>80</v>
      </c>
      <c r="E222" s="78">
        <f t="shared" si="57"/>
        <v>7.0000000000000062E-2</v>
      </c>
      <c r="F222" s="78">
        <f t="shared" si="57"/>
        <v>6.6000000000000059E-2</v>
      </c>
      <c r="G222" s="78">
        <f t="shared" si="57"/>
        <v>6.2000000000000055E-2</v>
      </c>
      <c r="H222" s="78">
        <f t="shared" si="57"/>
        <v>6.4000000000000057E-2</v>
      </c>
      <c r="I222" s="79">
        <f t="shared" si="57"/>
        <v>6.9999999999999951E-2</v>
      </c>
      <c r="J222" s="79">
        <f t="shared" si="57"/>
        <v>6.9999999999999951E-2</v>
      </c>
      <c r="K222" s="79">
        <f t="shared" si="57"/>
        <v>5.600000000000005E-2</v>
      </c>
      <c r="L222" s="79">
        <f t="shared" si="57"/>
        <v>9.9999999999999978E-2</v>
      </c>
      <c r="M222" s="1"/>
    </row>
    <row r="223" spans="1:13">
      <c r="A223" s="76" t="s">
        <v>633</v>
      </c>
      <c r="B223" s="117">
        <f>B222*0.15</f>
        <v>6</v>
      </c>
      <c r="C223" s="117">
        <f>(100-D223)/100</f>
        <v>0.88</v>
      </c>
      <c r="D223" s="117">
        <f>D222*0.15</f>
        <v>12</v>
      </c>
      <c r="E223" s="74">
        <v>0.92999999999999994</v>
      </c>
      <c r="F223" s="74">
        <v>0.93399999999999994</v>
      </c>
      <c r="G223" s="74">
        <v>0.93799999999999994</v>
      </c>
      <c r="H223" s="74">
        <v>0.93599999999999994</v>
      </c>
      <c r="I223" s="74">
        <v>0.93</v>
      </c>
      <c r="J223" s="74">
        <v>0.93</v>
      </c>
      <c r="K223" s="74">
        <v>0.94399999999999995</v>
      </c>
      <c r="L223" s="74">
        <v>0.9</v>
      </c>
      <c r="M223" s="1"/>
    </row>
    <row r="224" spans="1:13">
      <c r="A224" s="130" t="s">
        <v>645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"/>
    </row>
    <row r="225" spans="1:14">
      <c r="A225" s="22" t="s">
        <v>638</v>
      </c>
      <c r="B225" s="22" t="s">
        <v>632</v>
      </c>
      <c r="C225" s="22"/>
      <c r="D225" s="22" t="s">
        <v>637</v>
      </c>
      <c r="E225" s="22" t="s">
        <v>639</v>
      </c>
      <c r="F225" s="22" t="s">
        <v>640</v>
      </c>
      <c r="G225" s="22" t="s">
        <v>641</v>
      </c>
      <c r="H225" s="22" t="s">
        <v>642</v>
      </c>
      <c r="I225" s="22" t="s">
        <v>1</v>
      </c>
      <c r="J225" s="22" t="s">
        <v>2</v>
      </c>
      <c r="K225" s="22" t="s">
        <v>3</v>
      </c>
      <c r="L225" s="22" t="s">
        <v>4</v>
      </c>
      <c r="M225" s="1"/>
    </row>
    <row r="226" spans="1:14">
      <c r="A226" s="54" t="s">
        <v>674</v>
      </c>
      <c r="B226" s="118">
        <v>38</v>
      </c>
      <c r="C226" s="118"/>
      <c r="D226" s="118">
        <v>78</v>
      </c>
      <c r="E226" s="78">
        <f t="shared" ref="E226:L226" si="58">1 - (E227) * (E228) * (E229) * (E230)</f>
        <v>0.36573030784000016</v>
      </c>
      <c r="F226" s="78">
        <f t="shared" si="58"/>
        <v>0.34730758144000007</v>
      </c>
      <c r="G226" s="78">
        <f>1 - (G227) * (G228) * (G229) * (G230)</f>
        <v>0.32852040000000016</v>
      </c>
      <c r="H226" s="78">
        <f t="shared" si="58"/>
        <v>0.33795981574000011</v>
      </c>
      <c r="I226" s="79">
        <f t="shared" si="58"/>
        <v>0.37480633750000003</v>
      </c>
      <c r="J226" s="79">
        <f t="shared" si="58"/>
        <v>0.37480633750000003</v>
      </c>
      <c r="K226" s="79">
        <f t="shared" si="58"/>
        <v>0.30936446464000011</v>
      </c>
      <c r="L226" s="79">
        <f t="shared" si="58"/>
        <v>0.30936446464000011</v>
      </c>
      <c r="M226" s="1"/>
    </row>
    <row r="227" spans="1:14">
      <c r="A227" s="76" t="s">
        <v>633</v>
      </c>
      <c r="B227" s="117">
        <f>B226*0.15</f>
        <v>5.7</v>
      </c>
      <c r="C227" s="117">
        <f>(100-D227)/100</f>
        <v>0.88300000000000001</v>
      </c>
      <c r="D227" s="117">
        <f>D226*0.15</f>
        <v>11.7</v>
      </c>
      <c r="E227" s="74">
        <v>0.93199999999999994</v>
      </c>
      <c r="F227" s="74">
        <v>0.93599999999999994</v>
      </c>
      <c r="G227" s="74">
        <v>0.94</v>
      </c>
      <c r="H227" s="74">
        <v>0.93799999999999994</v>
      </c>
      <c r="I227" s="74">
        <v>0.93</v>
      </c>
      <c r="J227" s="74">
        <v>0.93</v>
      </c>
      <c r="K227" s="74">
        <v>0.94399999999999995</v>
      </c>
      <c r="L227" s="74">
        <v>0.94399999999999995</v>
      </c>
      <c r="M227" s="1"/>
    </row>
    <row r="228" spans="1:14">
      <c r="A228" s="76" t="s">
        <v>634</v>
      </c>
      <c r="B228" s="117">
        <f>B226*0.4</f>
        <v>15.200000000000001</v>
      </c>
      <c r="C228" s="117">
        <f>(100-D228)/100</f>
        <v>0.68799999999999994</v>
      </c>
      <c r="D228" s="117">
        <f>D226*0.4</f>
        <v>31.200000000000003</v>
      </c>
      <c r="E228" s="74">
        <v>0.83</v>
      </c>
      <c r="F228" s="74">
        <v>0.84</v>
      </c>
      <c r="G228" s="74">
        <v>0.85</v>
      </c>
      <c r="H228" s="74">
        <v>0.84499999999999997</v>
      </c>
      <c r="I228" s="74">
        <v>0.82499999999999996</v>
      </c>
      <c r="J228" s="74">
        <v>0.82499999999999996</v>
      </c>
      <c r="K228" s="74">
        <v>0.86</v>
      </c>
      <c r="L228" s="74">
        <v>0.86</v>
      </c>
      <c r="M228" s="1"/>
    </row>
    <row r="229" spans="1:14">
      <c r="A229" s="76" t="s">
        <v>774</v>
      </c>
      <c r="B229" s="117">
        <f>B226*0.15</f>
        <v>5.7</v>
      </c>
      <c r="C229" s="117">
        <f>(100-D229)/100</f>
        <v>0.88300000000000001</v>
      </c>
      <c r="D229" s="117">
        <f>D226*0.15</f>
        <v>11.7</v>
      </c>
      <c r="E229" s="74">
        <v>0.94899999999999995</v>
      </c>
      <c r="F229" s="74">
        <v>0.95199999999999996</v>
      </c>
      <c r="G229" s="74">
        <v>0.95499999999999996</v>
      </c>
      <c r="H229" s="74">
        <v>0.95350000000000001</v>
      </c>
      <c r="I229" s="74">
        <v>0.94750000000000001</v>
      </c>
      <c r="J229" s="74">
        <v>0.94750000000000001</v>
      </c>
      <c r="K229" s="74">
        <v>0.95799999999999996</v>
      </c>
      <c r="L229" s="74">
        <v>0.95799999999999996</v>
      </c>
      <c r="M229" s="1"/>
    </row>
    <row r="230" spans="1:14">
      <c r="A230" s="76" t="s">
        <v>636</v>
      </c>
      <c r="B230" s="117">
        <f>B226*0.3</f>
        <v>11.4</v>
      </c>
      <c r="C230" s="117">
        <f>(100-D230)/100</f>
        <v>0.7659999999999999</v>
      </c>
      <c r="D230" s="117">
        <f>D226*0.3</f>
        <v>23.4</v>
      </c>
      <c r="E230" s="74">
        <v>0.86399999999999999</v>
      </c>
      <c r="F230" s="74">
        <v>0.872</v>
      </c>
      <c r="G230" s="74">
        <v>0.88</v>
      </c>
      <c r="H230" s="74">
        <v>0.876</v>
      </c>
      <c r="I230" s="74">
        <v>0.86</v>
      </c>
      <c r="J230" s="74">
        <v>0.86</v>
      </c>
      <c r="K230" s="74">
        <v>0.88800000000000001</v>
      </c>
      <c r="L230" s="74">
        <v>0.88800000000000001</v>
      </c>
      <c r="M230" s="1"/>
    </row>
    <row r="231" spans="1:14">
      <c r="A231" s="54" t="s">
        <v>938</v>
      </c>
      <c r="B231" s="118">
        <v>38</v>
      </c>
      <c r="C231" s="118"/>
      <c r="D231" s="118">
        <v>78</v>
      </c>
      <c r="E231" s="78">
        <f t="shared" ref="E231:F231" si="59">1 - (E232) * (E233) * (E234) * (E235)</f>
        <v>0.36573030784000016</v>
      </c>
      <c r="F231" s="78">
        <f t="shared" si="59"/>
        <v>0.34730758144000007</v>
      </c>
      <c r="G231" s="78">
        <f>1 - (G232) * (G233) * (G234) * (G235)</f>
        <v>0.32852040000000016</v>
      </c>
      <c r="H231" s="78">
        <f t="shared" ref="H231:L231" si="60">1 - (H232) * (H233) * (H234) * (H235)</f>
        <v>0.33795981574000011</v>
      </c>
      <c r="I231" s="79">
        <f t="shared" si="60"/>
        <v>0.37480633750000003</v>
      </c>
      <c r="J231" s="79">
        <f t="shared" si="60"/>
        <v>0.37480633750000003</v>
      </c>
      <c r="K231" s="79">
        <f t="shared" si="60"/>
        <v>0.30936446464000011</v>
      </c>
      <c r="L231" s="79">
        <f t="shared" si="60"/>
        <v>0.37480633750000003</v>
      </c>
      <c r="M231" s="1"/>
    </row>
    <row r="232" spans="1:14">
      <c r="A232" s="76" t="s">
        <v>633</v>
      </c>
      <c r="B232" s="117">
        <f>B231*0.15</f>
        <v>5.7</v>
      </c>
      <c r="C232" s="117">
        <f>(100-D232)/100</f>
        <v>0.88300000000000001</v>
      </c>
      <c r="D232" s="117">
        <f>D231*0.15</f>
        <v>11.7</v>
      </c>
      <c r="E232" s="74">
        <v>0.93199999999999994</v>
      </c>
      <c r="F232" s="74">
        <v>0.93599999999999994</v>
      </c>
      <c r="G232" s="74">
        <v>0.94</v>
      </c>
      <c r="H232" s="74">
        <v>0.93799999999999994</v>
      </c>
      <c r="I232" s="74">
        <v>0.93</v>
      </c>
      <c r="J232" s="74">
        <v>0.93</v>
      </c>
      <c r="K232" s="74">
        <v>0.94399999999999995</v>
      </c>
      <c r="L232" s="74">
        <v>0.93</v>
      </c>
      <c r="M232" s="1"/>
    </row>
    <row r="233" spans="1:14">
      <c r="A233" s="76" t="s">
        <v>634</v>
      </c>
      <c r="B233" s="117">
        <f>B231*0.4</f>
        <v>15.200000000000001</v>
      </c>
      <c r="C233" s="117">
        <f>(100-D233)/100</f>
        <v>0.68799999999999994</v>
      </c>
      <c r="D233" s="117">
        <f>D231*0.4</f>
        <v>31.200000000000003</v>
      </c>
      <c r="E233" s="74">
        <v>0.83</v>
      </c>
      <c r="F233" s="74">
        <v>0.84</v>
      </c>
      <c r="G233" s="74">
        <v>0.85</v>
      </c>
      <c r="H233" s="74">
        <v>0.84499999999999997</v>
      </c>
      <c r="I233" s="74">
        <v>0.82499999999999996</v>
      </c>
      <c r="J233" s="74">
        <v>0.82499999999999996</v>
      </c>
      <c r="K233" s="74">
        <v>0.86</v>
      </c>
      <c r="L233" s="74">
        <v>0.82499999999999996</v>
      </c>
      <c r="M233" s="1"/>
    </row>
    <row r="234" spans="1:14">
      <c r="A234" s="76" t="s">
        <v>774</v>
      </c>
      <c r="B234" s="117">
        <f>B231*0.15</f>
        <v>5.7</v>
      </c>
      <c r="C234" s="117">
        <f>(100-D234)/100</f>
        <v>0.88300000000000001</v>
      </c>
      <c r="D234" s="117">
        <f>D231*0.15</f>
        <v>11.7</v>
      </c>
      <c r="E234" s="74">
        <v>0.94899999999999995</v>
      </c>
      <c r="F234" s="74">
        <v>0.95199999999999996</v>
      </c>
      <c r="G234" s="74">
        <v>0.95499999999999996</v>
      </c>
      <c r="H234" s="74">
        <v>0.95350000000000001</v>
      </c>
      <c r="I234" s="74">
        <v>0.94750000000000001</v>
      </c>
      <c r="J234" s="74">
        <v>0.94750000000000001</v>
      </c>
      <c r="K234" s="74">
        <v>0.95799999999999996</v>
      </c>
      <c r="L234" s="74">
        <v>0.94750000000000001</v>
      </c>
      <c r="M234" s="1"/>
    </row>
    <row r="235" spans="1:14">
      <c r="A235" s="76" t="s">
        <v>636</v>
      </c>
      <c r="B235" s="117">
        <f>B231*0.3</f>
        <v>11.4</v>
      </c>
      <c r="C235" s="117">
        <f>(100-D235)/100</f>
        <v>0.7659999999999999</v>
      </c>
      <c r="D235" s="117">
        <f>D231*0.3</f>
        <v>23.4</v>
      </c>
      <c r="E235" s="74">
        <v>0.86399999999999999</v>
      </c>
      <c r="F235" s="74">
        <v>0.872</v>
      </c>
      <c r="G235" s="74">
        <v>0.88</v>
      </c>
      <c r="H235" s="74">
        <v>0.876</v>
      </c>
      <c r="I235" s="74">
        <v>0.86</v>
      </c>
      <c r="J235" s="74">
        <v>0.86</v>
      </c>
      <c r="K235" s="74">
        <v>0.88800000000000001</v>
      </c>
      <c r="L235" s="74">
        <v>0.86</v>
      </c>
    </row>
    <row r="236" spans="1:14">
      <c r="A236" s="54" t="s">
        <v>920</v>
      </c>
      <c r="B236" s="118">
        <v>38</v>
      </c>
      <c r="C236" s="118"/>
      <c r="D236" s="118">
        <v>78</v>
      </c>
      <c r="E236" s="78">
        <f t="shared" ref="E236:F236" si="61">1 - (E237) * (E238) * (E239) * (E240)</f>
        <v>0.36573030784000016</v>
      </c>
      <c r="F236" s="78">
        <f t="shared" si="61"/>
        <v>0.34730758144000007</v>
      </c>
      <c r="G236" s="78">
        <f>1 - (G237) * (G238) * (G239) * (G240)</f>
        <v>0.32852040000000016</v>
      </c>
      <c r="H236" s="78">
        <f t="shared" ref="H236:L236" si="62">1 - (H237) * (H238) * (H239) * (H240)</f>
        <v>0.33795981574000011</v>
      </c>
      <c r="I236" s="79">
        <f t="shared" si="62"/>
        <v>0.30936446464000011</v>
      </c>
      <c r="J236" s="79">
        <f t="shared" si="62"/>
        <v>0.41885439999999996</v>
      </c>
      <c r="K236" s="79">
        <f t="shared" si="62"/>
        <v>0.30936446464000011</v>
      </c>
      <c r="L236" s="79">
        <f t="shared" si="62"/>
        <v>0.37480633750000003</v>
      </c>
    </row>
    <row r="237" spans="1:14">
      <c r="A237" s="76" t="s">
        <v>633</v>
      </c>
      <c r="B237" s="117">
        <f>B236*0.15</f>
        <v>5.7</v>
      </c>
      <c r="C237" s="117">
        <f>(100-D237)/100</f>
        <v>0.88300000000000001</v>
      </c>
      <c r="D237" s="117">
        <f>D236*0.15</f>
        <v>11.7</v>
      </c>
      <c r="E237" s="74">
        <v>0.93199999999999994</v>
      </c>
      <c r="F237" s="74">
        <v>0.93599999999999994</v>
      </c>
      <c r="G237" s="74">
        <v>0.94</v>
      </c>
      <c r="H237" s="74">
        <v>0.93799999999999994</v>
      </c>
      <c r="I237" s="74">
        <v>0.94399999999999995</v>
      </c>
      <c r="J237" s="74">
        <v>0.92</v>
      </c>
      <c r="K237" s="74">
        <v>0.94399999999999995</v>
      </c>
      <c r="L237" s="74">
        <v>0.93</v>
      </c>
    </row>
    <row r="238" spans="1:14">
      <c r="A238" s="76" t="s">
        <v>634</v>
      </c>
      <c r="B238" s="117">
        <f>B236*0.4</f>
        <v>15.200000000000001</v>
      </c>
      <c r="C238" s="117">
        <f>(100-D238)/100</f>
        <v>0.68799999999999994</v>
      </c>
      <c r="D238" s="117">
        <f>D236*0.4</f>
        <v>31.200000000000003</v>
      </c>
      <c r="E238" s="74">
        <v>0.83</v>
      </c>
      <c r="F238" s="74">
        <v>0.84</v>
      </c>
      <c r="G238" s="74">
        <v>0.85</v>
      </c>
      <c r="H238" s="74">
        <v>0.84499999999999997</v>
      </c>
      <c r="I238" s="74">
        <v>0.86</v>
      </c>
      <c r="J238" s="74">
        <v>0.8</v>
      </c>
      <c r="K238" s="74">
        <v>0.86</v>
      </c>
      <c r="L238" s="74">
        <v>0.82499999999999996</v>
      </c>
    </row>
    <row r="239" spans="1:14">
      <c r="A239" s="76" t="s">
        <v>774</v>
      </c>
      <c r="B239" s="117">
        <f>B236*0.15</f>
        <v>5.7</v>
      </c>
      <c r="C239" s="117">
        <f>(100-D239)/100</f>
        <v>0.88300000000000001</v>
      </c>
      <c r="D239" s="117">
        <f>D236*0.15</f>
        <v>11.7</v>
      </c>
      <c r="E239" s="74">
        <v>0.94899999999999995</v>
      </c>
      <c r="F239" s="74">
        <v>0.95199999999999996</v>
      </c>
      <c r="G239" s="74">
        <v>0.95499999999999996</v>
      </c>
      <c r="H239" s="74">
        <v>0.95350000000000001</v>
      </c>
      <c r="I239" s="74">
        <v>0.95799999999999996</v>
      </c>
      <c r="J239" s="74">
        <v>0.94</v>
      </c>
      <c r="K239" s="74">
        <v>0.95799999999999996</v>
      </c>
      <c r="L239" s="74">
        <v>0.94750000000000001</v>
      </c>
      <c r="N239">
        <v>24</v>
      </c>
    </row>
    <row r="240" spans="1:14">
      <c r="A240" s="76" t="s">
        <v>636</v>
      </c>
      <c r="B240" s="117">
        <f>B236*0.3</f>
        <v>11.4</v>
      </c>
      <c r="C240" s="117">
        <f>(100-D240)/100</f>
        <v>0.7659999999999999</v>
      </c>
      <c r="D240" s="117">
        <f>D236*0.3</f>
        <v>23.4</v>
      </c>
      <c r="E240" s="74">
        <v>0.86399999999999999</v>
      </c>
      <c r="F240" s="74">
        <v>0.872</v>
      </c>
      <c r="G240" s="74">
        <v>0.88</v>
      </c>
      <c r="H240" s="74">
        <v>0.876</v>
      </c>
      <c r="I240" s="74">
        <v>0.88800000000000001</v>
      </c>
      <c r="J240" s="74">
        <v>0.84</v>
      </c>
      <c r="K240" s="74">
        <v>0.88800000000000001</v>
      </c>
      <c r="L240" s="74">
        <v>0.86</v>
      </c>
      <c r="N240" s="59">
        <f>1-(N239*0.2)/100</f>
        <v>0.95199999999999996</v>
      </c>
    </row>
    <row r="241" spans="1:14">
      <c r="A241" s="54" t="s">
        <v>892</v>
      </c>
      <c r="B241" s="118">
        <v>38</v>
      </c>
      <c r="C241" s="118"/>
      <c r="D241" s="118">
        <v>78</v>
      </c>
      <c r="E241" s="78">
        <f t="shared" ref="E241:F241" si="63">1 - (E242) * (E243) * (E244) * (E245)</f>
        <v>0.36573030784000016</v>
      </c>
      <c r="F241" s="78">
        <f t="shared" si="63"/>
        <v>0.34730758144000007</v>
      </c>
      <c r="G241" s="78">
        <f>1 - (G242) * (G243) * (G244) * (G245)</f>
        <v>0.32852040000000016</v>
      </c>
      <c r="H241" s="78">
        <f t="shared" ref="H241:L241" si="64">1 - (H242) * (H243) * (H244) * (H245)</f>
        <v>0.33795981574000011</v>
      </c>
      <c r="I241" s="79">
        <f t="shared" si="64"/>
        <v>0.30936446464000011</v>
      </c>
      <c r="J241" s="79">
        <f t="shared" si="64"/>
        <v>0.30936446464000011</v>
      </c>
      <c r="K241" s="79">
        <f t="shared" si="64"/>
        <v>0.30936446464000011</v>
      </c>
      <c r="L241" s="79">
        <f t="shared" si="64"/>
        <v>0.37480633750000003</v>
      </c>
      <c r="N241" s="59">
        <f>1-(N239*0.5)/100</f>
        <v>0.88</v>
      </c>
    </row>
    <row r="242" spans="1:14">
      <c r="A242" s="76" t="s">
        <v>633</v>
      </c>
      <c r="B242" s="117">
        <f>B241*0.15</f>
        <v>5.7</v>
      </c>
      <c r="C242" s="117">
        <f>(100-D242)/100</f>
        <v>0.88300000000000001</v>
      </c>
      <c r="D242" s="117">
        <f>D241*0.15</f>
        <v>11.7</v>
      </c>
      <c r="E242" s="74">
        <v>0.93199999999999994</v>
      </c>
      <c r="F242" s="74">
        <v>0.93599999999999994</v>
      </c>
      <c r="G242" s="74">
        <v>0.94</v>
      </c>
      <c r="H242" s="74">
        <v>0.93799999999999994</v>
      </c>
      <c r="I242" s="74">
        <v>0.94399999999999995</v>
      </c>
      <c r="J242" s="74">
        <v>0.94399999999999995</v>
      </c>
      <c r="K242" s="74">
        <v>0.94399999999999995</v>
      </c>
      <c r="L242" s="74">
        <v>0.93</v>
      </c>
      <c r="N242" s="59">
        <f>1-(N239*0.15)/100</f>
        <v>0.96399999999999997</v>
      </c>
    </row>
    <row r="243" spans="1:14">
      <c r="A243" s="76" t="s">
        <v>634</v>
      </c>
      <c r="B243" s="117">
        <f>B241*0.4</f>
        <v>15.200000000000001</v>
      </c>
      <c r="C243" s="117">
        <f>(100-D243)/100</f>
        <v>0.68799999999999994</v>
      </c>
      <c r="D243" s="117">
        <f>D241*0.4</f>
        <v>31.200000000000003</v>
      </c>
      <c r="E243" s="74">
        <v>0.83</v>
      </c>
      <c r="F243" s="74">
        <v>0.84</v>
      </c>
      <c r="G243" s="74">
        <v>0.85</v>
      </c>
      <c r="H243" s="74">
        <v>0.84499999999999997</v>
      </c>
      <c r="I243" s="74">
        <v>0.86</v>
      </c>
      <c r="J243" s="74">
        <v>0.86</v>
      </c>
      <c r="K243" s="74">
        <v>0.86</v>
      </c>
      <c r="L243" s="74">
        <v>0.82499999999999996</v>
      </c>
      <c r="N243" s="59">
        <f>1-(N239*0.4)/100</f>
        <v>0.90400000000000003</v>
      </c>
    </row>
    <row r="244" spans="1:14">
      <c r="A244" s="76" t="s">
        <v>774</v>
      </c>
      <c r="B244" s="117">
        <f>B241*0.15</f>
        <v>5.7</v>
      </c>
      <c r="C244" s="117">
        <f>(100-D244)/100</f>
        <v>0.88300000000000001</v>
      </c>
      <c r="D244" s="117">
        <f>D241*0.15</f>
        <v>11.7</v>
      </c>
      <c r="E244" s="74">
        <v>0.94899999999999995</v>
      </c>
      <c r="F244" s="74">
        <v>0.95199999999999996</v>
      </c>
      <c r="G244" s="74">
        <v>0.95499999999999996</v>
      </c>
      <c r="H244" s="74">
        <v>0.95350000000000001</v>
      </c>
      <c r="I244" s="74">
        <v>0.95799999999999996</v>
      </c>
      <c r="J244" s="74">
        <v>0.95799999999999996</v>
      </c>
      <c r="K244" s="74">
        <v>0.95799999999999996</v>
      </c>
      <c r="L244" s="74">
        <v>0.94750000000000001</v>
      </c>
    </row>
    <row r="245" spans="1:14">
      <c r="A245" s="76" t="s">
        <v>636</v>
      </c>
      <c r="B245" s="117">
        <f>B241*0.3</f>
        <v>11.4</v>
      </c>
      <c r="C245" s="117">
        <f>(100-D245)/100</f>
        <v>0.7659999999999999</v>
      </c>
      <c r="D245" s="117">
        <f>D241*0.3</f>
        <v>23.4</v>
      </c>
      <c r="E245" s="74">
        <v>0.86399999999999999</v>
      </c>
      <c r="F245" s="74">
        <v>0.872</v>
      </c>
      <c r="G245" s="74">
        <v>0.88</v>
      </c>
      <c r="H245" s="74">
        <v>0.876</v>
      </c>
      <c r="I245" s="74">
        <v>0.88800000000000001</v>
      </c>
      <c r="J245" s="74">
        <v>0.88800000000000001</v>
      </c>
      <c r="K245" s="74">
        <v>0.88800000000000001</v>
      </c>
      <c r="L245" s="74">
        <v>0.86</v>
      </c>
    </row>
    <row r="246" spans="1:14">
      <c r="A246" s="54" t="s">
        <v>943</v>
      </c>
      <c r="B246" s="118">
        <v>38</v>
      </c>
      <c r="C246" s="118"/>
      <c r="D246" s="118">
        <v>78</v>
      </c>
      <c r="E246" s="78">
        <f t="shared" ref="E246:F246" si="65">1 - (E247) * (E248) * (E249) * (E250)</f>
        <v>0.36573030784000016</v>
      </c>
      <c r="F246" s="78">
        <f t="shared" si="65"/>
        <v>0.34730758144000007</v>
      </c>
      <c r="G246" s="78">
        <f>1 - (G247) * (G248) * (G249) * (G250)</f>
        <v>0.32852040000000016</v>
      </c>
      <c r="H246" s="78">
        <f t="shared" ref="H246:L246" si="66">1 - (H247) * (H248) * (H249) * (H250)</f>
        <v>0.33795981574000011</v>
      </c>
      <c r="I246" s="79">
        <f t="shared" si="66"/>
        <v>0.30936446464000011</v>
      </c>
      <c r="J246" s="79">
        <f t="shared" si="66"/>
        <v>0.37480633750000003</v>
      </c>
      <c r="K246" s="79">
        <f t="shared" si="66"/>
        <v>0.30936446464000011</v>
      </c>
      <c r="L246" s="79">
        <f t="shared" si="66"/>
        <v>0.30936446464000011</v>
      </c>
    </row>
    <row r="247" spans="1:14">
      <c r="A247" s="76" t="s">
        <v>633</v>
      </c>
      <c r="B247" s="117">
        <f>B246*0.15</f>
        <v>5.7</v>
      </c>
      <c r="C247" s="117">
        <f>(100-D247)/100</f>
        <v>0.88300000000000001</v>
      </c>
      <c r="D247" s="117">
        <f>D246*0.15</f>
        <v>11.7</v>
      </c>
      <c r="E247" s="74">
        <v>0.93199999999999994</v>
      </c>
      <c r="F247" s="74">
        <v>0.93599999999999994</v>
      </c>
      <c r="G247" s="74">
        <v>0.94</v>
      </c>
      <c r="H247" s="74">
        <v>0.93799999999999994</v>
      </c>
      <c r="I247" s="74">
        <v>0.94399999999999995</v>
      </c>
      <c r="J247" s="74">
        <v>0.93</v>
      </c>
      <c r="K247" s="74">
        <v>0.94399999999999995</v>
      </c>
      <c r="L247" s="74">
        <v>0.94399999999999995</v>
      </c>
    </row>
    <row r="248" spans="1:14">
      <c r="A248" s="76" t="s">
        <v>634</v>
      </c>
      <c r="B248" s="117">
        <f>B246*0.4</f>
        <v>15.200000000000001</v>
      </c>
      <c r="C248" s="117">
        <f>(100-D248)/100</f>
        <v>0.68799999999999994</v>
      </c>
      <c r="D248" s="117">
        <f>D246*0.4</f>
        <v>31.200000000000003</v>
      </c>
      <c r="E248" s="74">
        <v>0.83</v>
      </c>
      <c r="F248" s="74">
        <v>0.84</v>
      </c>
      <c r="G248" s="74">
        <v>0.85</v>
      </c>
      <c r="H248" s="74">
        <v>0.84499999999999997</v>
      </c>
      <c r="I248" s="74">
        <v>0.86</v>
      </c>
      <c r="J248" s="74">
        <v>0.82499999999999996</v>
      </c>
      <c r="K248" s="74">
        <v>0.86</v>
      </c>
      <c r="L248" s="74">
        <v>0.86</v>
      </c>
    </row>
    <row r="249" spans="1:14">
      <c r="A249" s="76" t="s">
        <v>774</v>
      </c>
      <c r="B249" s="117">
        <f>B246*0.15</f>
        <v>5.7</v>
      </c>
      <c r="C249" s="117">
        <f>(100-D249)/100</f>
        <v>0.88300000000000001</v>
      </c>
      <c r="D249" s="117">
        <f>D246*0.15</f>
        <v>11.7</v>
      </c>
      <c r="E249" s="74">
        <v>0.94899999999999995</v>
      </c>
      <c r="F249" s="74">
        <v>0.95199999999999996</v>
      </c>
      <c r="G249" s="74">
        <v>0.95499999999999996</v>
      </c>
      <c r="H249" s="74">
        <v>0.95350000000000001</v>
      </c>
      <c r="I249" s="74">
        <v>0.95799999999999996</v>
      </c>
      <c r="J249" s="74">
        <v>0.94750000000000001</v>
      </c>
      <c r="K249" s="74">
        <v>0.95799999999999996</v>
      </c>
      <c r="L249" s="74">
        <v>0.95799999999999996</v>
      </c>
    </row>
    <row r="250" spans="1:14">
      <c r="A250" s="76" t="s">
        <v>636</v>
      </c>
      <c r="B250" s="117">
        <f>B246*0.3</f>
        <v>11.4</v>
      </c>
      <c r="C250" s="117">
        <f>(100-D250)/100</f>
        <v>0.7659999999999999</v>
      </c>
      <c r="D250" s="117">
        <f>D246*0.3</f>
        <v>23.4</v>
      </c>
      <c r="E250" s="74">
        <v>0.86399999999999999</v>
      </c>
      <c r="F250" s="74">
        <v>0.872</v>
      </c>
      <c r="G250" s="74">
        <v>0.88</v>
      </c>
      <c r="H250" s="74">
        <v>0.876</v>
      </c>
      <c r="I250" s="74">
        <v>0.88800000000000001</v>
      </c>
      <c r="J250" s="74">
        <v>0.86</v>
      </c>
      <c r="K250" s="74">
        <v>0.88800000000000001</v>
      </c>
      <c r="L250" s="74">
        <v>0.88800000000000001</v>
      </c>
    </row>
    <row r="251" spans="1:14">
      <c r="A251" s="54" t="s">
        <v>904</v>
      </c>
      <c r="B251" s="118">
        <v>38</v>
      </c>
      <c r="C251" s="118"/>
      <c r="D251" s="118">
        <v>78</v>
      </c>
      <c r="E251" s="78">
        <f t="shared" ref="E251:L253" si="67">1 - (E252)</f>
        <v>6.800000000000006E-2</v>
      </c>
      <c r="F251" s="78">
        <f t="shared" si="67"/>
        <v>6.4000000000000057E-2</v>
      </c>
      <c r="G251" s="78">
        <f t="shared" si="67"/>
        <v>6.0000000000000053E-2</v>
      </c>
      <c r="H251" s="78">
        <f t="shared" si="67"/>
        <v>6.2000000000000055E-2</v>
      </c>
      <c r="I251" s="79">
        <f t="shared" si="67"/>
        <v>5.600000000000005E-2</v>
      </c>
      <c r="J251" s="79">
        <f t="shared" si="67"/>
        <v>5.600000000000005E-2</v>
      </c>
      <c r="K251" s="79">
        <f t="shared" si="67"/>
        <v>5.600000000000005E-2</v>
      </c>
      <c r="L251" s="79">
        <f t="shared" si="67"/>
        <v>6.9999999999999951E-2</v>
      </c>
    </row>
    <row r="252" spans="1:14">
      <c r="A252" s="76" t="s">
        <v>633</v>
      </c>
      <c r="B252" s="117">
        <f>B251*0.15</f>
        <v>5.7</v>
      </c>
      <c r="C252" s="117">
        <f>(100-D252)/100</f>
        <v>0.88300000000000001</v>
      </c>
      <c r="D252" s="117">
        <f>D251*0.15</f>
        <v>11.7</v>
      </c>
      <c r="E252" s="74">
        <v>0.93199999999999994</v>
      </c>
      <c r="F252" s="74">
        <v>0.93599999999999994</v>
      </c>
      <c r="G252" s="74">
        <v>0.94</v>
      </c>
      <c r="H252" s="74">
        <v>0.93799999999999994</v>
      </c>
      <c r="I252" s="74">
        <v>0.94399999999999995</v>
      </c>
      <c r="J252" s="74">
        <v>0.94399999999999995</v>
      </c>
      <c r="K252" s="74">
        <v>0.94399999999999995</v>
      </c>
      <c r="L252" s="74">
        <v>0.93</v>
      </c>
    </row>
    <row r="253" spans="1:14">
      <c r="A253" s="54" t="s">
        <v>911</v>
      </c>
      <c r="B253" s="118">
        <v>38</v>
      </c>
      <c r="C253" s="118"/>
      <c r="D253" s="118">
        <v>78</v>
      </c>
      <c r="E253" s="78">
        <f t="shared" si="67"/>
        <v>6.800000000000006E-2</v>
      </c>
      <c r="F253" s="78">
        <f t="shared" si="67"/>
        <v>6.4000000000000057E-2</v>
      </c>
      <c r="G253" s="78">
        <f t="shared" si="67"/>
        <v>6.0000000000000053E-2</v>
      </c>
      <c r="H253" s="78">
        <f t="shared" si="67"/>
        <v>6.2000000000000055E-2</v>
      </c>
      <c r="I253" s="79">
        <f t="shared" si="67"/>
        <v>5.600000000000005E-2</v>
      </c>
      <c r="J253" s="79">
        <f t="shared" si="67"/>
        <v>6.9999999999999951E-2</v>
      </c>
      <c r="K253" s="79">
        <f t="shared" si="67"/>
        <v>5.600000000000005E-2</v>
      </c>
      <c r="L253" s="79">
        <f t="shared" si="67"/>
        <v>5.600000000000005E-2</v>
      </c>
    </row>
    <row r="254" spans="1:14">
      <c r="A254" s="76" t="s">
        <v>633</v>
      </c>
      <c r="B254" s="117">
        <f>B253*0.15</f>
        <v>5.7</v>
      </c>
      <c r="C254" s="117">
        <f>(100-D254)/100</f>
        <v>0.88300000000000001</v>
      </c>
      <c r="D254" s="117">
        <f>D253*0.15</f>
        <v>11.7</v>
      </c>
      <c r="E254" s="74">
        <v>0.93199999999999994</v>
      </c>
      <c r="F254" s="74">
        <v>0.93599999999999994</v>
      </c>
      <c r="G254" s="74">
        <v>0.94</v>
      </c>
      <c r="H254" s="74">
        <v>0.93799999999999994</v>
      </c>
      <c r="I254" s="74">
        <v>0.94399999999999995</v>
      </c>
      <c r="J254" s="74">
        <v>0.93</v>
      </c>
      <c r="K254" s="74">
        <v>0.94399999999999995</v>
      </c>
      <c r="L254" s="74">
        <v>0.94399999999999995</v>
      </c>
    </row>
    <row r="255" spans="1:14">
      <c r="A255" s="120" t="s">
        <v>814</v>
      </c>
      <c r="B255" s="118">
        <v>36</v>
      </c>
      <c r="C255" s="118"/>
      <c r="D255" s="118">
        <v>76</v>
      </c>
      <c r="E255" s="78">
        <f t="shared" ref="E255:L255" si="68">1 - (E256) * (E257) * (E258) * (E259)</f>
        <v>0.35656423374000001</v>
      </c>
      <c r="F255" s="78">
        <f t="shared" si="68"/>
        <v>0.33795981574000011</v>
      </c>
      <c r="G255" s="78">
        <f>1 - (G256) * (G257) * (G258) * (G259)</f>
        <v>0.31898879614000009</v>
      </c>
      <c r="H255" s="78">
        <f t="shared" si="68"/>
        <v>0.32852040000000016</v>
      </c>
      <c r="I255" s="79">
        <f t="shared" si="68"/>
        <v>0.37480633750000003</v>
      </c>
      <c r="J255" s="79">
        <f t="shared" si="68"/>
        <v>0.41885439999999996</v>
      </c>
      <c r="K255" s="79">
        <f t="shared" si="68"/>
        <v>0.27992968750000002</v>
      </c>
      <c r="L255" s="79">
        <f t="shared" si="68"/>
        <v>0.37480633750000003</v>
      </c>
    </row>
    <row r="256" spans="1:14">
      <c r="A256" s="76" t="s">
        <v>633</v>
      </c>
      <c r="B256" s="117">
        <f>B255*0.15</f>
        <v>5.3999999999999995</v>
      </c>
      <c r="C256" s="117">
        <f>(100-D256)/100</f>
        <v>0.8859999999999999</v>
      </c>
      <c r="D256" s="117">
        <f>D255*0.15</f>
        <v>11.4</v>
      </c>
      <c r="E256" s="74">
        <v>0.93399999999999994</v>
      </c>
      <c r="F256" s="74">
        <v>0.93799999999999994</v>
      </c>
      <c r="G256" s="74">
        <v>0.94199999999999995</v>
      </c>
      <c r="H256" s="74">
        <v>0.94</v>
      </c>
      <c r="I256" s="74">
        <v>0.93</v>
      </c>
      <c r="J256" s="74">
        <v>0.92</v>
      </c>
      <c r="K256" s="74">
        <v>0.95</v>
      </c>
      <c r="L256" s="74">
        <v>0.93</v>
      </c>
    </row>
    <row r="257" spans="1:12">
      <c r="A257" s="76" t="s">
        <v>634</v>
      </c>
      <c r="B257" s="117">
        <f>B255*0.4</f>
        <v>14.4</v>
      </c>
      <c r="C257" s="117">
        <f>(100-D257)/100</f>
        <v>0.69599999999999995</v>
      </c>
      <c r="D257" s="117">
        <f>D255*0.4</f>
        <v>30.400000000000002</v>
      </c>
      <c r="E257" s="74">
        <v>0.83499999999999996</v>
      </c>
      <c r="F257" s="74">
        <v>0.84499999999999997</v>
      </c>
      <c r="G257" s="74">
        <v>0.85499999999999998</v>
      </c>
      <c r="H257" s="74">
        <v>0.85</v>
      </c>
      <c r="I257" s="74">
        <v>0.82499999999999996</v>
      </c>
      <c r="J257" s="74">
        <v>0.8</v>
      </c>
      <c r="K257" s="74">
        <v>0.875</v>
      </c>
      <c r="L257" s="74">
        <v>0.82499999999999996</v>
      </c>
    </row>
    <row r="258" spans="1:12">
      <c r="A258" s="76" t="s">
        <v>774</v>
      </c>
      <c r="B258" s="117">
        <f>B255*0.15</f>
        <v>5.3999999999999995</v>
      </c>
      <c r="C258" s="117">
        <f>(100-D258)/100</f>
        <v>0.8859999999999999</v>
      </c>
      <c r="D258" s="117">
        <f>D255*0.15</f>
        <v>11.4</v>
      </c>
      <c r="E258" s="74">
        <v>0.95050000000000001</v>
      </c>
      <c r="F258" s="74">
        <v>0.95350000000000001</v>
      </c>
      <c r="G258" s="74">
        <v>0.95650000000000002</v>
      </c>
      <c r="H258" s="74">
        <v>0.95499999999999996</v>
      </c>
      <c r="I258" s="74">
        <v>0.94750000000000001</v>
      </c>
      <c r="J258" s="74">
        <v>0.94</v>
      </c>
      <c r="K258" s="74">
        <v>0.96250000000000002</v>
      </c>
      <c r="L258" s="74">
        <v>0.94750000000000001</v>
      </c>
    </row>
    <row r="259" spans="1:12">
      <c r="A259" s="76" t="s">
        <v>636</v>
      </c>
      <c r="B259" s="117">
        <f>B255*0.3</f>
        <v>10.799999999999999</v>
      </c>
      <c r="C259" s="117">
        <f>(100-D259)/100</f>
        <v>0.77200000000000002</v>
      </c>
      <c r="D259" s="117">
        <f>D255*0.3</f>
        <v>22.8</v>
      </c>
      <c r="E259" s="74">
        <v>0.86799999999999999</v>
      </c>
      <c r="F259" s="74">
        <v>0.876</v>
      </c>
      <c r="G259" s="74">
        <v>0.88400000000000001</v>
      </c>
      <c r="H259" s="74">
        <v>0.88</v>
      </c>
      <c r="I259" s="74">
        <v>0.86</v>
      </c>
      <c r="J259" s="74">
        <v>0.84</v>
      </c>
      <c r="K259" s="74">
        <v>0.9</v>
      </c>
      <c r="L259" s="74">
        <v>0.86</v>
      </c>
    </row>
    <row r="260" spans="1:12">
      <c r="A260" s="54" t="s">
        <v>675</v>
      </c>
      <c r="B260" s="118">
        <v>36</v>
      </c>
      <c r="C260" s="118"/>
      <c r="D260" s="118">
        <v>76</v>
      </c>
      <c r="E260" s="78">
        <f t="shared" ref="E260:L260" si="69">1 - (E261) * (E262) * (E263) * (E264)</f>
        <v>0.35656423374000001</v>
      </c>
      <c r="F260" s="78">
        <f t="shared" si="69"/>
        <v>0.33795981574000011</v>
      </c>
      <c r="G260" s="78">
        <f>1 - (G261) * (G262) * (G263) * (G264)</f>
        <v>0.31898879614000009</v>
      </c>
      <c r="H260" s="78">
        <f t="shared" si="69"/>
        <v>0.32852040000000016</v>
      </c>
      <c r="I260" s="79">
        <f t="shared" si="69"/>
        <v>0.30936446464000011</v>
      </c>
      <c r="J260" s="79">
        <f t="shared" si="69"/>
        <v>0.37480633750000003</v>
      </c>
      <c r="K260" s="79">
        <f t="shared" si="69"/>
        <v>0.30936446464000011</v>
      </c>
      <c r="L260" s="79">
        <f t="shared" si="69"/>
        <v>0.27992968750000002</v>
      </c>
    </row>
    <row r="261" spans="1:12">
      <c r="A261" s="76" t="s">
        <v>633</v>
      </c>
      <c r="B261" s="117">
        <f>B260*0.15</f>
        <v>5.3999999999999995</v>
      </c>
      <c r="C261" s="117">
        <f>(100-D261)/100</f>
        <v>0.8859999999999999</v>
      </c>
      <c r="D261" s="117">
        <f>D260*0.15</f>
        <v>11.4</v>
      </c>
      <c r="E261" s="74">
        <v>0.93399999999999994</v>
      </c>
      <c r="F261" s="74">
        <v>0.93799999999999994</v>
      </c>
      <c r="G261" s="74">
        <v>0.94199999999999995</v>
      </c>
      <c r="H261" s="74">
        <v>0.94</v>
      </c>
      <c r="I261" s="74">
        <v>0.94399999999999995</v>
      </c>
      <c r="J261" s="74">
        <v>0.93</v>
      </c>
      <c r="K261" s="74">
        <v>0.94399999999999995</v>
      </c>
      <c r="L261" s="74">
        <v>0.95</v>
      </c>
    </row>
    <row r="262" spans="1:12">
      <c r="A262" s="76" t="s">
        <v>634</v>
      </c>
      <c r="B262" s="117">
        <f>B260*0.4</f>
        <v>14.4</v>
      </c>
      <c r="C262" s="117">
        <f>(100-D262)/100</f>
        <v>0.69599999999999995</v>
      </c>
      <c r="D262" s="117">
        <f>D260*0.4</f>
        <v>30.400000000000002</v>
      </c>
      <c r="E262" s="74">
        <v>0.83499999999999996</v>
      </c>
      <c r="F262" s="74">
        <v>0.84499999999999997</v>
      </c>
      <c r="G262" s="74">
        <v>0.85499999999999998</v>
      </c>
      <c r="H262" s="74">
        <v>0.85</v>
      </c>
      <c r="I262" s="74">
        <v>0.86</v>
      </c>
      <c r="J262" s="74">
        <v>0.82499999999999996</v>
      </c>
      <c r="K262" s="74">
        <v>0.86</v>
      </c>
      <c r="L262" s="74">
        <v>0.875</v>
      </c>
    </row>
    <row r="263" spans="1:12">
      <c r="A263" s="76" t="s">
        <v>774</v>
      </c>
      <c r="B263" s="117">
        <f>B260*0.15</f>
        <v>5.3999999999999995</v>
      </c>
      <c r="C263" s="117">
        <f>(100-D263)/100</f>
        <v>0.8859999999999999</v>
      </c>
      <c r="D263" s="117">
        <f>D260*0.15</f>
        <v>11.4</v>
      </c>
      <c r="E263" s="74">
        <v>0.95050000000000001</v>
      </c>
      <c r="F263" s="74">
        <v>0.95350000000000001</v>
      </c>
      <c r="G263" s="74">
        <v>0.95650000000000002</v>
      </c>
      <c r="H263" s="74">
        <v>0.95499999999999996</v>
      </c>
      <c r="I263" s="74">
        <v>0.95799999999999996</v>
      </c>
      <c r="J263" s="74">
        <v>0.94750000000000001</v>
      </c>
      <c r="K263" s="74">
        <v>0.95799999999999996</v>
      </c>
      <c r="L263" s="74">
        <v>0.96250000000000002</v>
      </c>
    </row>
    <row r="264" spans="1:12">
      <c r="A264" s="76" t="s">
        <v>636</v>
      </c>
      <c r="B264" s="117">
        <f>B260*0.3</f>
        <v>10.799999999999999</v>
      </c>
      <c r="C264" s="117">
        <f>(100-D264)/100</f>
        <v>0.77200000000000002</v>
      </c>
      <c r="D264" s="117">
        <f>D260*0.3</f>
        <v>22.8</v>
      </c>
      <c r="E264" s="74">
        <v>0.86799999999999999</v>
      </c>
      <c r="F264" s="74">
        <v>0.876</v>
      </c>
      <c r="G264" s="74">
        <v>0.88400000000000001</v>
      </c>
      <c r="H264" s="74">
        <v>0.88</v>
      </c>
      <c r="I264" s="74">
        <v>0.88800000000000001</v>
      </c>
      <c r="J264" s="74">
        <v>0.86</v>
      </c>
      <c r="K264" s="74">
        <v>0.88800000000000001</v>
      </c>
      <c r="L264" s="74">
        <v>0.9</v>
      </c>
    </row>
    <row r="265" spans="1:12">
      <c r="A265" s="54" t="s">
        <v>919</v>
      </c>
      <c r="B265" s="118">
        <v>36</v>
      </c>
      <c r="C265" s="118"/>
      <c r="D265" s="118">
        <v>76</v>
      </c>
      <c r="E265" s="78">
        <f t="shared" ref="E265:F265" si="70">1 - (E266) * (E267) * (E268) * (E269)</f>
        <v>0.35656423374000001</v>
      </c>
      <c r="F265" s="78">
        <f t="shared" si="70"/>
        <v>0.33795981574000011</v>
      </c>
      <c r="G265" s="78">
        <f>1 - (G266) * (G267) * (G268) * (G269)</f>
        <v>0.31898879614000009</v>
      </c>
      <c r="H265" s="78">
        <f t="shared" ref="H265:L265" si="71">1 - (H266) * (H267) * (H268) * (H269)</f>
        <v>0.32852040000000016</v>
      </c>
      <c r="I265" s="79">
        <f t="shared" si="71"/>
        <v>0.30936446464000011</v>
      </c>
      <c r="J265" s="79">
        <f t="shared" si="71"/>
        <v>0.41885439999999996</v>
      </c>
      <c r="K265" s="79">
        <f t="shared" si="71"/>
        <v>0.30936446464000011</v>
      </c>
      <c r="L265" s="79">
        <f t="shared" si="71"/>
        <v>0.27992968750000002</v>
      </c>
    </row>
    <row r="266" spans="1:12">
      <c r="A266" s="76" t="s">
        <v>633</v>
      </c>
      <c r="B266" s="117">
        <f>B265*0.15</f>
        <v>5.3999999999999995</v>
      </c>
      <c r="C266" s="117">
        <f>(100-D266)/100</f>
        <v>0.8859999999999999</v>
      </c>
      <c r="D266" s="117">
        <f>D265*0.15</f>
        <v>11.4</v>
      </c>
      <c r="E266" s="74">
        <v>0.93399999999999994</v>
      </c>
      <c r="F266" s="74">
        <v>0.93799999999999994</v>
      </c>
      <c r="G266" s="74">
        <v>0.94199999999999995</v>
      </c>
      <c r="H266" s="74">
        <v>0.94</v>
      </c>
      <c r="I266" s="74">
        <v>0.94399999999999995</v>
      </c>
      <c r="J266" s="74">
        <v>0.92</v>
      </c>
      <c r="K266" s="74">
        <v>0.94399999999999995</v>
      </c>
      <c r="L266" s="74">
        <v>0.95</v>
      </c>
    </row>
    <row r="267" spans="1:12">
      <c r="A267" s="76" t="s">
        <v>634</v>
      </c>
      <c r="B267" s="117">
        <f>B265*0.4</f>
        <v>14.4</v>
      </c>
      <c r="C267" s="117">
        <f>(100-D267)/100</f>
        <v>0.69599999999999995</v>
      </c>
      <c r="D267" s="117">
        <f>D265*0.4</f>
        <v>30.400000000000002</v>
      </c>
      <c r="E267" s="74">
        <v>0.83499999999999996</v>
      </c>
      <c r="F267" s="74">
        <v>0.84499999999999997</v>
      </c>
      <c r="G267" s="74">
        <v>0.85499999999999998</v>
      </c>
      <c r="H267" s="74">
        <v>0.85</v>
      </c>
      <c r="I267" s="74">
        <v>0.86</v>
      </c>
      <c r="J267" s="74">
        <v>0.8</v>
      </c>
      <c r="K267" s="74">
        <v>0.86</v>
      </c>
      <c r="L267" s="74">
        <v>0.875</v>
      </c>
    </row>
    <row r="268" spans="1:12">
      <c r="A268" s="76" t="s">
        <v>774</v>
      </c>
      <c r="B268" s="117">
        <f>B265*0.15</f>
        <v>5.3999999999999995</v>
      </c>
      <c r="C268" s="117">
        <f>(100-D268)/100</f>
        <v>0.8859999999999999</v>
      </c>
      <c r="D268" s="117">
        <f>D265*0.15</f>
        <v>11.4</v>
      </c>
      <c r="E268" s="74">
        <v>0.95050000000000001</v>
      </c>
      <c r="F268" s="74">
        <v>0.95350000000000001</v>
      </c>
      <c r="G268" s="74">
        <v>0.95650000000000002</v>
      </c>
      <c r="H268" s="74">
        <v>0.95499999999999996</v>
      </c>
      <c r="I268" s="74">
        <v>0.95799999999999996</v>
      </c>
      <c r="J268" s="74">
        <v>0.94</v>
      </c>
      <c r="K268" s="74">
        <v>0.95799999999999996</v>
      </c>
      <c r="L268" s="74">
        <v>0.96250000000000002</v>
      </c>
    </row>
    <row r="269" spans="1:12">
      <c r="A269" s="76" t="s">
        <v>636</v>
      </c>
      <c r="B269" s="117">
        <f>B265*0.3</f>
        <v>10.799999999999999</v>
      </c>
      <c r="C269" s="117">
        <f>(100-D269)/100</f>
        <v>0.77200000000000002</v>
      </c>
      <c r="D269" s="117">
        <f>D265*0.3</f>
        <v>22.8</v>
      </c>
      <c r="E269" s="74">
        <v>0.86799999999999999</v>
      </c>
      <c r="F269" s="74">
        <v>0.876</v>
      </c>
      <c r="G269" s="74">
        <v>0.88400000000000001</v>
      </c>
      <c r="H269" s="74">
        <v>0.88</v>
      </c>
      <c r="I269" s="74">
        <v>0.88800000000000001</v>
      </c>
      <c r="J269" s="74">
        <v>0.84</v>
      </c>
      <c r="K269" s="74">
        <v>0.88800000000000001</v>
      </c>
      <c r="L269" s="74">
        <v>0.9</v>
      </c>
    </row>
    <row r="270" spans="1:12">
      <c r="A270" s="54" t="s">
        <v>676</v>
      </c>
      <c r="B270" s="118">
        <v>36</v>
      </c>
      <c r="C270" s="118"/>
      <c r="D270" s="118">
        <v>76</v>
      </c>
      <c r="E270" s="78">
        <f t="shared" ref="E270:L270" si="72">1 - (E271) * (E272) * (E273) * (E274)</f>
        <v>0.35656423374000001</v>
      </c>
      <c r="F270" s="78">
        <f t="shared" si="72"/>
        <v>0.33795981574000011</v>
      </c>
      <c r="G270" s="78">
        <f>1 - (G271) * (G272) * (G273) * (G274)</f>
        <v>0.31898879614000009</v>
      </c>
      <c r="H270" s="78">
        <f t="shared" si="72"/>
        <v>0.32852040000000016</v>
      </c>
      <c r="I270" s="79">
        <f t="shared" si="72"/>
        <v>0.27992968750000002</v>
      </c>
      <c r="J270" s="79">
        <f t="shared" si="72"/>
        <v>0.37480633750000003</v>
      </c>
      <c r="K270" s="79">
        <f t="shared" si="72"/>
        <v>0.30936446464000011</v>
      </c>
      <c r="L270" s="79">
        <f t="shared" si="72"/>
        <v>0.30936446464000011</v>
      </c>
    </row>
    <row r="271" spans="1:12">
      <c r="A271" s="76" t="s">
        <v>633</v>
      </c>
      <c r="B271" s="117">
        <f>B270*0.15</f>
        <v>5.3999999999999995</v>
      </c>
      <c r="C271" s="117">
        <f>(100-D271)/100</f>
        <v>0.8859999999999999</v>
      </c>
      <c r="D271" s="117">
        <f>D270*0.15</f>
        <v>11.4</v>
      </c>
      <c r="E271" s="74">
        <v>0.93399999999999994</v>
      </c>
      <c r="F271" s="74">
        <v>0.93799999999999994</v>
      </c>
      <c r="G271" s="74">
        <v>0.94199999999999995</v>
      </c>
      <c r="H271" s="74">
        <v>0.94</v>
      </c>
      <c r="I271" s="74">
        <v>0.95</v>
      </c>
      <c r="J271" s="74">
        <v>0.93</v>
      </c>
      <c r="K271" s="74">
        <v>0.94399999999999995</v>
      </c>
      <c r="L271" s="74">
        <v>0.94399999999999995</v>
      </c>
    </row>
    <row r="272" spans="1:12">
      <c r="A272" s="76" t="s">
        <v>634</v>
      </c>
      <c r="B272" s="117">
        <f>B270*0.4</f>
        <v>14.4</v>
      </c>
      <c r="C272" s="117">
        <f>(100-D272)/100</f>
        <v>0.69599999999999995</v>
      </c>
      <c r="D272" s="117">
        <f>D270*0.4</f>
        <v>30.400000000000002</v>
      </c>
      <c r="E272" s="74">
        <v>0.83499999999999996</v>
      </c>
      <c r="F272" s="74">
        <v>0.84499999999999997</v>
      </c>
      <c r="G272" s="74">
        <v>0.85499999999999998</v>
      </c>
      <c r="H272" s="74">
        <v>0.85</v>
      </c>
      <c r="I272" s="74">
        <v>0.875</v>
      </c>
      <c r="J272" s="74">
        <v>0.82499999999999996</v>
      </c>
      <c r="K272" s="74">
        <v>0.86</v>
      </c>
      <c r="L272" s="74">
        <v>0.86</v>
      </c>
    </row>
    <row r="273" spans="1:14">
      <c r="A273" s="76" t="s">
        <v>774</v>
      </c>
      <c r="B273" s="117">
        <f>B270*0.15</f>
        <v>5.3999999999999995</v>
      </c>
      <c r="C273" s="117">
        <f>(100-D273)/100</f>
        <v>0.8859999999999999</v>
      </c>
      <c r="D273" s="117">
        <f>D270*0.15</f>
        <v>11.4</v>
      </c>
      <c r="E273" s="74">
        <v>0.95050000000000001</v>
      </c>
      <c r="F273" s="74">
        <v>0.95350000000000001</v>
      </c>
      <c r="G273" s="74">
        <v>0.95650000000000002</v>
      </c>
      <c r="H273" s="74">
        <v>0.95499999999999996</v>
      </c>
      <c r="I273" s="74">
        <v>0.96250000000000002</v>
      </c>
      <c r="J273" s="74">
        <v>0.94750000000000001</v>
      </c>
      <c r="K273" s="74">
        <v>0.95799999999999996</v>
      </c>
      <c r="L273" s="74">
        <v>0.95799999999999996</v>
      </c>
      <c r="N273">
        <v>22</v>
      </c>
    </row>
    <row r="274" spans="1:14">
      <c r="A274" s="76" t="s">
        <v>636</v>
      </c>
      <c r="B274" s="117">
        <f>B270*0.3</f>
        <v>10.799999999999999</v>
      </c>
      <c r="C274" s="117">
        <f>(100-D274)/100</f>
        <v>0.77200000000000002</v>
      </c>
      <c r="D274" s="117">
        <f>D270*0.3</f>
        <v>22.8</v>
      </c>
      <c r="E274" s="74">
        <v>0.86799999999999999</v>
      </c>
      <c r="F274" s="74">
        <v>0.876</v>
      </c>
      <c r="G274" s="74">
        <v>0.88400000000000001</v>
      </c>
      <c r="H274" s="74">
        <v>0.88</v>
      </c>
      <c r="I274" s="74">
        <v>0.9</v>
      </c>
      <c r="J274" s="74">
        <v>0.86</v>
      </c>
      <c r="K274" s="74">
        <v>0.88800000000000001</v>
      </c>
      <c r="L274" s="74">
        <v>0.88800000000000001</v>
      </c>
      <c r="N274" s="59">
        <f>1-(N273*0.2)/100</f>
        <v>0.95599999999999996</v>
      </c>
    </row>
    <row r="275" spans="1:14">
      <c r="A275" s="54" t="s">
        <v>889</v>
      </c>
      <c r="B275" s="118">
        <v>36</v>
      </c>
      <c r="C275" s="118"/>
      <c r="D275" s="118">
        <v>76</v>
      </c>
      <c r="E275" s="78">
        <f t="shared" ref="E275:F275" si="73">1 - (E276) * (E277) * (E278) * (E279)</f>
        <v>0.35656423374000001</v>
      </c>
      <c r="F275" s="78">
        <f t="shared" si="73"/>
        <v>0.33795981574000011</v>
      </c>
      <c r="G275" s="78">
        <f>1 - (G276) * (G277) * (G278) * (G279)</f>
        <v>0.31898879614000009</v>
      </c>
      <c r="H275" s="78">
        <f t="shared" ref="H275:L275" si="74">1 - (H276) * (H277) * (H278) * (H279)</f>
        <v>0.32852040000000016</v>
      </c>
      <c r="I275" s="79">
        <f t="shared" si="74"/>
        <v>0.30936446464000011</v>
      </c>
      <c r="J275" s="79">
        <f t="shared" si="74"/>
        <v>0.41885439999999996</v>
      </c>
      <c r="K275" s="79">
        <f t="shared" si="74"/>
        <v>0.27992968750000002</v>
      </c>
      <c r="L275" s="79">
        <f t="shared" si="74"/>
        <v>0.30936446464000011</v>
      </c>
      <c r="N275" s="59">
        <f>1-(N273*0.5)/100</f>
        <v>0.89</v>
      </c>
    </row>
    <row r="276" spans="1:14">
      <c r="A276" s="76" t="s">
        <v>633</v>
      </c>
      <c r="B276" s="117">
        <f>B275*0.15</f>
        <v>5.3999999999999995</v>
      </c>
      <c r="C276" s="117">
        <f>(100-D276)/100</f>
        <v>0.8859999999999999</v>
      </c>
      <c r="D276" s="117">
        <f>D275*0.15</f>
        <v>11.4</v>
      </c>
      <c r="E276" s="74">
        <v>0.93399999999999994</v>
      </c>
      <c r="F276" s="74">
        <v>0.93799999999999994</v>
      </c>
      <c r="G276" s="74">
        <v>0.94199999999999995</v>
      </c>
      <c r="H276" s="74">
        <v>0.94</v>
      </c>
      <c r="I276" s="74">
        <v>0.94399999999999995</v>
      </c>
      <c r="J276" s="74">
        <v>0.92</v>
      </c>
      <c r="K276" s="74">
        <v>0.95</v>
      </c>
      <c r="L276" s="74">
        <v>0.94399999999999995</v>
      </c>
      <c r="N276" s="59">
        <f>1-(N273*0.15)/100</f>
        <v>0.96699999999999997</v>
      </c>
    </row>
    <row r="277" spans="1:14">
      <c r="A277" s="76" t="s">
        <v>634</v>
      </c>
      <c r="B277" s="117">
        <f>B275*0.4</f>
        <v>14.4</v>
      </c>
      <c r="C277" s="117">
        <f>(100-D277)/100</f>
        <v>0.69599999999999995</v>
      </c>
      <c r="D277" s="117">
        <f>D275*0.4</f>
        <v>30.400000000000002</v>
      </c>
      <c r="E277" s="74">
        <v>0.83499999999999996</v>
      </c>
      <c r="F277" s="74">
        <v>0.84499999999999997</v>
      </c>
      <c r="G277" s="74">
        <v>0.85499999999999998</v>
      </c>
      <c r="H277" s="74">
        <v>0.85</v>
      </c>
      <c r="I277" s="74">
        <v>0.86</v>
      </c>
      <c r="J277" s="74">
        <v>0.8</v>
      </c>
      <c r="K277" s="74">
        <v>0.875</v>
      </c>
      <c r="L277" s="74">
        <v>0.86</v>
      </c>
      <c r="N277" s="59">
        <f>1-(N273*0.4)/100</f>
        <v>0.91200000000000003</v>
      </c>
    </row>
    <row r="278" spans="1:14">
      <c r="A278" s="76" t="s">
        <v>774</v>
      </c>
      <c r="B278" s="117">
        <f>B275*0.15</f>
        <v>5.3999999999999995</v>
      </c>
      <c r="C278" s="117">
        <f>(100-D278)/100</f>
        <v>0.8859999999999999</v>
      </c>
      <c r="D278" s="117">
        <f>D275*0.15</f>
        <v>11.4</v>
      </c>
      <c r="E278" s="74">
        <v>0.95050000000000001</v>
      </c>
      <c r="F278" s="74">
        <v>0.95350000000000001</v>
      </c>
      <c r="G278" s="74">
        <v>0.95650000000000002</v>
      </c>
      <c r="H278" s="74">
        <v>0.95499999999999996</v>
      </c>
      <c r="I278" s="74">
        <v>0.95799999999999996</v>
      </c>
      <c r="J278" s="74">
        <v>0.94</v>
      </c>
      <c r="K278" s="74">
        <v>0.96250000000000002</v>
      </c>
      <c r="L278" s="74">
        <v>0.95799999999999996</v>
      </c>
    </row>
    <row r="279" spans="1:14">
      <c r="A279" s="76" t="s">
        <v>636</v>
      </c>
      <c r="B279" s="117">
        <f>B275*0.3</f>
        <v>10.799999999999999</v>
      </c>
      <c r="C279" s="117">
        <f>(100-D279)/100</f>
        <v>0.77200000000000002</v>
      </c>
      <c r="D279" s="117">
        <f>D275*0.3</f>
        <v>22.8</v>
      </c>
      <c r="E279" s="74">
        <v>0.86799999999999999</v>
      </c>
      <c r="F279" s="74">
        <v>0.876</v>
      </c>
      <c r="G279" s="74">
        <v>0.88400000000000001</v>
      </c>
      <c r="H279" s="74">
        <v>0.88</v>
      </c>
      <c r="I279" s="74">
        <v>0.88800000000000001</v>
      </c>
      <c r="J279" s="74">
        <v>0.84</v>
      </c>
      <c r="K279" s="74">
        <v>0.9</v>
      </c>
      <c r="L279" s="74">
        <v>0.88800000000000001</v>
      </c>
    </row>
    <row r="280" spans="1:14">
      <c r="A280" s="120" t="s">
        <v>677</v>
      </c>
      <c r="B280" s="118">
        <v>35</v>
      </c>
      <c r="C280" s="118"/>
      <c r="D280" s="118">
        <v>75</v>
      </c>
      <c r="E280" s="78">
        <f t="shared" ref="E280:L280" si="75">1 - (E281) * (E282) * (E283) * (E284)</f>
        <v>0.34730758144000007</v>
      </c>
      <c r="F280" s="78">
        <f t="shared" si="75"/>
        <v>0.32852040000000016</v>
      </c>
      <c r="G280" s="78">
        <f>1 - (G281) * (G282) * (G283) * (G284)</f>
        <v>0.30936446464000011</v>
      </c>
      <c r="H280" s="78">
        <f t="shared" si="75"/>
        <v>0.31898879614000009</v>
      </c>
      <c r="I280" s="79">
        <f t="shared" si="75"/>
        <v>0.27992968750000002</v>
      </c>
      <c r="J280" s="79">
        <f t="shared" si="75"/>
        <v>0.37480633750000003</v>
      </c>
      <c r="K280" s="79">
        <f t="shared" si="75"/>
        <v>0.27992968750000002</v>
      </c>
      <c r="L280" s="79">
        <f t="shared" si="75"/>
        <v>0.27992968750000002</v>
      </c>
    </row>
    <row r="281" spans="1:14">
      <c r="A281" s="76" t="s">
        <v>633</v>
      </c>
      <c r="B281" s="117">
        <f>B280*0.15</f>
        <v>5.25</v>
      </c>
      <c r="C281" s="117">
        <f>(100-D281)/100</f>
        <v>0.88749999999999996</v>
      </c>
      <c r="D281" s="117">
        <f>D280*0.15</f>
        <v>11.25</v>
      </c>
      <c r="E281" s="74">
        <v>0.93599999999999994</v>
      </c>
      <c r="F281" s="74">
        <v>0.94</v>
      </c>
      <c r="G281" s="74">
        <v>0.94399999999999995</v>
      </c>
      <c r="H281" s="74">
        <v>0.94199999999999995</v>
      </c>
      <c r="I281" s="74">
        <v>0.95</v>
      </c>
      <c r="J281" s="74">
        <v>0.93</v>
      </c>
      <c r="K281" s="74">
        <v>0.95</v>
      </c>
      <c r="L281" s="74">
        <v>0.95</v>
      </c>
    </row>
    <row r="282" spans="1:14">
      <c r="A282" s="76" t="s">
        <v>634</v>
      </c>
      <c r="B282" s="117">
        <f>B280*0.4</f>
        <v>14</v>
      </c>
      <c r="C282" s="117">
        <f>(100-D282)/100</f>
        <v>0.7</v>
      </c>
      <c r="D282" s="117">
        <f>D280*0.4</f>
        <v>30</v>
      </c>
      <c r="E282" s="74">
        <v>0.84</v>
      </c>
      <c r="F282" s="74">
        <v>0.85</v>
      </c>
      <c r="G282" s="74">
        <v>0.86</v>
      </c>
      <c r="H282" s="74">
        <v>0.85499999999999998</v>
      </c>
      <c r="I282" s="74">
        <v>0.875</v>
      </c>
      <c r="J282" s="74">
        <v>0.82499999999999996</v>
      </c>
      <c r="K282" s="74">
        <v>0.875</v>
      </c>
      <c r="L282" s="74">
        <v>0.875</v>
      </c>
    </row>
    <row r="283" spans="1:14">
      <c r="A283" s="76" t="s">
        <v>774</v>
      </c>
      <c r="B283" s="117">
        <f>B280*0.15</f>
        <v>5.25</v>
      </c>
      <c r="C283" s="117">
        <f>(100-D283)/100</f>
        <v>0.88749999999999996</v>
      </c>
      <c r="D283" s="117">
        <f>D280*0.15</f>
        <v>11.25</v>
      </c>
      <c r="E283" s="74">
        <v>0.95199999999999996</v>
      </c>
      <c r="F283" s="74">
        <v>0.95499999999999996</v>
      </c>
      <c r="G283" s="74">
        <v>0.95799999999999996</v>
      </c>
      <c r="H283" s="74">
        <v>0.95650000000000002</v>
      </c>
      <c r="I283" s="74">
        <v>0.96250000000000002</v>
      </c>
      <c r="J283" s="74">
        <v>0.94750000000000001</v>
      </c>
      <c r="K283" s="74">
        <v>0.96250000000000002</v>
      </c>
      <c r="L283" s="74">
        <v>0.96250000000000002</v>
      </c>
    </row>
    <row r="284" spans="1:14">
      <c r="A284" s="76" t="s">
        <v>636</v>
      </c>
      <c r="B284" s="117">
        <f>B280*0.3</f>
        <v>10.5</v>
      </c>
      <c r="C284" s="117">
        <f>(100-D284)/100</f>
        <v>0.77500000000000002</v>
      </c>
      <c r="D284" s="117">
        <f>D280*0.3</f>
        <v>22.5</v>
      </c>
      <c r="E284" s="74">
        <v>0.872</v>
      </c>
      <c r="F284" s="74">
        <v>0.88</v>
      </c>
      <c r="G284" s="74">
        <v>0.88800000000000001</v>
      </c>
      <c r="H284" s="74">
        <v>0.88400000000000001</v>
      </c>
      <c r="I284" s="74">
        <v>0.9</v>
      </c>
      <c r="J284" s="74">
        <v>0.86</v>
      </c>
      <c r="K284" s="74">
        <v>0.9</v>
      </c>
      <c r="L284" s="74">
        <v>0.9</v>
      </c>
    </row>
    <row r="285" spans="1:14">
      <c r="A285" s="120" t="s">
        <v>754</v>
      </c>
      <c r="B285" s="118">
        <v>35</v>
      </c>
      <c r="C285" s="118"/>
      <c r="D285" s="118">
        <v>75</v>
      </c>
      <c r="E285" s="78">
        <f t="shared" ref="E285:L285" si="76">1 - (E286)</f>
        <v>6.4000000000000057E-2</v>
      </c>
      <c r="F285" s="78">
        <f t="shared" si="76"/>
        <v>6.0000000000000053E-2</v>
      </c>
      <c r="G285" s="78">
        <f t="shared" si="76"/>
        <v>5.600000000000005E-2</v>
      </c>
      <c r="H285" s="78">
        <f t="shared" si="76"/>
        <v>5.8000000000000052E-2</v>
      </c>
      <c r="I285" s="79">
        <f t="shared" si="76"/>
        <v>5.0000000000000044E-2</v>
      </c>
      <c r="J285" s="79">
        <f t="shared" si="76"/>
        <v>5.0000000000000044E-2</v>
      </c>
      <c r="K285" s="79">
        <f t="shared" si="76"/>
        <v>5.0000000000000044E-2</v>
      </c>
      <c r="L285" s="79">
        <f t="shared" si="76"/>
        <v>5.0000000000000044E-2</v>
      </c>
    </row>
    <row r="286" spans="1:14">
      <c r="A286" s="76" t="s">
        <v>633</v>
      </c>
      <c r="B286" s="117">
        <f>B285*0.15</f>
        <v>5.25</v>
      </c>
      <c r="C286" s="117">
        <f>(100-D286)/100</f>
        <v>0.88749999999999996</v>
      </c>
      <c r="D286" s="117">
        <f>D285*0.15</f>
        <v>11.25</v>
      </c>
      <c r="E286" s="74">
        <v>0.93599999999999994</v>
      </c>
      <c r="F286" s="74">
        <v>0.94</v>
      </c>
      <c r="G286" s="74">
        <v>0.94399999999999995</v>
      </c>
      <c r="H286" s="74">
        <v>0.94199999999999995</v>
      </c>
      <c r="I286" s="74">
        <v>0.95</v>
      </c>
      <c r="J286" s="74">
        <v>0.95</v>
      </c>
      <c r="K286" s="74">
        <v>0.95</v>
      </c>
      <c r="L286" s="74">
        <v>0.95</v>
      </c>
    </row>
    <row r="287" spans="1:14">
      <c r="A287" s="120" t="s">
        <v>756</v>
      </c>
      <c r="B287" s="118">
        <v>35</v>
      </c>
      <c r="C287" s="118"/>
      <c r="D287" s="118">
        <v>75</v>
      </c>
      <c r="E287" s="78">
        <f t="shared" ref="E287:L287" si="77">1 - (E288)</f>
        <v>6.4000000000000057E-2</v>
      </c>
      <c r="F287" s="78">
        <f t="shared" si="77"/>
        <v>6.0000000000000053E-2</v>
      </c>
      <c r="G287" s="78">
        <f t="shared" si="77"/>
        <v>5.600000000000005E-2</v>
      </c>
      <c r="H287" s="78">
        <f t="shared" si="77"/>
        <v>5.8000000000000052E-2</v>
      </c>
      <c r="I287" s="79">
        <f t="shared" si="77"/>
        <v>6.9999999999999951E-2</v>
      </c>
      <c r="J287" s="79">
        <f t="shared" si="77"/>
        <v>5.0000000000000044E-2</v>
      </c>
      <c r="K287" s="79">
        <f t="shared" si="77"/>
        <v>5.0000000000000044E-2</v>
      </c>
      <c r="L287" s="79">
        <f t="shared" si="77"/>
        <v>5.0000000000000044E-2</v>
      </c>
    </row>
    <row r="288" spans="1:14">
      <c r="A288" s="76" t="s">
        <v>633</v>
      </c>
      <c r="B288" s="117">
        <f>B287*0.15</f>
        <v>5.25</v>
      </c>
      <c r="C288" s="117">
        <f>(100-D288)/100</f>
        <v>0.88749999999999996</v>
      </c>
      <c r="D288" s="117">
        <f>D287*0.15</f>
        <v>11.25</v>
      </c>
      <c r="E288" s="74">
        <v>0.93599999999999994</v>
      </c>
      <c r="F288" s="74">
        <v>0.94</v>
      </c>
      <c r="G288" s="74">
        <v>0.94399999999999995</v>
      </c>
      <c r="H288" s="74">
        <v>0.94199999999999995</v>
      </c>
      <c r="I288" s="74">
        <v>0.93</v>
      </c>
      <c r="J288" s="74">
        <v>0.95</v>
      </c>
      <c r="K288" s="74">
        <v>0.95</v>
      </c>
      <c r="L288" s="74">
        <v>0.95</v>
      </c>
    </row>
    <row r="289" spans="1:14">
      <c r="A289" s="120" t="s">
        <v>833</v>
      </c>
      <c r="B289" s="118">
        <v>35</v>
      </c>
      <c r="C289" s="118"/>
      <c r="D289" s="118">
        <v>75</v>
      </c>
      <c r="E289" s="78">
        <f t="shared" ref="E289:L289" si="78">1 - (E290)</f>
        <v>6.4000000000000057E-2</v>
      </c>
      <c r="F289" s="78">
        <f t="shared" si="78"/>
        <v>6.0000000000000053E-2</v>
      </c>
      <c r="G289" s="78">
        <f t="shared" si="78"/>
        <v>5.600000000000005E-2</v>
      </c>
      <c r="H289" s="78">
        <f t="shared" si="78"/>
        <v>5.8000000000000052E-2</v>
      </c>
      <c r="I289" s="79">
        <f t="shared" si="78"/>
        <v>5.0000000000000044E-2</v>
      </c>
      <c r="J289" s="79">
        <f t="shared" si="78"/>
        <v>5.0000000000000044E-2</v>
      </c>
      <c r="K289" s="79">
        <f t="shared" si="78"/>
        <v>5.0000000000000044E-2</v>
      </c>
      <c r="L289" s="79">
        <f t="shared" si="78"/>
        <v>6.9999999999999951E-2</v>
      </c>
    </row>
    <row r="290" spans="1:14">
      <c r="A290" s="76" t="s">
        <v>633</v>
      </c>
      <c r="B290" s="117">
        <f>B289*0.15</f>
        <v>5.25</v>
      </c>
      <c r="C290" s="117">
        <f>(100-D290)/100</f>
        <v>0.88749999999999996</v>
      </c>
      <c r="D290" s="117">
        <f>D289*0.15</f>
        <v>11.25</v>
      </c>
      <c r="E290" s="74">
        <v>0.93599999999999994</v>
      </c>
      <c r="F290" s="74">
        <v>0.94</v>
      </c>
      <c r="G290" s="74">
        <v>0.94399999999999995</v>
      </c>
      <c r="H290" s="74">
        <v>0.94199999999999995</v>
      </c>
      <c r="I290" s="74">
        <v>0.95</v>
      </c>
      <c r="J290" s="74">
        <v>0.95</v>
      </c>
      <c r="K290" s="74">
        <v>0.95</v>
      </c>
      <c r="L290" s="74">
        <v>0.93</v>
      </c>
    </row>
    <row r="291" spans="1:14">
      <c r="A291" s="54" t="s">
        <v>678</v>
      </c>
      <c r="B291" s="118">
        <v>35</v>
      </c>
      <c r="C291" s="118"/>
      <c r="D291" s="118">
        <v>75</v>
      </c>
      <c r="E291" s="78">
        <f t="shared" ref="E291:L291" si="79">1 - (E292) * (E293) * (E294) * (E295)</f>
        <v>0.34730758144000007</v>
      </c>
      <c r="F291" s="78">
        <f t="shared" si="79"/>
        <v>0.32852040000000016</v>
      </c>
      <c r="G291" s="78">
        <f>1 - (G292) * (G293) * (G294) * (G295)</f>
        <v>0.30936446464000011</v>
      </c>
      <c r="H291" s="78">
        <f t="shared" si="79"/>
        <v>0.31898879614000009</v>
      </c>
      <c r="I291" s="79">
        <f t="shared" si="79"/>
        <v>0.27992968750000002</v>
      </c>
      <c r="J291" s="79">
        <f t="shared" si="79"/>
        <v>0.34730758143999996</v>
      </c>
      <c r="K291" s="79">
        <f t="shared" si="79"/>
        <v>0.27992968750000002</v>
      </c>
      <c r="L291" s="79">
        <f t="shared" si="79"/>
        <v>0.27992968750000002</v>
      </c>
    </row>
    <row r="292" spans="1:14">
      <c r="A292" s="76" t="s">
        <v>633</v>
      </c>
      <c r="B292" s="117">
        <f>B291*0.15</f>
        <v>5.25</v>
      </c>
      <c r="C292" s="117">
        <f>(100-D292)/100</f>
        <v>0.88749999999999996</v>
      </c>
      <c r="D292" s="117">
        <f>D291*0.15</f>
        <v>11.25</v>
      </c>
      <c r="E292" s="74">
        <v>0.93599999999999994</v>
      </c>
      <c r="F292" s="74">
        <v>0.94</v>
      </c>
      <c r="G292" s="74">
        <v>0.94399999999999995</v>
      </c>
      <c r="H292" s="74">
        <v>0.94199999999999995</v>
      </c>
      <c r="I292" s="74">
        <v>0.95</v>
      </c>
      <c r="J292" s="74">
        <v>0.93600000000000005</v>
      </c>
      <c r="K292" s="74">
        <v>0.95</v>
      </c>
      <c r="L292" s="74">
        <v>0.95</v>
      </c>
    </row>
    <row r="293" spans="1:14">
      <c r="A293" s="76" t="s">
        <v>634</v>
      </c>
      <c r="B293" s="117">
        <f>B291*0.4</f>
        <v>14</v>
      </c>
      <c r="C293" s="117">
        <f>(100-D293)/100</f>
        <v>0.7</v>
      </c>
      <c r="D293" s="117">
        <f>D291*0.4</f>
        <v>30</v>
      </c>
      <c r="E293" s="74">
        <v>0.84</v>
      </c>
      <c r="F293" s="74">
        <v>0.85</v>
      </c>
      <c r="G293" s="74">
        <v>0.86</v>
      </c>
      <c r="H293" s="74">
        <v>0.85499999999999998</v>
      </c>
      <c r="I293" s="74">
        <v>0.875</v>
      </c>
      <c r="J293" s="74">
        <v>0.84</v>
      </c>
      <c r="K293" s="74">
        <v>0.875</v>
      </c>
      <c r="L293" s="74">
        <v>0.875</v>
      </c>
      <c r="N293">
        <v>20</v>
      </c>
    </row>
    <row r="294" spans="1:14">
      <c r="A294" s="76" t="s">
        <v>774</v>
      </c>
      <c r="B294" s="117">
        <f>B291*0.15</f>
        <v>5.25</v>
      </c>
      <c r="C294" s="117">
        <f>(100-D294)/100</f>
        <v>0.88749999999999996</v>
      </c>
      <c r="D294" s="117">
        <f>D291*0.15</f>
        <v>11.25</v>
      </c>
      <c r="E294" s="74">
        <v>0.95199999999999996</v>
      </c>
      <c r="F294" s="74">
        <v>0.95499999999999996</v>
      </c>
      <c r="G294" s="74">
        <v>0.95799999999999996</v>
      </c>
      <c r="H294" s="74">
        <v>0.95650000000000002</v>
      </c>
      <c r="I294" s="74">
        <v>0.96250000000000002</v>
      </c>
      <c r="J294" s="74">
        <v>0.95199999999999996</v>
      </c>
      <c r="K294" s="74">
        <v>0.96250000000000002</v>
      </c>
      <c r="L294" s="74">
        <v>0.96250000000000002</v>
      </c>
      <c r="N294" s="59">
        <f>1-(N293*0.2)/100</f>
        <v>0.96</v>
      </c>
    </row>
    <row r="295" spans="1:14">
      <c r="A295" s="76" t="s">
        <v>636</v>
      </c>
      <c r="B295" s="117">
        <f>B291*0.3</f>
        <v>10.5</v>
      </c>
      <c r="C295" s="117">
        <f>(100-D295)/100</f>
        <v>0.77500000000000002</v>
      </c>
      <c r="D295" s="117">
        <f>D291*0.3</f>
        <v>22.5</v>
      </c>
      <c r="E295" s="74">
        <v>0.872</v>
      </c>
      <c r="F295" s="74">
        <v>0.88</v>
      </c>
      <c r="G295" s="74">
        <v>0.88800000000000001</v>
      </c>
      <c r="H295" s="74">
        <v>0.88400000000000001</v>
      </c>
      <c r="I295" s="74">
        <v>0.9</v>
      </c>
      <c r="J295" s="74">
        <v>0.872</v>
      </c>
      <c r="K295" s="74">
        <v>0.9</v>
      </c>
      <c r="L295" s="74">
        <v>0.9</v>
      </c>
      <c r="N295" s="59">
        <f>1-(N293*0.5)/100</f>
        <v>0.9</v>
      </c>
    </row>
    <row r="296" spans="1:14">
      <c r="A296" s="54" t="s">
        <v>887</v>
      </c>
      <c r="B296" s="118">
        <v>35</v>
      </c>
      <c r="C296" s="118"/>
      <c r="D296" s="118">
        <v>75</v>
      </c>
      <c r="E296" s="78">
        <f t="shared" ref="E296:F296" si="80">1 - (E297) * (E298) * (E299) * (E300)</f>
        <v>0.34730758144000007</v>
      </c>
      <c r="F296" s="78">
        <f t="shared" si="80"/>
        <v>0.32852040000000016</v>
      </c>
      <c r="G296" s="78">
        <f>1 - (G297) * (G298) * (G299) * (G300)</f>
        <v>0.30936446464000011</v>
      </c>
      <c r="H296" s="78">
        <f t="shared" ref="H296:L296" si="81">1 - (H297) * (H298) * (H299) * (H300)</f>
        <v>0.31898879614000009</v>
      </c>
      <c r="I296" s="79">
        <f t="shared" si="81"/>
        <v>0.30936446464000011</v>
      </c>
      <c r="J296" s="79">
        <f t="shared" si="81"/>
        <v>0.34730758143999996</v>
      </c>
      <c r="K296" s="79">
        <f t="shared" si="81"/>
        <v>0.30936446464000011</v>
      </c>
      <c r="L296" s="79">
        <f t="shared" si="81"/>
        <v>0.37480633750000003</v>
      </c>
      <c r="N296" s="59">
        <f>1-(N293*0.15)/100</f>
        <v>0.97</v>
      </c>
    </row>
    <row r="297" spans="1:14" ht="15.75" customHeight="1">
      <c r="A297" s="76" t="s">
        <v>633</v>
      </c>
      <c r="B297" s="117">
        <f>B296*0.15</f>
        <v>5.25</v>
      </c>
      <c r="C297" s="117">
        <f>(100-D297)/100</f>
        <v>0.88749999999999996</v>
      </c>
      <c r="D297" s="117">
        <f>D296*0.15</f>
        <v>11.25</v>
      </c>
      <c r="E297" s="74">
        <v>0.93599999999999994</v>
      </c>
      <c r="F297" s="74">
        <v>0.94</v>
      </c>
      <c r="G297" s="74">
        <v>0.94399999999999995</v>
      </c>
      <c r="H297" s="74">
        <v>0.94199999999999995</v>
      </c>
      <c r="I297" s="74">
        <v>0.94399999999999995</v>
      </c>
      <c r="J297" s="74">
        <v>0.93600000000000005</v>
      </c>
      <c r="K297" s="74">
        <v>0.94399999999999995</v>
      </c>
      <c r="L297" s="74">
        <v>0.93</v>
      </c>
      <c r="N297" s="59">
        <f>1-(N293*0.4)/100</f>
        <v>0.92</v>
      </c>
    </row>
    <row r="298" spans="1:14">
      <c r="A298" s="76" t="s">
        <v>634</v>
      </c>
      <c r="B298" s="117">
        <f>B296*0.4</f>
        <v>14</v>
      </c>
      <c r="C298" s="117">
        <f>(100-D298)/100</f>
        <v>0.7</v>
      </c>
      <c r="D298" s="117">
        <f>D296*0.4</f>
        <v>30</v>
      </c>
      <c r="E298" s="74">
        <v>0.84</v>
      </c>
      <c r="F298" s="74">
        <v>0.85</v>
      </c>
      <c r="G298" s="74">
        <v>0.86</v>
      </c>
      <c r="H298" s="74">
        <v>0.85499999999999998</v>
      </c>
      <c r="I298" s="74">
        <v>0.86</v>
      </c>
      <c r="J298" s="74">
        <v>0.84</v>
      </c>
      <c r="K298" s="74">
        <v>0.86</v>
      </c>
      <c r="L298" s="74">
        <v>0.82499999999999996</v>
      </c>
    </row>
    <row r="299" spans="1:14">
      <c r="A299" s="76" t="s">
        <v>774</v>
      </c>
      <c r="B299" s="117">
        <f>B296*0.15</f>
        <v>5.25</v>
      </c>
      <c r="C299" s="117">
        <f>(100-D299)/100</f>
        <v>0.88749999999999996</v>
      </c>
      <c r="D299" s="117">
        <f>D296*0.15</f>
        <v>11.25</v>
      </c>
      <c r="E299" s="74">
        <v>0.95199999999999996</v>
      </c>
      <c r="F299" s="74">
        <v>0.95499999999999996</v>
      </c>
      <c r="G299" s="74">
        <v>0.95799999999999996</v>
      </c>
      <c r="H299" s="74">
        <v>0.95650000000000002</v>
      </c>
      <c r="I299" s="74">
        <v>0.95799999999999996</v>
      </c>
      <c r="J299" s="74">
        <v>0.95199999999999996</v>
      </c>
      <c r="K299" s="74">
        <v>0.95799999999999996</v>
      </c>
      <c r="L299" s="74">
        <v>0.94750000000000001</v>
      </c>
    </row>
    <row r="300" spans="1:14">
      <c r="A300" s="76" t="s">
        <v>636</v>
      </c>
      <c r="B300" s="117">
        <f>B296*0.3</f>
        <v>10.5</v>
      </c>
      <c r="C300" s="117">
        <f>(100-D300)/100</f>
        <v>0.77500000000000002</v>
      </c>
      <c r="D300" s="117">
        <f>D296*0.3</f>
        <v>22.5</v>
      </c>
      <c r="E300" s="74">
        <v>0.872</v>
      </c>
      <c r="F300" s="74">
        <v>0.88</v>
      </c>
      <c r="G300" s="74">
        <v>0.88800000000000001</v>
      </c>
      <c r="H300" s="74">
        <v>0.88400000000000001</v>
      </c>
      <c r="I300" s="74">
        <v>0.88800000000000001</v>
      </c>
      <c r="J300" s="74">
        <v>0.872</v>
      </c>
      <c r="K300" s="74">
        <v>0.88800000000000001</v>
      </c>
      <c r="L300" s="74">
        <v>0.86</v>
      </c>
    </row>
    <row r="301" spans="1:14">
      <c r="A301" s="54" t="s">
        <v>679</v>
      </c>
      <c r="B301" s="118">
        <v>34</v>
      </c>
      <c r="C301" s="118"/>
      <c r="D301" s="118">
        <v>74</v>
      </c>
      <c r="E301" s="78">
        <f t="shared" ref="E301:L301" si="82">1 - (E302) * (E303) * (E304) * (E305)</f>
        <v>0.33795981574000011</v>
      </c>
      <c r="F301" s="78">
        <f t="shared" si="82"/>
        <v>0.31898879614000009</v>
      </c>
      <c r="G301" s="78">
        <f>1 - (G302) * (G303) * (G304) * (G305)</f>
        <v>0.29964686454</v>
      </c>
      <c r="H301" s="78">
        <f t="shared" si="82"/>
        <v>0.30936446464000011</v>
      </c>
      <c r="I301" s="79">
        <f t="shared" si="82"/>
        <v>0.41885439999999996</v>
      </c>
      <c r="J301" s="79">
        <f t="shared" si="82"/>
        <v>0.30936446464000011</v>
      </c>
      <c r="K301" s="79">
        <f t="shared" si="82"/>
        <v>0.27992968750000002</v>
      </c>
      <c r="L301" s="79">
        <f t="shared" si="82"/>
        <v>0.30936446464000011</v>
      </c>
    </row>
    <row r="302" spans="1:14">
      <c r="A302" s="76" t="s">
        <v>633</v>
      </c>
      <c r="B302" s="117">
        <f>B301*0.15</f>
        <v>5.0999999999999996</v>
      </c>
      <c r="C302" s="117">
        <f>(100-D302)/100</f>
        <v>0.88900000000000001</v>
      </c>
      <c r="D302" s="117">
        <f>D301*0.15</f>
        <v>11.1</v>
      </c>
      <c r="E302" s="74">
        <v>0.93799999999999994</v>
      </c>
      <c r="F302" s="74">
        <v>0.94199999999999995</v>
      </c>
      <c r="G302" s="74">
        <v>0.94599999999999995</v>
      </c>
      <c r="H302" s="74">
        <v>0.94399999999999995</v>
      </c>
      <c r="I302" s="74">
        <v>0.92</v>
      </c>
      <c r="J302" s="74">
        <v>0.94399999999999995</v>
      </c>
      <c r="K302" s="74">
        <v>0.95</v>
      </c>
      <c r="L302" s="74">
        <v>0.94399999999999995</v>
      </c>
    </row>
    <row r="303" spans="1:14">
      <c r="A303" s="76" t="s">
        <v>634</v>
      </c>
      <c r="B303" s="117">
        <f>B301*0.4</f>
        <v>13.600000000000001</v>
      </c>
      <c r="C303" s="117">
        <f>(100-D303)/100</f>
        <v>0.70400000000000007</v>
      </c>
      <c r="D303" s="117">
        <f>D301*0.4</f>
        <v>29.6</v>
      </c>
      <c r="E303" s="74">
        <v>0.84499999999999997</v>
      </c>
      <c r="F303" s="74">
        <v>0.85499999999999998</v>
      </c>
      <c r="G303" s="74">
        <v>0.86499999999999999</v>
      </c>
      <c r="H303" s="74">
        <v>0.86</v>
      </c>
      <c r="I303" s="74">
        <v>0.8</v>
      </c>
      <c r="J303" s="74">
        <v>0.86</v>
      </c>
      <c r="K303" s="74">
        <v>0.875</v>
      </c>
      <c r="L303" s="74">
        <v>0.86</v>
      </c>
    </row>
    <row r="304" spans="1:14">
      <c r="A304" s="76" t="s">
        <v>774</v>
      </c>
      <c r="B304" s="117">
        <f>B301*0.15</f>
        <v>5.0999999999999996</v>
      </c>
      <c r="C304" s="117">
        <f>(100-D304)/100</f>
        <v>0.88900000000000001</v>
      </c>
      <c r="D304" s="117">
        <f>D301*0.15</f>
        <v>11.1</v>
      </c>
      <c r="E304" s="74">
        <v>0.95350000000000001</v>
      </c>
      <c r="F304" s="74">
        <v>0.95650000000000002</v>
      </c>
      <c r="G304" s="74">
        <v>0.95950000000000002</v>
      </c>
      <c r="H304" s="74">
        <v>0.95799999999999996</v>
      </c>
      <c r="I304" s="74">
        <v>0.94</v>
      </c>
      <c r="J304" s="74">
        <v>0.95799999999999996</v>
      </c>
      <c r="K304" s="74">
        <v>0.96250000000000002</v>
      </c>
      <c r="L304" s="74">
        <v>0.95799999999999996</v>
      </c>
    </row>
    <row r="305" spans="1:12">
      <c r="A305" s="76" t="s">
        <v>636</v>
      </c>
      <c r="B305" s="117">
        <f>B301*0.3</f>
        <v>10.199999999999999</v>
      </c>
      <c r="C305" s="117">
        <f>(100-D305)/100</f>
        <v>0.77800000000000002</v>
      </c>
      <c r="D305" s="117">
        <f>D301*0.3</f>
        <v>22.2</v>
      </c>
      <c r="E305" s="74">
        <v>0.876</v>
      </c>
      <c r="F305" s="74">
        <v>0.88400000000000001</v>
      </c>
      <c r="G305" s="74">
        <v>0.89200000000000002</v>
      </c>
      <c r="H305" s="74">
        <v>0.88800000000000001</v>
      </c>
      <c r="I305" s="74">
        <v>0.84</v>
      </c>
      <c r="J305" s="74">
        <v>0.88800000000000001</v>
      </c>
      <c r="K305" s="74">
        <v>0.9</v>
      </c>
      <c r="L305" s="74">
        <v>0.88800000000000001</v>
      </c>
    </row>
    <row r="306" spans="1:12">
      <c r="A306" s="54" t="s">
        <v>931</v>
      </c>
      <c r="B306" s="118">
        <v>33</v>
      </c>
      <c r="C306" s="118"/>
      <c r="D306" s="118">
        <v>74</v>
      </c>
      <c r="E306" s="78">
        <f t="shared" ref="E306:F306" si="83">1 - (E307) * (E308) * (E309) * (E310)</f>
        <v>0.33795981574000011</v>
      </c>
      <c r="F306" s="78">
        <f t="shared" si="83"/>
        <v>0.31898879614000009</v>
      </c>
      <c r="G306" s="78">
        <f>1 - (G307) * (G308) * (G309) * (G310)</f>
        <v>0.29964686454</v>
      </c>
      <c r="H306" s="78">
        <f t="shared" ref="H306:L306" si="84">1 - (H307) * (H308) * (H309) * (H310)</f>
        <v>0.30936446464000011</v>
      </c>
      <c r="I306" s="79">
        <f t="shared" si="84"/>
        <v>0.30936446464000011</v>
      </c>
      <c r="J306" s="79">
        <f t="shared" si="84"/>
        <v>0.41885439999999996</v>
      </c>
      <c r="K306" s="79">
        <f t="shared" si="84"/>
        <v>0.30936446464000011</v>
      </c>
      <c r="L306" s="79">
        <f t="shared" si="84"/>
        <v>0.34730758143999996</v>
      </c>
    </row>
    <row r="307" spans="1:12">
      <c r="A307" s="76" t="s">
        <v>633</v>
      </c>
      <c r="B307" s="117">
        <f>B306*0.15</f>
        <v>4.95</v>
      </c>
      <c r="C307" s="117">
        <f>(100-D307)/100</f>
        <v>0.88900000000000001</v>
      </c>
      <c r="D307" s="117">
        <f>D306*0.15</f>
        <v>11.1</v>
      </c>
      <c r="E307" s="74">
        <v>0.93799999999999994</v>
      </c>
      <c r="F307" s="74">
        <v>0.94199999999999995</v>
      </c>
      <c r="G307" s="74">
        <v>0.94599999999999995</v>
      </c>
      <c r="H307" s="74">
        <v>0.94399999999999995</v>
      </c>
      <c r="I307" s="74">
        <v>0.94399999999999995</v>
      </c>
      <c r="J307" s="74">
        <v>0.92</v>
      </c>
      <c r="K307" s="74">
        <v>0.94399999999999995</v>
      </c>
      <c r="L307" s="74">
        <v>0.93600000000000005</v>
      </c>
    </row>
    <row r="308" spans="1:12">
      <c r="A308" s="76" t="s">
        <v>634</v>
      </c>
      <c r="B308" s="117">
        <f>B306*0.4</f>
        <v>13.200000000000001</v>
      </c>
      <c r="C308" s="117">
        <f>(100-D308)/100</f>
        <v>0.70400000000000007</v>
      </c>
      <c r="D308" s="117">
        <f>D306*0.4</f>
        <v>29.6</v>
      </c>
      <c r="E308" s="74">
        <v>0.84499999999999997</v>
      </c>
      <c r="F308" s="74">
        <v>0.85499999999999998</v>
      </c>
      <c r="G308" s="74">
        <v>0.86499999999999999</v>
      </c>
      <c r="H308" s="74">
        <v>0.86</v>
      </c>
      <c r="I308" s="74">
        <v>0.86</v>
      </c>
      <c r="J308" s="74">
        <v>0.8</v>
      </c>
      <c r="K308" s="74">
        <v>0.86</v>
      </c>
      <c r="L308" s="74">
        <v>0.84</v>
      </c>
    </row>
    <row r="309" spans="1:12">
      <c r="A309" s="76" t="s">
        <v>774</v>
      </c>
      <c r="B309" s="117">
        <f>B306*0.15</f>
        <v>4.95</v>
      </c>
      <c r="C309" s="117">
        <f>(100-D309)/100</f>
        <v>0.88900000000000001</v>
      </c>
      <c r="D309" s="117">
        <f>D306*0.15</f>
        <v>11.1</v>
      </c>
      <c r="E309" s="74">
        <v>0.95350000000000001</v>
      </c>
      <c r="F309" s="74">
        <v>0.95650000000000002</v>
      </c>
      <c r="G309" s="74">
        <v>0.95950000000000002</v>
      </c>
      <c r="H309" s="74">
        <v>0.95799999999999996</v>
      </c>
      <c r="I309" s="74">
        <v>0.95799999999999996</v>
      </c>
      <c r="J309" s="74">
        <v>0.94</v>
      </c>
      <c r="K309" s="74">
        <v>0.95799999999999996</v>
      </c>
      <c r="L309" s="74">
        <v>0.95199999999999996</v>
      </c>
    </row>
    <row r="310" spans="1:12">
      <c r="A310" s="76" t="s">
        <v>636</v>
      </c>
      <c r="B310" s="117">
        <f>B306*0.3</f>
        <v>9.9</v>
      </c>
      <c r="C310" s="117">
        <f>(100-D310)/100</f>
        <v>0.77800000000000002</v>
      </c>
      <c r="D310" s="117">
        <f>D306*0.3</f>
        <v>22.2</v>
      </c>
      <c r="E310" s="74">
        <v>0.876</v>
      </c>
      <c r="F310" s="74">
        <v>0.88400000000000001</v>
      </c>
      <c r="G310" s="74">
        <v>0.89200000000000002</v>
      </c>
      <c r="H310" s="74">
        <v>0.88800000000000001</v>
      </c>
      <c r="I310" s="74">
        <v>0.88800000000000001</v>
      </c>
      <c r="J310" s="74">
        <v>0.84</v>
      </c>
      <c r="K310" s="74">
        <v>0.88800000000000001</v>
      </c>
      <c r="L310" s="74">
        <v>0.872</v>
      </c>
    </row>
    <row r="311" spans="1:12">
      <c r="A311" s="54" t="s">
        <v>932</v>
      </c>
      <c r="B311" s="118">
        <v>33</v>
      </c>
      <c r="C311" s="118"/>
      <c r="D311" s="118">
        <v>74</v>
      </c>
      <c r="E311" s="78">
        <f t="shared" ref="E311:F311" si="85">1 - (E312) * (E313) * (E314) * (E315)</f>
        <v>0.33795981574000011</v>
      </c>
      <c r="F311" s="78">
        <f t="shared" si="85"/>
        <v>0.31898879614000009</v>
      </c>
      <c r="G311" s="78">
        <f>1 - (G312) * (G313) * (G314) * (G315)</f>
        <v>0.29964686454</v>
      </c>
      <c r="H311" s="78">
        <f t="shared" ref="H311:L311" si="86">1 - (H312) * (H313) * (H314) * (H315)</f>
        <v>0.30936446464000011</v>
      </c>
      <c r="I311" s="79">
        <f t="shared" si="86"/>
        <v>0.30936446464000011</v>
      </c>
      <c r="J311" s="79">
        <f t="shared" si="86"/>
        <v>0.37480633750000003</v>
      </c>
      <c r="K311" s="79">
        <f t="shared" si="86"/>
        <v>0.30936446464000011</v>
      </c>
      <c r="L311" s="79">
        <f t="shared" si="86"/>
        <v>0.37480633750000003</v>
      </c>
    </row>
    <row r="312" spans="1:12">
      <c r="A312" s="76" t="s">
        <v>633</v>
      </c>
      <c r="B312" s="117">
        <f>B311*0.15</f>
        <v>4.95</v>
      </c>
      <c r="C312" s="117">
        <f>(100-D312)/100</f>
        <v>0.88900000000000001</v>
      </c>
      <c r="D312" s="117">
        <f>D311*0.15</f>
        <v>11.1</v>
      </c>
      <c r="E312" s="74">
        <v>0.93799999999999994</v>
      </c>
      <c r="F312" s="74">
        <v>0.94199999999999995</v>
      </c>
      <c r="G312" s="74">
        <v>0.94599999999999995</v>
      </c>
      <c r="H312" s="74">
        <v>0.94399999999999995</v>
      </c>
      <c r="I312" s="74">
        <v>0.94399999999999995</v>
      </c>
      <c r="J312" s="74">
        <v>0.93</v>
      </c>
      <c r="K312" s="74">
        <v>0.94399999999999995</v>
      </c>
      <c r="L312" s="74">
        <v>0.93</v>
      </c>
    </row>
    <row r="313" spans="1:12">
      <c r="A313" s="76" t="s">
        <v>634</v>
      </c>
      <c r="B313" s="117">
        <f>B311*0.4</f>
        <v>13.200000000000001</v>
      </c>
      <c r="C313" s="117">
        <f>(100-D313)/100</f>
        <v>0.70400000000000007</v>
      </c>
      <c r="D313" s="117">
        <f>D311*0.4</f>
        <v>29.6</v>
      </c>
      <c r="E313" s="74">
        <v>0.84499999999999997</v>
      </c>
      <c r="F313" s="74">
        <v>0.85499999999999998</v>
      </c>
      <c r="G313" s="74">
        <v>0.86499999999999999</v>
      </c>
      <c r="H313" s="74">
        <v>0.86</v>
      </c>
      <c r="I313" s="74">
        <v>0.86</v>
      </c>
      <c r="J313" s="74">
        <v>0.82499999999999996</v>
      </c>
      <c r="K313" s="74">
        <v>0.86</v>
      </c>
      <c r="L313" s="74">
        <v>0.82499999999999996</v>
      </c>
    </row>
    <row r="314" spans="1:12">
      <c r="A314" s="76" t="s">
        <v>774</v>
      </c>
      <c r="B314" s="117">
        <f>B311*0.15</f>
        <v>4.95</v>
      </c>
      <c r="C314" s="117">
        <f>(100-D314)/100</f>
        <v>0.88900000000000001</v>
      </c>
      <c r="D314" s="117">
        <f>D311*0.15</f>
        <v>11.1</v>
      </c>
      <c r="E314" s="74">
        <v>0.95350000000000001</v>
      </c>
      <c r="F314" s="74">
        <v>0.95650000000000002</v>
      </c>
      <c r="G314" s="74">
        <v>0.95950000000000002</v>
      </c>
      <c r="H314" s="74">
        <v>0.95799999999999996</v>
      </c>
      <c r="I314" s="74">
        <v>0.95799999999999996</v>
      </c>
      <c r="J314" s="74">
        <v>0.94750000000000001</v>
      </c>
      <c r="K314" s="74">
        <v>0.95799999999999996</v>
      </c>
      <c r="L314" s="74">
        <v>0.94750000000000001</v>
      </c>
    </row>
    <row r="315" spans="1:12">
      <c r="A315" s="76" t="s">
        <v>636</v>
      </c>
      <c r="B315" s="117">
        <f>B311*0.3</f>
        <v>9.9</v>
      </c>
      <c r="C315" s="117">
        <f>(100-D315)/100</f>
        <v>0.77800000000000002</v>
      </c>
      <c r="D315" s="117">
        <f>D311*0.3</f>
        <v>22.2</v>
      </c>
      <c r="E315" s="74">
        <v>0.876</v>
      </c>
      <c r="F315" s="74">
        <v>0.88400000000000001</v>
      </c>
      <c r="G315" s="74">
        <v>0.89200000000000002</v>
      </c>
      <c r="H315" s="74">
        <v>0.88800000000000001</v>
      </c>
      <c r="I315" s="74">
        <v>0.88800000000000001</v>
      </c>
      <c r="J315" s="74">
        <v>0.86</v>
      </c>
      <c r="K315" s="74">
        <v>0.88800000000000001</v>
      </c>
      <c r="L315" s="74">
        <v>0.86</v>
      </c>
    </row>
    <row r="316" spans="1:12">
      <c r="A316" s="120" t="s">
        <v>680</v>
      </c>
      <c r="B316" s="118">
        <v>32</v>
      </c>
      <c r="C316" s="118"/>
      <c r="D316" s="118">
        <v>72</v>
      </c>
      <c r="E316" s="78">
        <f t="shared" ref="E316:L316" si="87">1 - (E317) * (E318) * (E319) * (E320)</f>
        <v>0.32852040000000016</v>
      </c>
      <c r="F316" s="78">
        <f t="shared" si="87"/>
        <v>0.30936446464000011</v>
      </c>
      <c r="G316" s="78">
        <f>1 - (G317) * (G318) * (G319) * (G320)</f>
        <v>0.28983545344000006</v>
      </c>
      <c r="H316" s="78">
        <f t="shared" si="87"/>
        <v>0.29964686454</v>
      </c>
      <c r="I316" s="79">
        <f t="shared" si="87"/>
        <v>0.30936446464000011</v>
      </c>
      <c r="J316" s="79">
        <f t="shared" si="87"/>
        <v>0.30936446464000011</v>
      </c>
      <c r="K316" s="79">
        <f t="shared" si="87"/>
        <v>0.27992968750000002</v>
      </c>
      <c r="L316" s="79">
        <f t="shared" si="87"/>
        <v>0.30936446464000011</v>
      </c>
    </row>
    <row r="317" spans="1:12">
      <c r="A317" s="76" t="s">
        <v>633</v>
      </c>
      <c r="B317" s="117">
        <f>B316*0.15</f>
        <v>4.8</v>
      </c>
      <c r="C317" s="117">
        <f>(100-D317)/100</f>
        <v>0.89200000000000002</v>
      </c>
      <c r="D317" s="117">
        <f>D316*0.15</f>
        <v>10.799999999999999</v>
      </c>
      <c r="E317" s="74">
        <v>0.94</v>
      </c>
      <c r="F317" s="74">
        <v>0.94399999999999995</v>
      </c>
      <c r="G317" s="74">
        <v>0.94799999999999995</v>
      </c>
      <c r="H317" s="74">
        <v>0.94599999999999995</v>
      </c>
      <c r="I317" s="74">
        <v>0.94399999999999995</v>
      </c>
      <c r="J317" s="74">
        <v>0.94399999999999995</v>
      </c>
      <c r="K317" s="74">
        <v>0.95</v>
      </c>
      <c r="L317" s="74">
        <v>0.94399999999999995</v>
      </c>
    </row>
    <row r="318" spans="1:12">
      <c r="A318" s="76" t="s">
        <v>634</v>
      </c>
      <c r="B318" s="117">
        <f>B316*0.4</f>
        <v>12.8</v>
      </c>
      <c r="C318" s="117">
        <f>(100-D318)/100</f>
        <v>0.71200000000000008</v>
      </c>
      <c r="D318" s="117">
        <f>D316*0.4</f>
        <v>28.8</v>
      </c>
      <c r="E318" s="74">
        <v>0.85</v>
      </c>
      <c r="F318" s="74">
        <v>0.86</v>
      </c>
      <c r="G318" s="74">
        <v>0.87</v>
      </c>
      <c r="H318" s="74">
        <v>0.86499999999999999</v>
      </c>
      <c r="I318" s="74">
        <v>0.86</v>
      </c>
      <c r="J318" s="74">
        <v>0.86</v>
      </c>
      <c r="K318" s="74">
        <v>0.875</v>
      </c>
      <c r="L318" s="74">
        <v>0.86</v>
      </c>
    </row>
    <row r="319" spans="1:12">
      <c r="A319" s="76" t="s">
        <v>774</v>
      </c>
      <c r="B319" s="117">
        <f>B316*0.15</f>
        <v>4.8</v>
      </c>
      <c r="C319" s="117">
        <f>(100-D319)/100</f>
        <v>0.89200000000000002</v>
      </c>
      <c r="D319" s="117">
        <f>D316*0.15</f>
        <v>10.799999999999999</v>
      </c>
      <c r="E319" s="74">
        <v>0.95499999999999996</v>
      </c>
      <c r="F319" s="74">
        <v>0.95799999999999996</v>
      </c>
      <c r="G319" s="74">
        <v>0.96099999999999997</v>
      </c>
      <c r="H319" s="74">
        <v>0.95950000000000002</v>
      </c>
      <c r="I319" s="74">
        <v>0.95799999999999996</v>
      </c>
      <c r="J319" s="74">
        <v>0.95799999999999996</v>
      </c>
      <c r="K319" s="74">
        <v>0.96250000000000002</v>
      </c>
      <c r="L319" s="74">
        <v>0.95799999999999996</v>
      </c>
    </row>
    <row r="320" spans="1:12">
      <c r="A320" s="76" t="s">
        <v>636</v>
      </c>
      <c r="B320" s="117">
        <f>B316*0.3</f>
        <v>9.6</v>
      </c>
      <c r="C320" s="117">
        <f>(100-D320)/100</f>
        <v>0.78400000000000003</v>
      </c>
      <c r="D320" s="117">
        <f>D316*0.3</f>
        <v>21.599999999999998</v>
      </c>
      <c r="E320" s="74">
        <v>0.88</v>
      </c>
      <c r="F320" s="74">
        <v>0.88800000000000001</v>
      </c>
      <c r="G320" s="74">
        <v>0.89600000000000002</v>
      </c>
      <c r="H320" s="74">
        <v>0.89200000000000002</v>
      </c>
      <c r="I320" s="74">
        <v>0.88800000000000001</v>
      </c>
      <c r="J320" s="74">
        <v>0.88800000000000001</v>
      </c>
      <c r="K320" s="74">
        <v>0.9</v>
      </c>
      <c r="L320" s="74">
        <v>0.88800000000000001</v>
      </c>
    </row>
    <row r="321" spans="1:14">
      <c r="A321" s="54" t="s">
        <v>817</v>
      </c>
      <c r="B321" s="118">
        <v>32</v>
      </c>
      <c r="C321" s="118"/>
      <c r="D321" s="118">
        <v>72</v>
      </c>
      <c r="E321" s="78">
        <f t="shared" ref="E321:L321" si="88">1 - (E322) * (E323) * (E324) * (E325)</f>
        <v>0.32852040000000016</v>
      </c>
      <c r="F321" s="78">
        <f t="shared" si="88"/>
        <v>0.30936446464000011</v>
      </c>
      <c r="G321" s="78">
        <f t="shared" si="88"/>
        <v>0.28983545344000006</v>
      </c>
      <c r="H321" s="78">
        <f t="shared" si="88"/>
        <v>0.29964686454</v>
      </c>
      <c r="I321" s="79">
        <f t="shared" si="88"/>
        <v>0.37480633750000003</v>
      </c>
      <c r="J321" s="79">
        <f t="shared" si="88"/>
        <v>0.37480633750000003</v>
      </c>
      <c r="K321" s="79">
        <f t="shared" si="88"/>
        <v>0.37480633750000003</v>
      </c>
      <c r="L321" s="79">
        <f t="shared" si="88"/>
        <v>0.30936446464000011</v>
      </c>
    </row>
    <row r="322" spans="1:14">
      <c r="A322" s="76" t="s">
        <v>633</v>
      </c>
      <c r="B322" s="117">
        <f>B321*0.15</f>
        <v>4.8</v>
      </c>
      <c r="C322" s="117">
        <f>(100-D322)/100</f>
        <v>0.89200000000000002</v>
      </c>
      <c r="D322" s="117">
        <f>D321*0.15</f>
        <v>10.799999999999999</v>
      </c>
      <c r="E322" s="74">
        <v>0.94</v>
      </c>
      <c r="F322" s="74">
        <v>0.94399999999999995</v>
      </c>
      <c r="G322" s="74">
        <v>0.94799999999999995</v>
      </c>
      <c r="H322" s="74">
        <v>0.94599999999999995</v>
      </c>
      <c r="I322" s="74">
        <v>0.93</v>
      </c>
      <c r="J322" s="74">
        <v>0.93</v>
      </c>
      <c r="K322" s="74">
        <v>0.93</v>
      </c>
      <c r="L322" s="74">
        <v>0.94399999999999995</v>
      </c>
      <c r="N322">
        <v>18</v>
      </c>
    </row>
    <row r="323" spans="1:14">
      <c r="A323" s="76" t="s">
        <v>634</v>
      </c>
      <c r="B323" s="117">
        <f>B321*0.4</f>
        <v>12.8</v>
      </c>
      <c r="C323" s="117">
        <f>(100-D323)/100</f>
        <v>0.71200000000000008</v>
      </c>
      <c r="D323" s="117">
        <f>D321*0.4</f>
        <v>28.8</v>
      </c>
      <c r="E323" s="74">
        <v>0.85</v>
      </c>
      <c r="F323" s="74">
        <v>0.86</v>
      </c>
      <c r="G323" s="74">
        <v>0.87</v>
      </c>
      <c r="H323" s="74">
        <v>0.86499999999999999</v>
      </c>
      <c r="I323" s="74">
        <v>0.82499999999999996</v>
      </c>
      <c r="J323" s="74">
        <v>0.82499999999999996</v>
      </c>
      <c r="K323" s="74">
        <v>0.82499999999999996</v>
      </c>
      <c r="L323" s="74">
        <v>0.86</v>
      </c>
      <c r="N323" s="59">
        <f>1-(N322*0.2)/100</f>
        <v>0.96399999999999997</v>
      </c>
    </row>
    <row r="324" spans="1:14">
      <c r="A324" s="76" t="s">
        <v>774</v>
      </c>
      <c r="B324" s="117">
        <f>B321*0.15</f>
        <v>4.8</v>
      </c>
      <c r="C324" s="117">
        <f>(100-D324)/100</f>
        <v>0.89200000000000002</v>
      </c>
      <c r="D324" s="117">
        <f>D321*0.15</f>
        <v>10.799999999999999</v>
      </c>
      <c r="E324" s="74">
        <v>0.95499999999999996</v>
      </c>
      <c r="F324" s="74">
        <v>0.95799999999999996</v>
      </c>
      <c r="G324" s="74">
        <v>0.96099999999999997</v>
      </c>
      <c r="H324" s="74">
        <v>0.95950000000000002</v>
      </c>
      <c r="I324" s="74">
        <v>0.94750000000000001</v>
      </c>
      <c r="J324" s="74">
        <v>0.94750000000000001</v>
      </c>
      <c r="K324" s="74">
        <v>0.94750000000000001</v>
      </c>
      <c r="L324" s="74">
        <v>0.95799999999999996</v>
      </c>
      <c r="N324" s="59">
        <f>1-(N322*0.5)/100</f>
        <v>0.91</v>
      </c>
    </row>
    <row r="325" spans="1:14">
      <c r="A325" s="76" t="s">
        <v>636</v>
      </c>
      <c r="B325" s="117">
        <f>B321*0.3</f>
        <v>9.6</v>
      </c>
      <c r="C325" s="117">
        <f>(100-D325)/100</f>
        <v>0.78400000000000003</v>
      </c>
      <c r="D325" s="117">
        <f>D321*0.3</f>
        <v>21.599999999999998</v>
      </c>
      <c r="E325" s="74">
        <v>0.88</v>
      </c>
      <c r="F325" s="74">
        <v>0.88800000000000001</v>
      </c>
      <c r="G325" s="74">
        <v>0.89600000000000002</v>
      </c>
      <c r="H325" s="74">
        <v>0.89200000000000002</v>
      </c>
      <c r="I325" s="74">
        <v>0.86</v>
      </c>
      <c r="J325" s="74">
        <v>0.86</v>
      </c>
      <c r="K325" s="74">
        <v>0.86</v>
      </c>
      <c r="L325" s="74">
        <v>0.88800000000000001</v>
      </c>
      <c r="N325" s="59">
        <f>1-(N322*0.15)/100</f>
        <v>0.97299999999999998</v>
      </c>
    </row>
    <row r="326" spans="1:14">
      <c r="A326" s="54" t="s">
        <v>681</v>
      </c>
      <c r="B326" s="118">
        <v>30</v>
      </c>
      <c r="C326" s="118"/>
      <c r="D326" s="118">
        <v>70</v>
      </c>
      <c r="E326" s="78">
        <f t="shared" ref="E326:L326" si="89">1 - (E327) * (E328) * (E329) * (E330)</f>
        <v>0.31898879614000009</v>
      </c>
      <c r="F326" s="78">
        <f t="shared" si="89"/>
        <v>0.29964686454</v>
      </c>
      <c r="G326" s="78">
        <f>1 - (G327) * (G328) * (G329) * (G330)</f>
        <v>0.27992968750000002</v>
      </c>
      <c r="H326" s="78">
        <f t="shared" si="89"/>
        <v>0.28983545344000006</v>
      </c>
      <c r="I326" s="79">
        <f t="shared" si="89"/>
        <v>0.27992968750000002</v>
      </c>
      <c r="J326" s="79">
        <f t="shared" si="89"/>
        <v>0.30936446464000011</v>
      </c>
      <c r="K326" s="79">
        <f t="shared" si="89"/>
        <v>0.27992968750000002</v>
      </c>
      <c r="L326" s="79">
        <f t="shared" si="89"/>
        <v>0.30936446464000011</v>
      </c>
      <c r="N326" s="59">
        <f>1-(N322*0.4)/100</f>
        <v>0.92799999999999994</v>
      </c>
    </row>
    <row r="327" spans="1:14">
      <c r="A327" s="76" t="s">
        <v>633</v>
      </c>
      <c r="B327" s="117">
        <f>B326*0.15</f>
        <v>4.5</v>
      </c>
      <c r="C327" s="117">
        <f>(100-D327)/100</f>
        <v>0.89500000000000002</v>
      </c>
      <c r="D327" s="117">
        <f>D326*0.15</f>
        <v>10.5</v>
      </c>
      <c r="E327" s="74">
        <v>0.94199999999999995</v>
      </c>
      <c r="F327" s="74">
        <v>0.94599999999999995</v>
      </c>
      <c r="G327" s="74">
        <v>0.95</v>
      </c>
      <c r="H327" s="74">
        <v>0.94799999999999995</v>
      </c>
      <c r="I327" s="74">
        <v>0.95</v>
      </c>
      <c r="J327" s="74">
        <v>0.94399999999999995</v>
      </c>
      <c r="K327" s="74">
        <v>0.95</v>
      </c>
      <c r="L327" s="74">
        <v>0.94399999999999995</v>
      </c>
    </row>
    <row r="328" spans="1:14">
      <c r="A328" s="76" t="s">
        <v>634</v>
      </c>
      <c r="B328" s="117">
        <f>B326*0.4</f>
        <v>12</v>
      </c>
      <c r="C328" s="117">
        <f>(100-D328)/100</f>
        <v>0.72</v>
      </c>
      <c r="D328" s="117">
        <f>D326*0.4</f>
        <v>28</v>
      </c>
      <c r="E328" s="74">
        <v>0.85499999999999998</v>
      </c>
      <c r="F328" s="74">
        <v>0.86499999999999999</v>
      </c>
      <c r="G328" s="74">
        <v>0.875</v>
      </c>
      <c r="H328" s="74">
        <v>0.87</v>
      </c>
      <c r="I328" s="74">
        <v>0.875</v>
      </c>
      <c r="J328" s="74">
        <v>0.86</v>
      </c>
      <c r="K328" s="74">
        <v>0.875</v>
      </c>
      <c r="L328" s="74">
        <v>0.86</v>
      </c>
    </row>
    <row r="329" spans="1:14">
      <c r="A329" s="76" t="s">
        <v>774</v>
      </c>
      <c r="B329" s="117">
        <f>B326*0.15</f>
        <v>4.5</v>
      </c>
      <c r="C329" s="117">
        <f>(100-D329)/100</f>
        <v>0.89500000000000002</v>
      </c>
      <c r="D329" s="117">
        <f>D326*0.15</f>
        <v>10.5</v>
      </c>
      <c r="E329" s="74">
        <v>0.95650000000000002</v>
      </c>
      <c r="F329" s="74">
        <v>0.95950000000000002</v>
      </c>
      <c r="G329" s="74">
        <v>0.96250000000000002</v>
      </c>
      <c r="H329" s="74">
        <v>0.96099999999999997</v>
      </c>
      <c r="I329" s="74">
        <v>0.96250000000000002</v>
      </c>
      <c r="J329" s="74">
        <v>0.95799999999999996</v>
      </c>
      <c r="K329" s="74">
        <v>0.96250000000000002</v>
      </c>
      <c r="L329" s="74">
        <v>0.95799999999999996</v>
      </c>
    </row>
    <row r="330" spans="1:14">
      <c r="A330" s="76" t="s">
        <v>636</v>
      </c>
      <c r="B330" s="117">
        <f>B326*0.3</f>
        <v>9</v>
      </c>
      <c r="C330" s="117">
        <f>(100-D330)/100</f>
        <v>0.79</v>
      </c>
      <c r="D330" s="117">
        <f>D326*0.3</f>
        <v>21</v>
      </c>
      <c r="E330" s="74">
        <v>0.88400000000000001</v>
      </c>
      <c r="F330" s="74">
        <v>0.89200000000000002</v>
      </c>
      <c r="G330" s="74">
        <v>0.9</v>
      </c>
      <c r="H330" s="74">
        <v>0.89600000000000002</v>
      </c>
      <c r="I330" s="74">
        <v>0.9</v>
      </c>
      <c r="J330" s="74">
        <v>0.88800000000000001</v>
      </c>
      <c r="K330" s="74">
        <v>0.9</v>
      </c>
      <c r="L330" s="74">
        <v>0.88800000000000001</v>
      </c>
    </row>
    <row r="331" spans="1:14">
      <c r="A331" s="54" t="s">
        <v>758</v>
      </c>
      <c r="B331" s="118">
        <v>30</v>
      </c>
      <c r="C331" s="118"/>
      <c r="D331" s="118">
        <v>70</v>
      </c>
      <c r="E331" s="78">
        <f t="shared" ref="E331:L331" si="90">1 - (E332)</f>
        <v>5.8000000000000052E-2</v>
      </c>
      <c r="F331" s="78">
        <f t="shared" si="90"/>
        <v>5.4000000000000048E-2</v>
      </c>
      <c r="G331" s="78">
        <f t="shared" si="90"/>
        <v>5.0000000000000044E-2</v>
      </c>
      <c r="H331" s="78">
        <f t="shared" si="90"/>
        <v>5.2000000000000046E-2</v>
      </c>
      <c r="I331" s="79">
        <f t="shared" si="90"/>
        <v>5.0000000000000044E-2</v>
      </c>
      <c r="J331" s="79">
        <f t="shared" si="90"/>
        <v>5.600000000000005E-2</v>
      </c>
      <c r="K331" s="79">
        <f t="shared" si="90"/>
        <v>5.0000000000000044E-2</v>
      </c>
      <c r="L331" s="79">
        <f t="shared" si="90"/>
        <v>5.600000000000005E-2</v>
      </c>
    </row>
    <row r="332" spans="1:14">
      <c r="A332" s="76" t="s">
        <v>774</v>
      </c>
      <c r="B332" s="117">
        <f>B331*0.15</f>
        <v>4.5</v>
      </c>
      <c r="C332" s="117">
        <f>(100-D332)/100</f>
        <v>0.89500000000000002</v>
      </c>
      <c r="D332" s="117">
        <f>D331*0.15</f>
        <v>10.5</v>
      </c>
      <c r="E332" s="74">
        <v>0.94199999999999995</v>
      </c>
      <c r="F332" s="74">
        <v>0.94599999999999995</v>
      </c>
      <c r="G332" s="74">
        <v>0.95</v>
      </c>
      <c r="H332" s="74">
        <v>0.94799999999999995</v>
      </c>
      <c r="I332" s="74">
        <v>0.95</v>
      </c>
      <c r="J332" s="74">
        <v>0.94399999999999995</v>
      </c>
      <c r="K332" s="74">
        <v>0.95</v>
      </c>
      <c r="L332" s="74">
        <v>0.94399999999999995</v>
      </c>
    </row>
    <row r="333" spans="1:14">
      <c r="A333" s="120" t="s">
        <v>682</v>
      </c>
      <c r="B333" s="118">
        <v>30</v>
      </c>
      <c r="C333" s="118"/>
      <c r="D333" s="118">
        <v>70</v>
      </c>
      <c r="E333" s="78">
        <f t="shared" ref="E333:L333" si="91">1 - (E334) * (E335) * (E336) * (E337)</f>
        <v>0.31898879614000009</v>
      </c>
      <c r="F333" s="78">
        <f t="shared" si="91"/>
        <v>0.29964686454</v>
      </c>
      <c r="G333" s="78">
        <f>1 - (G334) * (G335) * (G336) * (G337)</f>
        <v>0.27992968750000002</v>
      </c>
      <c r="H333" s="78">
        <f t="shared" si="91"/>
        <v>0.28983545344000006</v>
      </c>
      <c r="I333" s="79">
        <f t="shared" si="91"/>
        <v>0.30936446464000011</v>
      </c>
      <c r="J333" s="79">
        <f t="shared" si="91"/>
        <v>0.37480633750000003</v>
      </c>
      <c r="K333" s="79">
        <f t="shared" si="91"/>
        <v>0.27992968750000002</v>
      </c>
      <c r="L333" s="79">
        <f t="shared" si="91"/>
        <v>0.34730758143999996</v>
      </c>
    </row>
    <row r="334" spans="1:14">
      <c r="A334" s="76" t="s">
        <v>633</v>
      </c>
      <c r="B334" s="117">
        <f>B333*0.15</f>
        <v>4.5</v>
      </c>
      <c r="C334" s="117">
        <f>(100-D334)/100</f>
        <v>0.89500000000000002</v>
      </c>
      <c r="D334" s="117">
        <f>D333*0.15</f>
        <v>10.5</v>
      </c>
      <c r="E334" s="74">
        <v>0.94199999999999995</v>
      </c>
      <c r="F334" s="74">
        <v>0.94599999999999995</v>
      </c>
      <c r="G334" s="74">
        <v>0.95</v>
      </c>
      <c r="H334" s="74">
        <v>0.94799999999999995</v>
      </c>
      <c r="I334" s="74">
        <v>0.94399999999999995</v>
      </c>
      <c r="J334" s="74">
        <v>0.93</v>
      </c>
      <c r="K334" s="74">
        <v>0.95</v>
      </c>
      <c r="L334" s="74">
        <v>0.93600000000000005</v>
      </c>
    </row>
    <row r="335" spans="1:14">
      <c r="A335" s="76" t="s">
        <v>634</v>
      </c>
      <c r="B335" s="117">
        <f>B333*0.4</f>
        <v>12</v>
      </c>
      <c r="C335" s="117">
        <f>(100-D335)/100</f>
        <v>0.72</v>
      </c>
      <c r="D335" s="117">
        <f>D333*0.4</f>
        <v>28</v>
      </c>
      <c r="E335" s="74">
        <v>0.85499999999999998</v>
      </c>
      <c r="F335" s="74">
        <v>0.86499999999999999</v>
      </c>
      <c r="G335" s="74">
        <v>0.875</v>
      </c>
      <c r="H335" s="74">
        <v>0.87</v>
      </c>
      <c r="I335" s="74">
        <v>0.86</v>
      </c>
      <c r="J335" s="74">
        <v>0.82499999999999996</v>
      </c>
      <c r="K335" s="74">
        <v>0.875</v>
      </c>
      <c r="L335" s="74">
        <v>0.84</v>
      </c>
    </row>
    <row r="336" spans="1:14">
      <c r="A336" s="76" t="s">
        <v>774</v>
      </c>
      <c r="B336" s="117">
        <f>B333*0.15</f>
        <v>4.5</v>
      </c>
      <c r="C336" s="117">
        <f>(100-D336)/100</f>
        <v>0.89500000000000002</v>
      </c>
      <c r="D336" s="117">
        <f>D333*0.15</f>
        <v>10.5</v>
      </c>
      <c r="E336" s="74">
        <v>0.95650000000000002</v>
      </c>
      <c r="F336" s="74">
        <v>0.95950000000000002</v>
      </c>
      <c r="G336" s="74">
        <v>0.96250000000000002</v>
      </c>
      <c r="H336" s="74">
        <v>0.96099999999999997</v>
      </c>
      <c r="I336" s="74">
        <v>0.95799999999999996</v>
      </c>
      <c r="J336" s="74">
        <v>0.94750000000000001</v>
      </c>
      <c r="K336" s="74">
        <v>0.96250000000000002</v>
      </c>
      <c r="L336" s="74">
        <v>0.95199999999999996</v>
      </c>
    </row>
    <row r="337" spans="1:12">
      <c r="A337" s="76" t="s">
        <v>636</v>
      </c>
      <c r="B337" s="117">
        <f>B333*0.3</f>
        <v>9</v>
      </c>
      <c r="C337" s="117">
        <f>(100-D337)/100</f>
        <v>0.79</v>
      </c>
      <c r="D337" s="117">
        <f>D333*0.3</f>
        <v>21</v>
      </c>
      <c r="E337" s="74">
        <v>0.88400000000000001</v>
      </c>
      <c r="F337" s="74">
        <v>0.89200000000000002</v>
      </c>
      <c r="G337" s="74">
        <v>0.9</v>
      </c>
      <c r="H337" s="74">
        <v>0.89600000000000002</v>
      </c>
      <c r="I337" s="74">
        <v>0.88800000000000001</v>
      </c>
      <c r="J337" s="74">
        <v>0.86</v>
      </c>
      <c r="K337" s="74">
        <v>0.9</v>
      </c>
      <c r="L337" s="74">
        <v>0.872</v>
      </c>
    </row>
    <row r="338" spans="1:12">
      <c r="A338" s="54" t="s">
        <v>819</v>
      </c>
      <c r="B338" s="118">
        <v>30</v>
      </c>
      <c r="C338" s="118"/>
      <c r="D338" s="118">
        <v>70</v>
      </c>
      <c r="E338" s="78">
        <f t="shared" ref="E338:L338" si="92">1 - (E339) * (E340) * (E341) * (E342)</f>
        <v>0.31898879614000009</v>
      </c>
      <c r="F338" s="78">
        <f t="shared" si="92"/>
        <v>0.29964686454</v>
      </c>
      <c r="G338" s="78">
        <f t="shared" si="92"/>
        <v>0.27992968750000002</v>
      </c>
      <c r="H338" s="78">
        <f t="shared" si="92"/>
        <v>0.28983545344000006</v>
      </c>
      <c r="I338" s="79">
        <f t="shared" si="92"/>
        <v>0.41885439999999996</v>
      </c>
      <c r="J338" s="79">
        <f t="shared" si="92"/>
        <v>0.37480633750000003</v>
      </c>
      <c r="K338" s="79">
        <f t="shared" si="92"/>
        <v>0.37480633750000003</v>
      </c>
      <c r="L338" s="79">
        <f t="shared" si="92"/>
        <v>0.50049999999999994</v>
      </c>
    </row>
    <row r="339" spans="1:12">
      <c r="A339" s="76" t="s">
        <v>633</v>
      </c>
      <c r="B339" s="117">
        <f>B338*0.15</f>
        <v>4.5</v>
      </c>
      <c r="C339" s="117">
        <f>(100-D339)/100</f>
        <v>0.89500000000000002</v>
      </c>
      <c r="D339" s="117">
        <f>D338*0.15</f>
        <v>10.5</v>
      </c>
      <c r="E339" s="74">
        <v>0.94199999999999995</v>
      </c>
      <c r="F339" s="74">
        <v>0.94599999999999995</v>
      </c>
      <c r="G339" s="74">
        <v>0.95</v>
      </c>
      <c r="H339" s="74">
        <v>0.94799999999999995</v>
      </c>
      <c r="I339" s="74">
        <v>0.92</v>
      </c>
      <c r="J339" s="74">
        <v>0.93</v>
      </c>
      <c r="K339" s="74">
        <v>0.93</v>
      </c>
      <c r="L339" s="74">
        <v>0.9</v>
      </c>
    </row>
    <row r="340" spans="1:12">
      <c r="A340" s="76" t="s">
        <v>634</v>
      </c>
      <c r="B340" s="117">
        <f>B338*0.4</f>
        <v>12</v>
      </c>
      <c r="C340" s="117">
        <f>(100-D340)/100</f>
        <v>0.72</v>
      </c>
      <c r="D340" s="117">
        <f>D338*0.4</f>
        <v>28</v>
      </c>
      <c r="E340" s="74">
        <v>0.85499999999999998</v>
      </c>
      <c r="F340" s="74">
        <v>0.86499999999999999</v>
      </c>
      <c r="G340" s="74">
        <v>0.875</v>
      </c>
      <c r="H340" s="74">
        <v>0.87</v>
      </c>
      <c r="I340" s="74">
        <v>0.8</v>
      </c>
      <c r="J340" s="74">
        <v>0.82499999999999996</v>
      </c>
      <c r="K340" s="74">
        <v>0.82499999999999996</v>
      </c>
      <c r="L340" s="74">
        <v>0.75</v>
      </c>
    </row>
    <row r="341" spans="1:12">
      <c r="A341" s="76" t="s">
        <v>774</v>
      </c>
      <c r="B341" s="117">
        <f>B338*0.15</f>
        <v>4.5</v>
      </c>
      <c r="C341" s="117">
        <f>(100-D341)/100</f>
        <v>0.89500000000000002</v>
      </c>
      <c r="D341" s="117">
        <f>D338*0.15</f>
        <v>10.5</v>
      </c>
      <c r="E341" s="74">
        <v>0.95650000000000002</v>
      </c>
      <c r="F341" s="74">
        <v>0.95950000000000002</v>
      </c>
      <c r="G341" s="74">
        <v>0.96250000000000002</v>
      </c>
      <c r="H341" s="74">
        <v>0.96099999999999997</v>
      </c>
      <c r="I341" s="74">
        <v>0.94</v>
      </c>
      <c r="J341" s="74">
        <v>0.94750000000000001</v>
      </c>
      <c r="K341" s="74">
        <v>0.94750000000000001</v>
      </c>
      <c r="L341" s="74">
        <v>0.92500000000000004</v>
      </c>
    </row>
    <row r="342" spans="1:12">
      <c r="A342" s="76" t="s">
        <v>636</v>
      </c>
      <c r="B342" s="117">
        <f>B338*0.3</f>
        <v>9</v>
      </c>
      <c r="C342" s="117">
        <f>(100-D342)/100</f>
        <v>0.79</v>
      </c>
      <c r="D342" s="117">
        <f>D338*0.3</f>
        <v>21</v>
      </c>
      <c r="E342" s="74">
        <v>0.88400000000000001</v>
      </c>
      <c r="F342" s="74">
        <v>0.89200000000000002</v>
      </c>
      <c r="G342" s="74">
        <v>0.9</v>
      </c>
      <c r="H342" s="74">
        <v>0.89600000000000002</v>
      </c>
      <c r="I342" s="74">
        <v>0.84</v>
      </c>
      <c r="J342" s="74">
        <v>0.86</v>
      </c>
      <c r="K342" s="74">
        <v>0.86</v>
      </c>
      <c r="L342" s="74">
        <v>0.8</v>
      </c>
    </row>
    <row r="343" spans="1:12">
      <c r="A343" s="54" t="s">
        <v>902</v>
      </c>
      <c r="B343" s="118">
        <v>30</v>
      </c>
      <c r="C343" s="118"/>
      <c r="D343" s="118">
        <v>70</v>
      </c>
      <c r="E343" s="78">
        <f t="shared" ref="E343:L345" si="93">1 - (E344)</f>
        <v>5.8000000000000052E-2</v>
      </c>
      <c r="F343" s="78">
        <f t="shared" si="93"/>
        <v>5.4000000000000048E-2</v>
      </c>
      <c r="G343" s="78">
        <f t="shared" si="93"/>
        <v>5.0000000000000044E-2</v>
      </c>
      <c r="H343" s="78">
        <f t="shared" si="93"/>
        <v>5.2000000000000046E-2</v>
      </c>
      <c r="I343" s="79">
        <f t="shared" si="93"/>
        <v>6.9999999999999951E-2</v>
      </c>
      <c r="J343" s="79">
        <f t="shared" si="93"/>
        <v>6.9999999999999951E-2</v>
      </c>
      <c r="K343" s="79">
        <f t="shared" si="93"/>
        <v>9.9999999999999978E-2</v>
      </c>
      <c r="L343" s="79">
        <f t="shared" si="93"/>
        <v>6.9999999999999951E-2</v>
      </c>
    </row>
    <row r="344" spans="1:12">
      <c r="A344" s="76" t="s">
        <v>633</v>
      </c>
      <c r="B344" s="117">
        <f>B343*0.15</f>
        <v>4.5</v>
      </c>
      <c r="C344" s="117">
        <f>(100-D344)/100</f>
        <v>0.89500000000000002</v>
      </c>
      <c r="D344" s="117">
        <f>D343*0.15</f>
        <v>10.5</v>
      </c>
      <c r="E344" s="74">
        <v>0.94199999999999995</v>
      </c>
      <c r="F344" s="74">
        <v>0.94599999999999995</v>
      </c>
      <c r="G344" s="74">
        <v>0.95</v>
      </c>
      <c r="H344" s="74">
        <v>0.94799999999999995</v>
      </c>
      <c r="I344" s="74">
        <v>0.93</v>
      </c>
      <c r="J344" s="74">
        <v>0.93</v>
      </c>
      <c r="K344" s="74">
        <v>0.9</v>
      </c>
      <c r="L344" s="74">
        <v>0.93</v>
      </c>
    </row>
    <row r="345" spans="1:12">
      <c r="A345" s="54" t="s">
        <v>903</v>
      </c>
      <c r="B345" s="118">
        <v>30</v>
      </c>
      <c r="C345" s="118"/>
      <c r="D345" s="118">
        <v>70</v>
      </c>
      <c r="E345" s="78">
        <f t="shared" si="93"/>
        <v>5.8000000000000052E-2</v>
      </c>
      <c r="F345" s="78">
        <f t="shared" si="93"/>
        <v>5.4000000000000048E-2</v>
      </c>
      <c r="G345" s="78">
        <f t="shared" si="93"/>
        <v>5.0000000000000044E-2</v>
      </c>
      <c r="H345" s="78">
        <f t="shared" si="93"/>
        <v>5.2000000000000046E-2</v>
      </c>
      <c r="I345" s="79">
        <f t="shared" si="93"/>
        <v>6.9999999999999951E-2</v>
      </c>
      <c r="J345" s="79">
        <f t="shared" si="93"/>
        <v>6.9999999999999951E-2</v>
      </c>
      <c r="K345" s="79">
        <f t="shared" si="93"/>
        <v>9.9999999999999978E-2</v>
      </c>
      <c r="L345" s="79">
        <f t="shared" si="93"/>
        <v>6.9999999999999951E-2</v>
      </c>
    </row>
    <row r="346" spans="1:12">
      <c r="A346" s="76" t="s">
        <v>633</v>
      </c>
      <c r="B346" s="117">
        <f>B345*0.15</f>
        <v>4.5</v>
      </c>
      <c r="C346" s="117">
        <f>(100-D346)/100</f>
        <v>0.89500000000000002</v>
      </c>
      <c r="D346" s="117">
        <f>D345*0.15</f>
        <v>10.5</v>
      </c>
      <c r="E346" s="74">
        <v>0.94199999999999995</v>
      </c>
      <c r="F346" s="74">
        <v>0.94599999999999995</v>
      </c>
      <c r="G346" s="74">
        <v>0.95</v>
      </c>
      <c r="H346" s="74">
        <v>0.94799999999999995</v>
      </c>
      <c r="I346" s="74">
        <v>0.93</v>
      </c>
      <c r="J346" s="74">
        <v>0.93</v>
      </c>
      <c r="K346" s="74">
        <v>0.9</v>
      </c>
      <c r="L346" s="74">
        <v>0.93</v>
      </c>
    </row>
    <row r="347" spans="1:12">
      <c r="A347" s="130" t="s">
        <v>646</v>
      </c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</row>
    <row r="348" spans="1:12">
      <c r="A348" s="22" t="s">
        <v>638</v>
      </c>
      <c r="B348" s="22" t="s">
        <v>632</v>
      </c>
      <c r="C348" s="22"/>
      <c r="D348" s="22" t="s">
        <v>637</v>
      </c>
      <c r="E348" s="22" t="s">
        <v>639</v>
      </c>
      <c r="F348" s="22" t="s">
        <v>640</v>
      </c>
      <c r="G348" s="22" t="s">
        <v>641</v>
      </c>
      <c r="H348" s="22" t="s">
        <v>642</v>
      </c>
      <c r="I348" s="22" t="s">
        <v>1</v>
      </c>
      <c r="J348" s="22" t="s">
        <v>2</v>
      </c>
      <c r="K348" s="22" t="s">
        <v>3</v>
      </c>
      <c r="L348" s="22" t="s">
        <v>4</v>
      </c>
    </row>
    <row r="349" spans="1:12">
      <c r="A349" s="54" t="s">
        <v>683</v>
      </c>
      <c r="B349" s="118">
        <v>28</v>
      </c>
      <c r="C349" s="118"/>
      <c r="D349" s="118">
        <v>68</v>
      </c>
      <c r="E349" s="78">
        <f t="shared" ref="E349:L349" si="94">1 - (E350) * (E351) * (E352) * (E353)</f>
        <v>0.30936446464000011</v>
      </c>
      <c r="F349" s="78">
        <f t="shared" si="94"/>
        <v>0.28983545344000006</v>
      </c>
      <c r="G349" s="78">
        <f>1 - (G350) * (G351) * (G352) * (G353)</f>
        <v>0.26992902144000008</v>
      </c>
      <c r="H349" s="78">
        <f t="shared" si="94"/>
        <v>0.27992968750000002</v>
      </c>
      <c r="I349" s="79">
        <f t="shared" si="94"/>
        <v>0.30936446464000011</v>
      </c>
      <c r="J349" s="79">
        <f t="shared" si="94"/>
        <v>0.37480633750000003</v>
      </c>
      <c r="K349" s="79">
        <f t="shared" si="94"/>
        <v>0.27992968750000002</v>
      </c>
      <c r="L349" s="79">
        <f t="shared" si="94"/>
        <v>0.30936446464000011</v>
      </c>
    </row>
    <row r="350" spans="1:12">
      <c r="A350" s="76" t="s">
        <v>633</v>
      </c>
      <c r="B350" s="117">
        <f>B349*0.15</f>
        <v>4.2</v>
      </c>
      <c r="C350" s="117">
        <f>(100-D350)/100</f>
        <v>0.89800000000000002</v>
      </c>
      <c r="D350" s="117">
        <f>D349*0.15</f>
        <v>10.199999999999999</v>
      </c>
      <c r="E350" s="74">
        <v>0.94399999999999995</v>
      </c>
      <c r="F350" s="74">
        <v>0.94799999999999995</v>
      </c>
      <c r="G350" s="74">
        <v>0.95199999999999996</v>
      </c>
      <c r="H350" s="74">
        <v>0.95</v>
      </c>
      <c r="I350" s="74">
        <v>0.94399999999999995</v>
      </c>
      <c r="J350" s="74">
        <v>0.93</v>
      </c>
      <c r="K350" s="74">
        <v>0.95</v>
      </c>
      <c r="L350" s="74">
        <v>0.94399999999999995</v>
      </c>
    </row>
    <row r="351" spans="1:12">
      <c r="A351" s="76" t="s">
        <v>634</v>
      </c>
      <c r="B351" s="117">
        <f>B349*0.4</f>
        <v>11.200000000000001</v>
      </c>
      <c r="C351" s="117">
        <f>(100-D351)/100</f>
        <v>0.72799999999999998</v>
      </c>
      <c r="D351" s="117">
        <f>D349*0.4</f>
        <v>27.200000000000003</v>
      </c>
      <c r="E351" s="74">
        <v>0.86</v>
      </c>
      <c r="F351" s="74">
        <v>0.87</v>
      </c>
      <c r="G351" s="74">
        <v>0.88</v>
      </c>
      <c r="H351" s="74">
        <v>0.875</v>
      </c>
      <c r="I351" s="74">
        <v>0.86</v>
      </c>
      <c r="J351" s="74">
        <v>0.82499999999999996</v>
      </c>
      <c r="K351" s="74">
        <v>0.875</v>
      </c>
      <c r="L351" s="74">
        <v>0.86</v>
      </c>
    </row>
    <row r="352" spans="1:12">
      <c r="A352" s="76" t="s">
        <v>774</v>
      </c>
      <c r="B352" s="117">
        <f>B349*0.15</f>
        <v>4.2</v>
      </c>
      <c r="C352" s="117">
        <f>(100-D352)/100</f>
        <v>0.89800000000000002</v>
      </c>
      <c r="D352" s="117">
        <f>D349*0.15</f>
        <v>10.199999999999999</v>
      </c>
      <c r="E352" s="74">
        <v>0.95799999999999996</v>
      </c>
      <c r="F352" s="74">
        <v>0.96099999999999997</v>
      </c>
      <c r="G352" s="74">
        <v>0.96399999999999997</v>
      </c>
      <c r="H352" s="74">
        <v>0.96250000000000002</v>
      </c>
      <c r="I352" s="74">
        <v>0.95799999999999996</v>
      </c>
      <c r="J352" s="74">
        <v>0.94750000000000001</v>
      </c>
      <c r="K352" s="74">
        <v>0.96250000000000002</v>
      </c>
      <c r="L352" s="74">
        <v>0.95799999999999996</v>
      </c>
    </row>
    <row r="353" spans="1:14">
      <c r="A353" s="76" t="s">
        <v>636</v>
      </c>
      <c r="B353" s="117">
        <f>B349*0.3</f>
        <v>8.4</v>
      </c>
      <c r="C353" s="117">
        <f>(100-D353)/100</f>
        <v>0.79599999999999993</v>
      </c>
      <c r="D353" s="117">
        <f>D349*0.3</f>
        <v>20.399999999999999</v>
      </c>
      <c r="E353" s="74">
        <v>0.88800000000000001</v>
      </c>
      <c r="F353" s="74">
        <v>0.89600000000000002</v>
      </c>
      <c r="G353" s="74">
        <v>0.90400000000000003</v>
      </c>
      <c r="H353" s="74">
        <v>0.9</v>
      </c>
      <c r="I353" s="74">
        <v>0.88800000000000001</v>
      </c>
      <c r="J353" s="74">
        <v>0.86</v>
      </c>
      <c r="K353" s="74">
        <v>0.9</v>
      </c>
      <c r="L353" s="74">
        <v>0.88800000000000001</v>
      </c>
    </row>
    <row r="354" spans="1:14">
      <c r="A354" s="120" t="s">
        <v>684</v>
      </c>
      <c r="B354" s="118">
        <v>28</v>
      </c>
      <c r="C354" s="118"/>
      <c r="D354" s="118">
        <v>68</v>
      </c>
      <c r="E354" s="78">
        <f t="shared" ref="E354:L354" si="95">1 - (E355) * (E356) * (E357) * (E358)</f>
        <v>0.30936446464000011</v>
      </c>
      <c r="F354" s="78">
        <f t="shared" si="95"/>
        <v>0.28983545344000006</v>
      </c>
      <c r="G354" s="78">
        <f>1 - (G355) * (G356) * (G357) * (G358)</f>
        <v>0.26992902144000008</v>
      </c>
      <c r="H354" s="78">
        <f t="shared" si="95"/>
        <v>0.27992968750000002</v>
      </c>
      <c r="I354" s="79">
        <f t="shared" si="95"/>
        <v>0.30936446464000011</v>
      </c>
      <c r="J354" s="79">
        <f t="shared" si="95"/>
        <v>0.37480633750000003</v>
      </c>
      <c r="K354" s="79">
        <f t="shared" si="95"/>
        <v>0.27992968750000002</v>
      </c>
      <c r="L354" s="79">
        <f t="shared" si="95"/>
        <v>0.37480633750000003</v>
      </c>
    </row>
    <row r="355" spans="1:14">
      <c r="A355" s="76" t="s">
        <v>633</v>
      </c>
      <c r="B355" s="117">
        <f>B354*0.15</f>
        <v>4.2</v>
      </c>
      <c r="C355" s="117">
        <f>(100-D355)/100</f>
        <v>0.89800000000000002</v>
      </c>
      <c r="D355" s="117">
        <f>D354*0.15</f>
        <v>10.199999999999999</v>
      </c>
      <c r="E355" s="74">
        <v>0.94399999999999995</v>
      </c>
      <c r="F355" s="74">
        <v>0.94799999999999995</v>
      </c>
      <c r="G355" s="74">
        <v>0.95199999999999996</v>
      </c>
      <c r="H355" s="74">
        <v>0.95</v>
      </c>
      <c r="I355" s="74">
        <v>0.94399999999999995</v>
      </c>
      <c r="J355" s="74">
        <v>0.93</v>
      </c>
      <c r="K355" s="74">
        <v>0.95</v>
      </c>
      <c r="L355" s="74">
        <v>0.93</v>
      </c>
    </row>
    <row r="356" spans="1:14">
      <c r="A356" s="76" t="s">
        <v>634</v>
      </c>
      <c r="B356" s="117">
        <f>B354*0.4</f>
        <v>11.200000000000001</v>
      </c>
      <c r="C356" s="117">
        <f>(100-D356)/100</f>
        <v>0.72799999999999998</v>
      </c>
      <c r="D356" s="117">
        <f>D354*0.4</f>
        <v>27.200000000000003</v>
      </c>
      <c r="E356" s="74">
        <v>0.86</v>
      </c>
      <c r="F356" s="74">
        <v>0.87</v>
      </c>
      <c r="G356" s="74">
        <v>0.88</v>
      </c>
      <c r="H356" s="74">
        <v>0.875</v>
      </c>
      <c r="I356" s="74">
        <v>0.86</v>
      </c>
      <c r="J356" s="74">
        <v>0.82499999999999996</v>
      </c>
      <c r="K356" s="74">
        <v>0.875</v>
      </c>
      <c r="L356" s="74">
        <v>0.82499999999999996</v>
      </c>
    </row>
    <row r="357" spans="1:14">
      <c r="A357" s="76" t="s">
        <v>774</v>
      </c>
      <c r="B357" s="117">
        <f>B354*0.15</f>
        <v>4.2</v>
      </c>
      <c r="C357" s="117">
        <f>(100-D357)/100</f>
        <v>0.89800000000000002</v>
      </c>
      <c r="D357" s="117">
        <f>D354*0.15</f>
        <v>10.199999999999999</v>
      </c>
      <c r="E357" s="74">
        <v>0.95799999999999996</v>
      </c>
      <c r="F357" s="74">
        <v>0.96099999999999997</v>
      </c>
      <c r="G357" s="74">
        <v>0.96399999999999997</v>
      </c>
      <c r="H357" s="74">
        <v>0.96250000000000002</v>
      </c>
      <c r="I357" s="74">
        <v>0.95799999999999996</v>
      </c>
      <c r="J357" s="74">
        <v>0.94750000000000001</v>
      </c>
      <c r="K357" s="74">
        <v>0.96250000000000002</v>
      </c>
      <c r="L357" s="74">
        <v>0.94750000000000001</v>
      </c>
      <c r="N357">
        <v>14</v>
      </c>
    </row>
    <row r="358" spans="1:14">
      <c r="A358" s="76" t="s">
        <v>636</v>
      </c>
      <c r="B358" s="117">
        <f>B354*0.3</f>
        <v>8.4</v>
      </c>
      <c r="C358" s="117">
        <f>(100-D358)/100</f>
        <v>0.79599999999999993</v>
      </c>
      <c r="D358" s="117">
        <f>D354*0.3</f>
        <v>20.399999999999999</v>
      </c>
      <c r="E358" s="74">
        <v>0.88800000000000001</v>
      </c>
      <c r="F358" s="74">
        <v>0.89600000000000002</v>
      </c>
      <c r="G358" s="74">
        <v>0.90400000000000003</v>
      </c>
      <c r="H358" s="74">
        <v>0.9</v>
      </c>
      <c r="I358" s="74">
        <v>0.88800000000000001</v>
      </c>
      <c r="J358" s="74">
        <v>0.86</v>
      </c>
      <c r="K358" s="74">
        <v>0.9</v>
      </c>
      <c r="L358" s="74">
        <v>0.86</v>
      </c>
      <c r="N358" s="59">
        <f>1-(N357*0.2)/100</f>
        <v>0.97199999999999998</v>
      </c>
    </row>
    <row r="359" spans="1:14">
      <c r="A359" s="120" t="s">
        <v>924</v>
      </c>
      <c r="B359" s="118">
        <v>28</v>
      </c>
      <c r="C359" s="118"/>
      <c r="D359" s="118">
        <v>68</v>
      </c>
      <c r="E359" s="78">
        <f t="shared" ref="E359:F359" si="96">1 - (E360) * (E361) * (E362) * (E363)</f>
        <v>0.30936446464000011</v>
      </c>
      <c r="F359" s="78">
        <f t="shared" si="96"/>
        <v>0.28983545344000006</v>
      </c>
      <c r="G359" s="78">
        <f>1 - (G360) * (G361) * (G362) * (G363)</f>
        <v>0.26992902144000008</v>
      </c>
      <c r="H359" s="78">
        <f t="shared" ref="H359:L359" si="97">1 - (H360) * (H361) * (H362) * (H363)</f>
        <v>0.27992968750000002</v>
      </c>
      <c r="I359" s="79">
        <f t="shared" si="97"/>
        <v>0.30936446464000011</v>
      </c>
      <c r="J359" s="79">
        <f t="shared" si="97"/>
        <v>0.30936446464000011</v>
      </c>
      <c r="K359" s="79">
        <f t="shared" si="97"/>
        <v>0.37480633750000003</v>
      </c>
      <c r="L359" s="79">
        <f t="shared" si="97"/>
        <v>0.30936446464000011</v>
      </c>
      <c r="N359" s="59">
        <f>1-(N357*0.5)/100</f>
        <v>0.92999999999999994</v>
      </c>
    </row>
    <row r="360" spans="1:14">
      <c r="A360" s="76" t="s">
        <v>633</v>
      </c>
      <c r="B360" s="117">
        <f>B359*0.15</f>
        <v>4.2</v>
      </c>
      <c r="C360" s="117">
        <f>(100-D360)/100</f>
        <v>0.89800000000000002</v>
      </c>
      <c r="D360" s="117">
        <f>D359*0.15</f>
        <v>10.199999999999999</v>
      </c>
      <c r="E360" s="74">
        <v>0.94399999999999995</v>
      </c>
      <c r="F360" s="74">
        <v>0.94799999999999995</v>
      </c>
      <c r="G360" s="74">
        <v>0.95199999999999996</v>
      </c>
      <c r="H360" s="74">
        <v>0.95</v>
      </c>
      <c r="I360" s="74">
        <v>0.94399999999999995</v>
      </c>
      <c r="J360" s="74">
        <v>0.94399999999999995</v>
      </c>
      <c r="K360" s="74">
        <v>0.93</v>
      </c>
      <c r="L360" s="74">
        <v>0.94399999999999995</v>
      </c>
      <c r="N360" s="59">
        <f>1-(N357*0.15)/100</f>
        <v>0.97899999999999998</v>
      </c>
    </row>
    <row r="361" spans="1:14">
      <c r="A361" s="76" t="s">
        <v>634</v>
      </c>
      <c r="B361" s="117">
        <f>B359*0.4</f>
        <v>11.200000000000001</v>
      </c>
      <c r="C361" s="117">
        <f>(100-D361)/100</f>
        <v>0.72799999999999998</v>
      </c>
      <c r="D361" s="117">
        <f>D359*0.4</f>
        <v>27.200000000000003</v>
      </c>
      <c r="E361" s="74">
        <v>0.86</v>
      </c>
      <c r="F361" s="74">
        <v>0.87</v>
      </c>
      <c r="G361" s="74">
        <v>0.88</v>
      </c>
      <c r="H361" s="74">
        <v>0.875</v>
      </c>
      <c r="I361" s="74">
        <v>0.86</v>
      </c>
      <c r="J361" s="74">
        <v>0.86</v>
      </c>
      <c r="K361" s="74">
        <v>0.82499999999999996</v>
      </c>
      <c r="L361" s="74">
        <v>0.86</v>
      </c>
      <c r="N361" s="59">
        <f>1-(N357*0.4)/100</f>
        <v>0.94399999999999995</v>
      </c>
    </row>
    <row r="362" spans="1:14">
      <c r="A362" s="76" t="s">
        <v>774</v>
      </c>
      <c r="B362" s="117">
        <f>B359*0.15</f>
        <v>4.2</v>
      </c>
      <c r="C362" s="117">
        <f>(100-D362)/100</f>
        <v>0.89800000000000002</v>
      </c>
      <c r="D362" s="117">
        <f>D359*0.15</f>
        <v>10.199999999999999</v>
      </c>
      <c r="E362" s="74">
        <v>0.95799999999999996</v>
      </c>
      <c r="F362" s="74">
        <v>0.96099999999999997</v>
      </c>
      <c r="G362" s="74">
        <v>0.96399999999999997</v>
      </c>
      <c r="H362" s="74">
        <v>0.96250000000000002</v>
      </c>
      <c r="I362" s="74">
        <v>0.95799999999999996</v>
      </c>
      <c r="J362" s="74">
        <v>0.95799999999999996</v>
      </c>
      <c r="K362" s="74">
        <v>0.94750000000000001</v>
      </c>
      <c r="L362" s="74">
        <v>0.95799999999999996</v>
      </c>
    </row>
    <row r="363" spans="1:14">
      <c r="A363" s="76" t="s">
        <v>636</v>
      </c>
      <c r="B363" s="117">
        <f>B359*0.3</f>
        <v>8.4</v>
      </c>
      <c r="C363" s="117">
        <f>(100-D363)/100</f>
        <v>0.79599999999999993</v>
      </c>
      <c r="D363" s="117">
        <f>D359*0.3</f>
        <v>20.399999999999999</v>
      </c>
      <c r="E363" s="74">
        <v>0.88800000000000001</v>
      </c>
      <c r="F363" s="74">
        <v>0.89600000000000002</v>
      </c>
      <c r="G363" s="74">
        <v>0.90400000000000003</v>
      </c>
      <c r="H363" s="74">
        <v>0.9</v>
      </c>
      <c r="I363" s="74">
        <v>0.88800000000000001</v>
      </c>
      <c r="J363" s="74">
        <v>0.88800000000000001</v>
      </c>
      <c r="K363" s="74">
        <v>0.86</v>
      </c>
      <c r="L363" s="74">
        <v>0.88800000000000001</v>
      </c>
    </row>
    <row r="364" spans="1:14">
      <c r="A364" s="54" t="s">
        <v>686</v>
      </c>
      <c r="B364" s="118">
        <v>28</v>
      </c>
      <c r="C364" s="118"/>
      <c r="D364" s="118">
        <v>68</v>
      </c>
      <c r="E364" s="78">
        <f t="shared" ref="E364:L364" si="98">1 - (E365) * (E366) * (E367) * (E368)</f>
        <v>0.30936446464000011</v>
      </c>
      <c r="F364" s="78">
        <f t="shared" si="98"/>
        <v>0.28983545344000006</v>
      </c>
      <c r="G364" s="78">
        <f>1 - (G365) * (G366) * (G367) * (G368)</f>
        <v>0.26992902144000008</v>
      </c>
      <c r="H364" s="78">
        <f t="shared" si="98"/>
        <v>0.27992968750000002</v>
      </c>
      <c r="I364" s="79">
        <f t="shared" si="98"/>
        <v>0.30936446464000011</v>
      </c>
      <c r="J364" s="79">
        <f t="shared" si="98"/>
        <v>0.37480633750000003</v>
      </c>
      <c r="K364" s="79">
        <f t="shared" si="98"/>
        <v>0.27992968750000002</v>
      </c>
      <c r="L364" s="79">
        <f t="shared" si="98"/>
        <v>0.30936446464000011</v>
      </c>
    </row>
    <row r="365" spans="1:14">
      <c r="A365" s="76" t="s">
        <v>633</v>
      </c>
      <c r="B365" s="117">
        <f>B364*0.15</f>
        <v>4.2</v>
      </c>
      <c r="C365" s="117">
        <f>(100-D365)/100</f>
        <v>0.89800000000000002</v>
      </c>
      <c r="D365" s="117">
        <f>D364*0.15</f>
        <v>10.199999999999999</v>
      </c>
      <c r="E365" s="74">
        <v>0.94399999999999995</v>
      </c>
      <c r="F365" s="74">
        <v>0.94799999999999995</v>
      </c>
      <c r="G365" s="74">
        <v>0.95199999999999996</v>
      </c>
      <c r="H365" s="74">
        <v>0.95</v>
      </c>
      <c r="I365" s="74">
        <v>0.94399999999999995</v>
      </c>
      <c r="J365" s="74">
        <v>0.93</v>
      </c>
      <c r="K365" s="74">
        <v>0.95</v>
      </c>
      <c r="L365" s="74">
        <v>0.94399999999999995</v>
      </c>
    </row>
    <row r="366" spans="1:14">
      <c r="A366" s="76" t="s">
        <v>634</v>
      </c>
      <c r="B366" s="117">
        <f>B364*0.4</f>
        <v>11.200000000000001</v>
      </c>
      <c r="C366" s="117">
        <f>(100-D366)/100</f>
        <v>0.72799999999999998</v>
      </c>
      <c r="D366" s="117">
        <f>D364*0.4</f>
        <v>27.200000000000003</v>
      </c>
      <c r="E366" s="74">
        <v>0.86</v>
      </c>
      <c r="F366" s="74">
        <v>0.87</v>
      </c>
      <c r="G366" s="74">
        <v>0.88</v>
      </c>
      <c r="H366" s="74">
        <v>0.875</v>
      </c>
      <c r="I366" s="74">
        <v>0.86</v>
      </c>
      <c r="J366" s="74">
        <v>0.82499999999999996</v>
      </c>
      <c r="K366" s="74">
        <v>0.875</v>
      </c>
      <c r="L366" s="74">
        <v>0.86</v>
      </c>
    </row>
    <row r="367" spans="1:14">
      <c r="A367" s="76" t="s">
        <v>634</v>
      </c>
      <c r="B367" s="117">
        <f>B364*0.15</f>
        <v>4.2</v>
      </c>
      <c r="C367" s="117">
        <f>(100-D367)/100</f>
        <v>0.89800000000000002</v>
      </c>
      <c r="D367" s="117">
        <f>D364*0.15</f>
        <v>10.199999999999999</v>
      </c>
      <c r="E367" s="74">
        <v>0.95799999999999996</v>
      </c>
      <c r="F367" s="74">
        <v>0.96099999999999997</v>
      </c>
      <c r="G367" s="74">
        <v>0.96399999999999997</v>
      </c>
      <c r="H367" s="74">
        <v>0.96250000000000002</v>
      </c>
      <c r="I367" s="74">
        <v>0.95799999999999996</v>
      </c>
      <c r="J367" s="74">
        <v>0.94750000000000001</v>
      </c>
      <c r="K367" s="74">
        <v>0.96250000000000002</v>
      </c>
      <c r="L367" s="74">
        <v>0.95799999999999996</v>
      </c>
    </row>
    <row r="368" spans="1:14">
      <c r="A368" s="76" t="s">
        <v>636</v>
      </c>
      <c r="B368" s="117">
        <f>B364*0.3</f>
        <v>8.4</v>
      </c>
      <c r="C368" s="117">
        <f>(100-D368)/100</f>
        <v>0.79599999999999993</v>
      </c>
      <c r="D368" s="117">
        <f>D364*0.3</f>
        <v>20.399999999999999</v>
      </c>
      <c r="E368" s="74">
        <v>0.88800000000000001</v>
      </c>
      <c r="F368" s="74">
        <v>0.89600000000000002</v>
      </c>
      <c r="G368" s="74">
        <v>0.90400000000000003</v>
      </c>
      <c r="H368" s="74">
        <v>0.9</v>
      </c>
      <c r="I368" s="74">
        <v>0.88800000000000001</v>
      </c>
      <c r="J368" s="74">
        <v>0.86</v>
      </c>
      <c r="K368" s="74">
        <v>0.9</v>
      </c>
      <c r="L368" s="74">
        <v>0.88800000000000001</v>
      </c>
    </row>
    <row r="369" spans="1:12">
      <c r="A369" s="54" t="s">
        <v>687</v>
      </c>
      <c r="B369" s="118">
        <v>28</v>
      </c>
      <c r="C369" s="118"/>
      <c r="D369" s="118">
        <v>68</v>
      </c>
      <c r="E369" s="78">
        <f t="shared" ref="E369:L369" si="99">1 - (E370) * (E371) * (E372) * (E373)</f>
        <v>0.30936446464000011</v>
      </c>
      <c r="F369" s="78">
        <f t="shared" si="99"/>
        <v>0.28983545344000006</v>
      </c>
      <c r="G369" s="78">
        <f>1 - (G370) * (G371) * (G372) * (G373)</f>
        <v>0.26992902144000008</v>
      </c>
      <c r="H369" s="78">
        <f t="shared" si="99"/>
        <v>0.27992968750000002</v>
      </c>
      <c r="I369" s="79">
        <f t="shared" si="99"/>
        <v>0.27992968750000002</v>
      </c>
      <c r="J369" s="79">
        <f t="shared" si="99"/>
        <v>0.27992968750000002</v>
      </c>
      <c r="K369" s="79">
        <f t="shared" si="99"/>
        <v>0.27992968750000002</v>
      </c>
      <c r="L369" s="79">
        <f t="shared" si="99"/>
        <v>0.27992968750000002</v>
      </c>
    </row>
    <row r="370" spans="1:12">
      <c r="A370" s="76" t="s">
        <v>633</v>
      </c>
      <c r="B370" s="117">
        <f>B369*0.15</f>
        <v>4.2</v>
      </c>
      <c r="C370" s="117">
        <f>(100-D370)/100</f>
        <v>0.89800000000000002</v>
      </c>
      <c r="D370" s="117">
        <f>D369*0.15</f>
        <v>10.199999999999999</v>
      </c>
      <c r="E370" s="74">
        <v>0.94399999999999995</v>
      </c>
      <c r="F370" s="74">
        <v>0.94799999999999995</v>
      </c>
      <c r="G370" s="74">
        <v>0.95199999999999996</v>
      </c>
      <c r="H370" s="74">
        <v>0.95</v>
      </c>
      <c r="I370" s="74">
        <v>0.95</v>
      </c>
      <c r="J370" s="74">
        <v>0.95</v>
      </c>
      <c r="K370" s="74">
        <v>0.95</v>
      </c>
      <c r="L370" s="74">
        <v>0.95</v>
      </c>
    </row>
    <row r="371" spans="1:12">
      <c r="A371" s="76" t="s">
        <v>634</v>
      </c>
      <c r="B371" s="117">
        <f>B369*0.4</f>
        <v>11.200000000000001</v>
      </c>
      <c r="C371" s="117">
        <f>(100-D371)/100</f>
        <v>0.72799999999999998</v>
      </c>
      <c r="D371" s="117">
        <f>D369*0.4</f>
        <v>27.200000000000003</v>
      </c>
      <c r="E371" s="74">
        <v>0.86</v>
      </c>
      <c r="F371" s="74">
        <v>0.87</v>
      </c>
      <c r="G371" s="74">
        <v>0.88</v>
      </c>
      <c r="H371" s="74">
        <v>0.875</v>
      </c>
      <c r="I371" s="74">
        <v>0.875</v>
      </c>
      <c r="J371" s="74">
        <v>0.875</v>
      </c>
      <c r="K371" s="74">
        <v>0.875</v>
      </c>
      <c r="L371" s="74">
        <v>0.875</v>
      </c>
    </row>
    <row r="372" spans="1:12">
      <c r="A372" s="76" t="s">
        <v>774</v>
      </c>
      <c r="B372" s="117">
        <f>B369*0.15</f>
        <v>4.2</v>
      </c>
      <c r="C372" s="117">
        <f>(100-D372)/100</f>
        <v>0.89800000000000002</v>
      </c>
      <c r="D372" s="117">
        <f>D369*0.15</f>
        <v>10.199999999999999</v>
      </c>
      <c r="E372" s="74">
        <v>0.95799999999999996</v>
      </c>
      <c r="F372" s="74">
        <v>0.96099999999999997</v>
      </c>
      <c r="G372" s="74">
        <v>0.96399999999999997</v>
      </c>
      <c r="H372" s="74">
        <v>0.96250000000000002</v>
      </c>
      <c r="I372" s="74">
        <v>0.96250000000000002</v>
      </c>
      <c r="J372" s="74">
        <v>0.96250000000000002</v>
      </c>
      <c r="K372" s="74">
        <v>0.96250000000000002</v>
      </c>
      <c r="L372" s="74">
        <v>0.96250000000000002</v>
      </c>
    </row>
    <row r="373" spans="1:12">
      <c r="A373" s="76" t="s">
        <v>636</v>
      </c>
      <c r="B373" s="117">
        <f>B369*0.3</f>
        <v>8.4</v>
      </c>
      <c r="C373" s="117">
        <f>(100-D373)/100</f>
        <v>0.79599999999999993</v>
      </c>
      <c r="D373" s="117">
        <f>D369*0.3</f>
        <v>20.399999999999999</v>
      </c>
      <c r="E373" s="74">
        <v>0.88800000000000001</v>
      </c>
      <c r="F373" s="74">
        <v>0.89600000000000002</v>
      </c>
      <c r="G373" s="74">
        <v>0.90400000000000003</v>
      </c>
      <c r="H373" s="74">
        <v>0.9</v>
      </c>
      <c r="I373" s="74">
        <v>0.9</v>
      </c>
      <c r="J373" s="74">
        <v>0.9</v>
      </c>
      <c r="K373" s="74">
        <v>0.9</v>
      </c>
      <c r="L373" s="74">
        <v>0.9</v>
      </c>
    </row>
    <row r="374" spans="1:12">
      <c r="A374" s="120" t="s">
        <v>688</v>
      </c>
      <c r="B374" s="118">
        <v>28</v>
      </c>
      <c r="C374" s="118"/>
      <c r="D374" s="118">
        <v>68</v>
      </c>
      <c r="E374" s="78">
        <f t="shared" ref="E374:L374" si="100">1 - (E375) * (E376) * (E377) * (E378)</f>
        <v>0.30936446464000011</v>
      </c>
      <c r="F374" s="78">
        <f t="shared" si="100"/>
        <v>0.28983545344000006</v>
      </c>
      <c r="G374" s="78">
        <f>1 - (G375) * (G376) * (G377) * (G378)</f>
        <v>0.26992902144000008</v>
      </c>
      <c r="H374" s="78">
        <f t="shared" si="100"/>
        <v>0.27992968750000002</v>
      </c>
      <c r="I374" s="79">
        <f t="shared" si="100"/>
        <v>0.30936446464000011</v>
      </c>
      <c r="J374" s="79">
        <f t="shared" si="100"/>
        <v>0.37480633750000003</v>
      </c>
      <c r="K374" s="79">
        <f t="shared" si="100"/>
        <v>0.30936446464000011</v>
      </c>
      <c r="L374" s="79">
        <f t="shared" si="100"/>
        <v>0.27992968750000002</v>
      </c>
    </row>
    <row r="375" spans="1:12">
      <c r="A375" s="76" t="s">
        <v>633</v>
      </c>
      <c r="B375" s="117">
        <f>B374*0.15</f>
        <v>4.2</v>
      </c>
      <c r="C375" s="117">
        <f>(100-D375)/100</f>
        <v>0.89800000000000002</v>
      </c>
      <c r="D375" s="117">
        <f>D374*0.15</f>
        <v>10.199999999999999</v>
      </c>
      <c r="E375" s="74">
        <v>0.94399999999999995</v>
      </c>
      <c r="F375" s="74">
        <v>0.94799999999999995</v>
      </c>
      <c r="G375" s="74">
        <v>0.95199999999999996</v>
      </c>
      <c r="H375" s="74">
        <v>0.95</v>
      </c>
      <c r="I375" s="74">
        <v>0.94399999999999995</v>
      </c>
      <c r="J375" s="74">
        <v>0.93</v>
      </c>
      <c r="K375" s="74">
        <v>0.94399999999999995</v>
      </c>
      <c r="L375" s="74">
        <v>0.95</v>
      </c>
    </row>
    <row r="376" spans="1:12">
      <c r="A376" s="76" t="s">
        <v>634</v>
      </c>
      <c r="B376" s="117">
        <f>B374*0.4</f>
        <v>11.200000000000001</v>
      </c>
      <c r="C376" s="117">
        <f>(100-D376)/100</f>
        <v>0.72799999999999998</v>
      </c>
      <c r="D376" s="117">
        <f>D374*0.4</f>
        <v>27.200000000000003</v>
      </c>
      <c r="E376" s="74">
        <v>0.86</v>
      </c>
      <c r="F376" s="74">
        <v>0.87</v>
      </c>
      <c r="G376" s="74">
        <v>0.88</v>
      </c>
      <c r="H376" s="74">
        <v>0.875</v>
      </c>
      <c r="I376" s="74">
        <v>0.86</v>
      </c>
      <c r="J376" s="74">
        <v>0.82499999999999996</v>
      </c>
      <c r="K376" s="74">
        <v>0.86</v>
      </c>
      <c r="L376" s="74">
        <v>0.875</v>
      </c>
    </row>
    <row r="377" spans="1:12">
      <c r="A377" s="76" t="s">
        <v>774</v>
      </c>
      <c r="B377" s="117">
        <f>B374*0.15</f>
        <v>4.2</v>
      </c>
      <c r="C377" s="117">
        <f>(100-D377)/100</f>
        <v>0.89800000000000002</v>
      </c>
      <c r="D377" s="117">
        <f>D374*0.15</f>
        <v>10.199999999999999</v>
      </c>
      <c r="E377" s="74">
        <v>0.95799999999999996</v>
      </c>
      <c r="F377" s="74">
        <v>0.96099999999999997</v>
      </c>
      <c r="G377" s="74">
        <v>0.96399999999999997</v>
      </c>
      <c r="H377" s="74">
        <v>0.96250000000000002</v>
      </c>
      <c r="I377" s="74">
        <v>0.95799999999999996</v>
      </c>
      <c r="J377" s="74">
        <v>0.94750000000000001</v>
      </c>
      <c r="K377" s="74">
        <v>0.95799999999999996</v>
      </c>
      <c r="L377" s="74">
        <v>0.96250000000000002</v>
      </c>
    </row>
    <row r="378" spans="1:12">
      <c r="A378" s="76" t="s">
        <v>636</v>
      </c>
      <c r="B378" s="117">
        <f>B374*0.3</f>
        <v>8.4</v>
      </c>
      <c r="C378" s="117">
        <f>(100-D378)/100</f>
        <v>0.79599999999999993</v>
      </c>
      <c r="D378" s="117">
        <f>D374*0.3</f>
        <v>20.399999999999999</v>
      </c>
      <c r="E378" s="74">
        <v>0.88800000000000001</v>
      </c>
      <c r="F378" s="74">
        <v>0.89600000000000002</v>
      </c>
      <c r="G378" s="74">
        <v>0.90400000000000003</v>
      </c>
      <c r="H378" s="74">
        <v>0.9</v>
      </c>
      <c r="I378" s="74">
        <v>0.88800000000000001</v>
      </c>
      <c r="J378" s="74">
        <v>0.86</v>
      </c>
      <c r="K378" s="74">
        <v>0.88800000000000001</v>
      </c>
      <c r="L378" s="74">
        <v>0.9</v>
      </c>
    </row>
    <row r="379" spans="1:12">
      <c r="A379" s="120" t="s">
        <v>770</v>
      </c>
      <c r="B379" s="118">
        <v>28</v>
      </c>
      <c r="C379" s="118"/>
      <c r="D379" s="118">
        <v>68</v>
      </c>
      <c r="E379" s="78">
        <f t="shared" ref="E379:L379" si="101">1 - (E380)</f>
        <v>5.600000000000005E-2</v>
      </c>
      <c r="F379" s="78">
        <f t="shared" si="101"/>
        <v>5.2000000000000046E-2</v>
      </c>
      <c r="G379" s="78">
        <f t="shared" si="101"/>
        <v>4.8000000000000043E-2</v>
      </c>
      <c r="H379" s="78">
        <f t="shared" si="101"/>
        <v>5.0000000000000044E-2</v>
      </c>
      <c r="I379" s="79">
        <f t="shared" si="101"/>
        <v>5.600000000000005E-2</v>
      </c>
      <c r="J379" s="79">
        <f t="shared" si="101"/>
        <v>6.9999999999999951E-2</v>
      </c>
      <c r="K379" s="79">
        <f t="shared" si="101"/>
        <v>5.600000000000005E-2</v>
      </c>
      <c r="L379" s="79">
        <f t="shared" si="101"/>
        <v>6.9999999999999951E-2</v>
      </c>
    </row>
    <row r="380" spans="1:12">
      <c r="A380" s="76" t="s">
        <v>633</v>
      </c>
      <c r="B380" s="117">
        <f>B379*0.15</f>
        <v>4.2</v>
      </c>
      <c r="C380" s="117">
        <f>(100-D380)/100</f>
        <v>0.89800000000000002</v>
      </c>
      <c r="D380" s="117">
        <f>D379*0.15</f>
        <v>10.199999999999999</v>
      </c>
      <c r="E380" s="74">
        <v>0.94399999999999995</v>
      </c>
      <c r="F380" s="74">
        <v>0.94799999999999995</v>
      </c>
      <c r="G380" s="74">
        <v>0.95199999999999996</v>
      </c>
      <c r="H380" s="74">
        <v>0.95</v>
      </c>
      <c r="I380" s="74">
        <v>0.94399999999999995</v>
      </c>
      <c r="J380" s="74">
        <v>0.93</v>
      </c>
      <c r="K380" s="74">
        <v>0.94399999999999995</v>
      </c>
      <c r="L380" s="74">
        <v>0.93</v>
      </c>
    </row>
    <row r="381" spans="1:12">
      <c r="A381" s="120" t="s">
        <v>771</v>
      </c>
      <c r="B381" s="118">
        <v>28</v>
      </c>
      <c r="C381" s="118"/>
      <c r="D381" s="118">
        <v>68</v>
      </c>
      <c r="E381" s="78">
        <f t="shared" ref="E381:L381" si="102">1 - (E382)</f>
        <v>5.600000000000005E-2</v>
      </c>
      <c r="F381" s="78">
        <f t="shared" si="102"/>
        <v>5.2000000000000046E-2</v>
      </c>
      <c r="G381" s="78">
        <f t="shared" si="102"/>
        <v>4.8000000000000043E-2</v>
      </c>
      <c r="H381" s="78">
        <f t="shared" si="102"/>
        <v>5.0000000000000044E-2</v>
      </c>
      <c r="I381" s="79">
        <f t="shared" si="102"/>
        <v>5.600000000000005E-2</v>
      </c>
      <c r="J381" s="79">
        <f t="shared" si="102"/>
        <v>6.9999999999999951E-2</v>
      </c>
      <c r="K381" s="79">
        <f t="shared" si="102"/>
        <v>5.600000000000005E-2</v>
      </c>
      <c r="L381" s="79">
        <f t="shared" si="102"/>
        <v>6.9999999999999951E-2</v>
      </c>
    </row>
    <row r="382" spans="1:12">
      <c r="A382" s="76" t="s">
        <v>633</v>
      </c>
      <c r="B382" s="117">
        <f>B381*0.15</f>
        <v>4.2</v>
      </c>
      <c r="C382" s="117">
        <f>(100-D382)/100</f>
        <v>0.89800000000000002</v>
      </c>
      <c r="D382" s="117">
        <f>D381*0.15</f>
        <v>10.199999999999999</v>
      </c>
      <c r="E382" s="74">
        <v>0.94399999999999995</v>
      </c>
      <c r="F382" s="74">
        <v>0.94799999999999995</v>
      </c>
      <c r="G382" s="74">
        <v>0.95199999999999996</v>
      </c>
      <c r="H382" s="74">
        <v>0.95</v>
      </c>
      <c r="I382" s="74">
        <v>0.94399999999999995</v>
      </c>
      <c r="J382" s="74">
        <v>0.93</v>
      </c>
      <c r="K382" s="74">
        <v>0.94399999999999995</v>
      </c>
      <c r="L382" s="74">
        <v>0.93</v>
      </c>
    </row>
    <row r="383" spans="1:12">
      <c r="A383" s="120" t="s">
        <v>772</v>
      </c>
      <c r="B383" s="118">
        <v>28</v>
      </c>
      <c r="C383" s="118"/>
      <c r="D383" s="118">
        <v>68</v>
      </c>
      <c r="E383" s="78">
        <f t="shared" ref="E383:L383" si="103">1 - (E384)</f>
        <v>5.600000000000005E-2</v>
      </c>
      <c r="F383" s="78">
        <f t="shared" si="103"/>
        <v>5.2000000000000046E-2</v>
      </c>
      <c r="G383" s="78">
        <f t="shared" si="103"/>
        <v>4.8000000000000043E-2</v>
      </c>
      <c r="H383" s="78">
        <f t="shared" si="103"/>
        <v>5.0000000000000044E-2</v>
      </c>
      <c r="I383" s="79">
        <f t="shared" si="103"/>
        <v>5.600000000000005E-2</v>
      </c>
      <c r="J383" s="79">
        <f t="shared" si="103"/>
        <v>6.9999999999999951E-2</v>
      </c>
      <c r="K383" s="79">
        <f t="shared" si="103"/>
        <v>5.600000000000005E-2</v>
      </c>
      <c r="L383" s="79">
        <f t="shared" si="103"/>
        <v>6.9999999999999951E-2</v>
      </c>
    </row>
    <row r="384" spans="1:12">
      <c r="A384" s="76" t="s">
        <v>633</v>
      </c>
      <c r="B384" s="117">
        <f>B383*0.15</f>
        <v>4.2</v>
      </c>
      <c r="C384" s="117">
        <f>(100-D384)/100</f>
        <v>0.89800000000000002</v>
      </c>
      <c r="D384" s="117">
        <f>D383*0.15</f>
        <v>10.199999999999999</v>
      </c>
      <c r="E384" s="74">
        <v>0.94399999999999995</v>
      </c>
      <c r="F384" s="74">
        <v>0.94799999999999995</v>
      </c>
      <c r="G384" s="74">
        <v>0.95199999999999996</v>
      </c>
      <c r="H384" s="74">
        <v>0.95</v>
      </c>
      <c r="I384" s="74">
        <v>0.94399999999999995</v>
      </c>
      <c r="J384" s="74">
        <v>0.93</v>
      </c>
      <c r="K384" s="74">
        <v>0.94399999999999995</v>
      </c>
      <c r="L384" s="74">
        <v>0.93</v>
      </c>
    </row>
    <row r="385" spans="1:14">
      <c r="A385" s="120" t="s">
        <v>831</v>
      </c>
      <c r="B385" s="118">
        <v>28</v>
      </c>
      <c r="C385" s="118"/>
      <c r="D385" s="118">
        <v>68</v>
      </c>
      <c r="E385" s="78">
        <f t="shared" ref="E385:L385" si="104">1 - (E386)</f>
        <v>5.600000000000005E-2</v>
      </c>
      <c r="F385" s="78">
        <f t="shared" si="104"/>
        <v>5.2000000000000046E-2</v>
      </c>
      <c r="G385" s="78">
        <f t="shared" si="104"/>
        <v>4.8000000000000043E-2</v>
      </c>
      <c r="H385" s="78">
        <f t="shared" si="104"/>
        <v>5.0000000000000044E-2</v>
      </c>
      <c r="I385" s="79">
        <f t="shared" si="104"/>
        <v>5.600000000000005E-2</v>
      </c>
      <c r="J385" s="79">
        <f t="shared" si="104"/>
        <v>6.9999999999999951E-2</v>
      </c>
      <c r="K385" s="79">
        <f t="shared" si="104"/>
        <v>5.600000000000005E-2</v>
      </c>
      <c r="L385" s="79">
        <f t="shared" si="104"/>
        <v>5.600000000000005E-2</v>
      </c>
    </row>
    <row r="386" spans="1:14">
      <c r="A386" s="76" t="s">
        <v>633</v>
      </c>
      <c r="B386" s="117">
        <f>B385*0.15</f>
        <v>4.2</v>
      </c>
      <c r="C386" s="117">
        <f>(100-D386)/100</f>
        <v>0.89800000000000002</v>
      </c>
      <c r="D386" s="117">
        <f>D385*0.15</f>
        <v>10.199999999999999</v>
      </c>
      <c r="E386" s="74">
        <v>0.94399999999999995</v>
      </c>
      <c r="F386" s="74">
        <v>0.94799999999999995</v>
      </c>
      <c r="G386" s="74">
        <v>0.95199999999999996</v>
      </c>
      <c r="H386" s="74">
        <v>0.95</v>
      </c>
      <c r="I386" s="74">
        <v>0.94399999999999995</v>
      </c>
      <c r="J386" s="74">
        <v>0.93</v>
      </c>
      <c r="K386" s="74">
        <v>0.94399999999999995</v>
      </c>
      <c r="L386" s="74">
        <v>0.94399999999999995</v>
      </c>
    </row>
    <row r="387" spans="1:14">
      <c r="A387" s="120" t="s">
        <v>894</v>
      </c>
      <c r="B387" s="118">
        <v>28</v>
      </c>
      <c r="C387" s="118"/>
      <c r="D387" s="118">
        <v>68</v>
      </c>
      <c r="E387" s="78">
        <f t="shared" ref="E387:L393" si="105">1 - (E388)</f>
        <v>5.600000000000005E-2</v>
      </c>
      <c r="F387" s="78">
        <f t="shared" si="105"/>
        <v>5.2000000000000046E-2</v>
      </c>
      <c r="G387" s="78">
        <f t="shared" si="105"/>
        <v>4.8000000000000043E-2</v>
      </c>
      <c r="H387" s="78">
        <f t="shared" si="105"/>
        <v>5.0000000000000044E-2</v>
      </c>
      <c r="I387" s="79">
        <f t="shared" si="105"/>
        <v>5.600000000000005E-2</v>
      </c>
      <c r="J387" s="79">
        <f t="shared" si="105"/>
        <v>5.600000000000005E-2</v>
      </c>
      <c r="K387" s="79">
        <f t="shared" si="105"/>
        <v>5.600000000000005E-2</v>
      </c>
      <c r="L387" s="79">
        <f t="shared" si="105"/>
        <v>5.600000000000005E-2</v>
      </c>
    </row>
    <row r="388" spans="1:14">
      <c r="A388" s="76" t="s">
        <v>633</v>
      </c>
      <c r="B388" s="117">
        <f>B387*0.15</f>
        <v>4.2</v>
      </c>
      <c r="C388" s="117">
        <f>(100-D388)/100</f>
        <v>0.89800000000000002</v>
      </c>
      <c r="D388" s="117">
        <f>D387*0.15</f>
        <v>10.199999999999999</v>
      </c>
      <c r="E388" s="74">
        <v>0.94399999999999995</v>
      </c>
      <c r="F388" s="74">
        <v>0.94799999999999995</v>
      </c>
      <c r="G388" s="74">
        <v>0.95199999999999996</v>
      </c>
      <c r="H388" s="74">
        <v>0.95</v>
      </c>
      <c r="I388" s="74">
        <v>0.94399999999999995</v>
      </c>
      <c r="J388" s="74">
        <v>0.94399999999999995</v>
      </c>
      <c r="K388" s="74">
        <v>0.94399999999999995</v>
      </c>
      <c r="L388" s="74">
        <v>0.94399999999999995</v>
      </c>
      <c r="N388">
        <v>13</v>
      </c>
    </row>
    <row r="389" spans="1:14">
      <c r="A389" s="120" t="s">
        <v>895</v>
      </c>
      <c r="B389" s="118">
        <v>28</v>
      </c>
      <c r="C389" s="118"/>
      <c r="D389" s="118">
        <v>68</v>
      </c>
      <c r="E389" s="78">
        <f t="shared" si="105"/>
        <v>5.600000000000005E-2</v>
      </c>
      <c r="F389" s="78">
        <f t="shared" si="105"/>
        <v>5.2000000000000046E-2</v>
      </c>
      <c r="G389" s="78">
        <f t="shared" si="105"/>
        <v>4.8000000000000043E-2</v>
      </c>
      <c r="H389" s="78">
        <f t="shared" si="105"/>
        <v>5.0000000000000044E-2</v>
      </c>
      <c r="I389" s="79">
        <f t="shared" si="105"/>
        <v>5.600000000000005E-2</v>
      </c>
      <c r="J389" s="79">
        <f t="shared" si="105"/>
        <v>5.600000000000005E-2</v>
      </c>
      <c r="K389" s="79">
        <f t="shared" si="105"/>
        <v>5.600000000000005E-2</v>
      </c>
      <c r="L389" s="79">
        <f t="shared" si="105"/>
        <v>5.600000000000005E-2</v>
      </c>
      <c r="N389" s="59">
        <f>1-(N388*0.2)/100</f>
        <v>0.97399999999999998</v>
      </c>
    </row>
    <row r="390" spans="1:14">
      <c r="A390" s="76" t="s">
        <v>633</v>
      </c>
      <c r="B390" s="117">
        <f>B389*0.15</f>
        <v>4.2</v>
      </c>
      <c r="C390" s="117">
        <f>(100-D390)/100</f>
        <v>0.89800000000000002</v>
      </c>
      <c r="D390" s="117">
        <f>D389*0.15</f>
        <v>10.199999999999999</v>
      </c>
      <c r="E390" s="74">
        <v>0.94399999999999995</v>
      </c>
      <c r="F390" s="74">
        <v>0.94799999999999995</v>
      </c>
      <c r="G390" s="74">
        <v>0.95199999999999996</v>
      </c>
      <c r="H390" s="74">
        <v>0.95</v>
      </c>
      <c r="I390" s="74">
        <v>0.94399999999999995</v>
      </c>
      <c r="J390" s="74">
        <v>0.94399999999999995</v>
      </c>
      <c r="K390" s="74">
        <v>0.94399999999999995</v>
      </c>
      <c r="L390" s="74">
        <v>0.94399999999999995</v>
      </c>
      <c r="N390" s="59">
        <f>1-(N388*0.5)/100</f>
        <v>0.93500000000000005</v>
      </c>
    </row>
    <row r="391" spans="1:14">
      <c r="A391" s="120" t="s">
        <v>896</v>
      </c>
      <c r="B391" s="118">
        <v>28</v>
      </c>
      <c r="C391" s="118"/>
      <c r="D391" s="118">
        <v>68</v>
      </c>
      <c r="E391" s="78">
        <f t="shared" si="105"/>
        <v>5.600000000000005E-2</v>
      </c>
      <c r="F391" s="78">
        <f t="shared" si="105"/>
        <v>5.2000000000000046E-2</v>
      </c>
      <c r="G391" s="78">
        <f t="shared" si="105"/>
        <v>4.8000000000000043E-2</v>
      </c>
      <c r="H391" s="78">
        <f t="shared" si="105"/>
        <v>5.0000000000000044E-2</v>
      </c>
      <c r="I391" s="79">
        <f t="shared" si="105"/>
        <v>5.600000000000005E-2</v>
      </c>
      <c r="J391" s="79">
        <f t="shared" si="105"/>
        <v>5.600000000000005E-2</v>
      </c>
      <c r="K391" s="79">
        <f t="shared" si="105"/>
        <v>5.600000000000005E-2</v>
      </c>
      <c r="L391" s="79">
        <f t="shared" si="105"/>
        <v>5.600000000000005E-2</v>
      </c>
      <c r="N391" s="59">
        <f>1-(N388*0.15)/100</f>
        <v>0.98050000000000004</v>
      </c>
    </row>
    <row r="392" spans="1:14">
      <c r="A392" s="76" t="s">
        <v>633</v>
      </c>
      <c r="B392" s="117">
        <f>B391*0.15</f>
        <v>4.2</v>
      </c>
      <c r="C392" s="117">
        <f>(100-D392)/100</f>
        <v>0.89800000000000002</v>
      </c>
      <c r="D392" s="117">
        <f>D391*0.15</f>
        <v>10.199999999999999</v>
      </c>
      <c r="E392" s="74">
        <v>0.94399999999999995</v>
      </c>
      <c r="F392" s="74">
        <v>0.94799999999999995</v>
      </c>
      <c r="G392" s="74">
        <v>0.95199999999999996</v>
      </c>
      <c r="H392" s="74">
        <v>0.95</v>
      </c>
      <c r="I392" s="74">
        <v>0.94399999999999995</v>
      </c>
      <c r="J392" s="74">
        <v>0.94399999999999995</v>
      </c>
      <c r="K392" s="74">
        <v>0.94399999999999995</v>
      </c>
      <c r="L392" s="74">
        <v>0.94399999999999995</v>
      </c>
      <c r="N392" s="59">
        <f>1-(N388*0.4)/100</f>
        <v>0.94799999999999995</v>
      </c>
    </row>
    <row r="393" spans="1:14">
      <c r="A393" s="120" t="s">
        <v>897</v>
      </c>
      <c r="B393" s="118">
        <v>28</v>
      </c>
      <c r="C393" s="118"/>
      <c r="D393" s="118">
        <v>68</v>
      </c>
      <c r="E393" s="78">
        <f t="shared" si="105"/>
        <v>5.600000000000005E-2</v>
      </c>
      <c r="F393" s="78">
        <f t="shared" si="105"/>
        <v>5.2000000000000046E-2</v>
      </c>
      <c r="G393" s="78">
        <f t="shared" si="105"/>
        <v>4.8000000000000043E-2</v>
      </c>
      <c r="H393" s="78">
        <f t="shared" si="105"/>
        <v>5.0000000000000044E-2</v>
      </c>
      <c r="I393" s="79">
        <f t="shared" si="105"/>
        <v>5.600000000000005E-2</v>
      </c>
      <c r="J393" s="79">
        <f t="shared" si="105"/>
        <v>5.600000000000005E-2</v>
      </c>
      <c r="K393" s="79">
        <f t="shared" si="105"/>
        <v>5.600000000000005E-2</v>
      </c>
      <c r="L393" s="79">
        <f t="shared" si="105"/>
        <v>5.600000000000005E-2</v>
      </c>
    </row>
    <row r="394" spans="1:14">
      <c r="A394" s="76" t="s">
        <v>633</v>
      </c>
      <c r="B394" s="117">
        <f>B393*0.15</f>
        <v>4.2</v>
      </c>
      <c r="C394" s="117">
        <f>(100-D394)/100</f>
        <v>0.89800000000000002</v>
      </c>
      <c r="D394" s="117">
        <f>D393*0.15</f>
        <v>10.199999999999999</v>
      </c>
      <c r="E394" s="74">
        <v>0.94399999999999995</v>
      </c>
      <c r="F394" s="74">
        <v>0.94799999999999995</v>
      </c>
      <c r="G394" s="74">
        <v>0.95199999999999996</v>
      </c>
      <c r="H394" s="74">
        <v>0.95</v>
      </c>
      <c r="I394" s="74">
        <v>0.94399999999999995</v>
      </c>
      <c r="J394" s="74">
        <v>0.94399999999999995</v>
      </c>
      <c r="K394" s="74">
        <v>0.94399999999999995</v>
      </c>
      <c r="L394" s="74">
        <v>0.94399999999999995</v>
      </c>
    </row>
    <row r="395" spans="1:14">
      <c r="A395" s="54" t="s">
        <v>685</v>
      </c>
      <c r="B395" s="118">
        <v>27</v>
      </c>
      <c r="C395" s="118"/>
      <c r="D395" s="118">
        <v>67</v>
      </c>
      <c r="E395" s="78">
        <f t="shared" ref="E395:L395" si="106">1 - (E396) * (E397) * (E398) * (E399)</f>
        <v>0.29964686454</v>
      </c>
      <c r="F395" s="78">
        <f t="shared" si="106"/>
        <v>0.27992968750000002</v>
      </c>
      <c r="G395" s="78">
        <f>1 - (G396) * (G397) * (G398) * (G399)</f>
        <v>0.25983290853999996</v>
      </c>
      <c r="H395" s="78">
        <f t="shared" si="106"/>
        <v>0.26992902144000008</v>
      </c>
      <c r="I395" s="79">
        <f t="shared" si="106"/>
        <v>0.34730758143999996</v>
      </c>
      <c r="J395" s="79">
        <f t="shared" si="106"/>
        <v>0.37480633750000003</v>
      </c>
      <c r="K395" s="79">
        <f t="shared" si="106"/>
        <v>0.30936446464000011</v>
      </c>
      <c r="L395" s="79">
        <f t="shared" si="106"/>
        <v>0.34730758143999996</v>
      </c>
    </row>
    <row r="396" spans="1:14">
      <c r="A396" s="76" t="s">
        <v>633</v>
      </c>
      <c r="B396" s="117">
        <f>B395*0.15</f>
        <v>4.05</v>
      </c>
      <c r="C396" s="117">
        <f>(100-D396)/100</f>
        <v>0.89950000000000008</v>
      </c>
      <c r="D396" s="117">
        <f>D395*0.15</f>
        <v>10.049999999999999</v>
      </c>
      <c r="E396" s="74">
        <v>0.94599999999999995</v>
      </c>
      <c r="F396" s="74">
        <v>0.95</v>
      </c>
      <c r="G396" s="74">
        <v>0.95399999999999996</v>
      </c>
      <c r="H396" s="74">
        <v>0.95199999999999996</v>
      </c>
      <c r="I396" s="74">
        <v>0.93600000000000005</v>
      </c>
      <c r="J396" s="74">
        <v>0.93</v>
      </c>
      <c r="K396" s="74">
        <v>0.94399999999999995</v>
      </c>
      <c r="L396" s="74">
        <v>0.93600000000000005</v>
      </c>
    </row>
    <row r="397" spans="1:14">
      <c r="A397" s="76" t="s">
        <v>634</v>
      </c>
      <c r="B397" s="117">
        <f>B395*0.4</f>
        <v>10.8</v>
      </c>
      <c r="C397" s="117">
        <f>(100-D397)/100</f>
        <v>0.73199999999999998</v>
      </c>
      <c r="D397" s="117">
        <f>D395*0.4</f>
        <v>26.8</v>
      </c>
      <c r="E397" s="74">
        <v>0.86499999999999999</v>
      </c>
      <c r="F397" s="74">
        <v>0.875</v>
      </c>
      <c r="G397" s="74">
        <v>0.88500000000000001</v>
      </c>
      <c r="H397" s="74">
        <v>0.88</v>
      </c>
      <c r="I397" s="74">
        <v>0.84</v>
      </c>
      <c r="J397" s="74">
        <v>0.82499999999999996</v>
      </c>
      <c r="K397" s="74">
        <v>0.86</v>
      </c>
      <c r="L397" s="74">
        <v>0.84</v>
      </c>
    </row>
    <row r="398" spans="1:14">
      <c r="A398" s="76" t="s">
        <v>774</v>
      </c>
      <c r="B398" s="117">
        <f>B395*0.15</f>
        <v>4.05</v>
      </c>
      <c r="C398" s="117">
        <f>(100-D398)/100</f>
        <v>0.89950000000000008</v>
      </c>
      <c r="D398" s="117">
        <f>D395*0.15</f>
        <v>10.049999999999999</v>
      </c>
      <c r="E398" s="74">
        <v>0.95950000000000002</v>
      </c>
      <c r="F398" s="74">
        <v>0.96250000000000002</v>
      </c>
      <c r="G398" s="74">
        <v>0.96550000000000002</v>
      </c>
      <c r="H398" s="74">
        <v>0.96399999999999997</v>
      </c>
      <c r="I398" s="74">
        <v>0.95199999999999996</v>
      </c>
      <c r="J398" s="74">
        <v>0.94750000000000001</v>
      </c>
      <c r="K398" s="74">
        <v>0.95799999999999996</v>
      </c>
      <c r="L398" s="74">
        <v>0.95199999999999996</v>
      </c>
    </row>
    <row r="399" spans="1:14">
      <c r="A399" s="76" t="s">
        <v>636</v>
      </c>
      <c r="B399" s="117">
        <f>B395*0.3</f>
        <v>8.1</v>
      </c>
      <c r="C399" s="117">
        <f>(100-D399)/100</f>
        <v>0.79900000000000004</v>
      </c>
      <c r="D399" s="117">
        <f>D395*0.3</f>
        <v>20.099999999999998</v>
      </c>
      <c r="E399" s="74">
        <v>0.89200000000000002</v>
      </c>
      <c r="F399" s="74">
        <v>0.9</v>
      </c>
      <c r="G399" s="74">
        <v>0.90800000000000003</v>
      </c>
      <c r="H399" s="74">
        <v>0.90400000000000003</v>
      </c>
      <c r="I399" s="74">
        <v>0.872</v>
      </c>
      <c r="J399" s="74">
        <v>0.86</v>
      </c>
      <c r="K399" s="74">
        <v>0.88800000000000001</v>
      </c>
      <c r="L399" s="74">
        <v>0.872</v>
      </c>
    </row>
    <row r="400" spans="1:14">
      <c r="A400" s="54" t="s">
        <v>690</v>
      </c>
      <c r="B400" s="118">
        <v>28</v>
      </c>
      <c r="C400" s="118"/>
      <c r="D400" s="118">
        <v>68</v>
      </c>
      <c r="E400" s="78">
        <f t="shared" ref="E400:L400" si="107">1 - (E401) * (E402) * (E403) * (E404)</f>
        <v>0.29964686454</v>
      </c>
      <c r="F400" s="78">
        <f t="shared" si="107"/>
        <v>0.27992968750000002</v>
      </c>
      <c r="G400" s="78">
        <f>1 - (G401) * (G402) * (G403) * (G404)</f>
        <v>0.25983290853999996</v>
      </c>
      <c r="H400" s="78">
        <f t="shared" si="107"/>
        <v>0.26992902144000008</v>
      </c>
      <c r="I400" s="79">
        <f t="shared" si="107"/>
        <v>0.30936446464000011</v>
      </c>
      <c r="J400" s="79">
        <f t="shared" si="107"/>
        <v>0.37480633750000003</v>
      </c>
      <c r="K400" s="79">
        <f t="shared" si="107"/>
        <v>0.30936446464000011</v>
      </c>
      <c r="L400" s="79">
        <f t="shared" si="107"/>
        <v>0.37480633750000003</v>
      </c>
    </row>
    <row r="401" spans="1:12">
      <c r="A401" s="76" t="s">
        <v>633</v>
      </c>
      <c r="B401" s="117">
        <f>B400*0.15</f>
        <v>4.2</v>
      </c>
      <c r="C401" s="117">
        <f>(100-D401)/100</f>
        <v>0.89800000000000002</v>
      </c>
      <c r="D401" s="117">
        <f>D400*0.15</f>
        <v>10.199999999999999</v>
      </c>
      <c r="E401" s="74">
        <v>0.94599999999999995</v>
      </c>
      <c r="F401" s="74">
        <v>0.95</v>
      </c>
      <c r="G401" s="74">
        <v>0.95399999999999996</v>
      </c>
      <c r="H401" s="74">
        <v>0.95199999999999996</v>
      </c>
      <c r="I401" s="74">
        <v>0.94399999999999995</v>
      </c>
      <c r="J401" s="74">
        <v>0.93</v>
      </c>
      <c r="K401" s="74">
        <v>0.94399999999999995</v>
      </c>
      <c r="L401" s="74">
        <v>0.93</v>
      </c>
    </row>
    <row r="402" spans="1:12">
      <c r="A402" s="76" t="s">
        <v>634</v>
      </c>
      <c r="B402" s="117">
        <f>B400*0.4</f>
        <v>11.200000000000001</v>
      </c>
      <c r="C402" s="117">
        <f>(100-D402)/100</f>
        <v>0.72799999999999998</v>
      </c>
      <c r="D402" s="117">
        <f>D400*0.4</f>
        <v>27.200000000000003</v>
      </c>
      <c r="E402" s="74">
        <v>0.86499999999999999</v>
      </c>
      <c r="F402" s="74">
        <v>0.875</v>
      </c>
      <c r="G402" s="74">
        <v>0.88500000000000001</v>
      </c>
      <c r="H402" s="74">
        <v>0.88</v>
      </c>
      <c r="I402" s="74">
        <v>0.86</v>
      </c>
      <c r="J402" s="74">
        <v>0.82499999999999996</v>
      </c>
      <c r="K402" s="74">
        <v>0.86</v>
      </c>
      <c r="L402" s="74">
        <v>0.82499999999999996</v>
      </c>
    </row>
    <row r="403" spans="1:12">
      <c r="A403" s="76" t="s">
        <v>774</v>
      </c>
      <c r="B403" s="117">
        <f>B400*0.15</f>
        <v>4.2</v>
      </c>
      <c r="C403" s="117">
        <f>(100-D403)/100</f>
        <v>0.89800000000000002</v>
      </c>
      <c r="D403" s="117">
        <f>D400*0.15</f>
        <v>10.199999999999999</v>
      </c>
      <c r="E403" s="74">
        <v>0.95950000000000002</v>
      </c>
      <c r="F403" s="74">
        <v>0.96250000000000002</v>
      </c>
      <c r="G403" s="74">
        <v>0.96550000000000002</v>
      </c>
      <c r="H403" s="74">
        <v>0.96399999999999997</v>
      </c>
      <c r="I403" s="74">
        <v>0.95799999999999996</v>
      </c>
      <c r="J403" s="74">
        <v>0.94750000000000001</v>
      </c>
      <c r="K403" s="74">
        <v>0.95799999999999996</v>
      </c>
      <c r="L403" s="74">
        <v>0.94750000000000001</v>
      </c>
    </row>
    <row r="404" spans="1:12">
      <c r="A404" s="76" t="s">
        <v>636</v>
      </c>
      <c r="B404" s="117">
        <f>B400*0.3</f>
        <v>8.4</v>
      </c>
      <c r="C404" s="117">
        <f>(100-D404)/100</f>
        <v>0.79599999999999993</v>
      </c>
      <c r="D404" s="117">
        <f>D400*0.3</f>
        <v>20.399999999999999</v>
      </c>
      <c r="E404" s="74">
        <v>0.89200000000000002</v>
      </c>
      <c r="F404" s="74">
        <v>0.9</v>
      </c>
      <c r="G404" s="74">
        <v>0.90800000000000003</v>
      </c>
      <c r="H404" s="74">
        <v>0.90400000000000003</v>
      </c>
      <c r="I404" s="74">
        <v>0.88800000000000001</v>
      </c>
      <c r="J404" s="74">
        <v>0.86</v>
      </c>
      <c r="K404" s="74">
        <v>0.88800000000000001</v>
      </c>
      <c r="L404" s="74">
        <v>0.86</v>
      </c>
    </row>
    <row r="405" spans="1:12">
      <c r="A405" s="120" t="s">
        <v>689</v>
      </c>
      <c r="B405" s="118">
        <v>26</v>
      </c>
      <c r="C405" s="118"/>
      <c r="D405" s="118">
        <v>66</v>
      </c>
      <c r="E405" s="78">
        <f t="shared" ref="E405:L405" si="108">1 - (E406) * (E407) * (E408) * (E409)</f>
        <v>0.28983545344000006</v>
      </c>
      <c r="F405" s="78">
        <f t="shared" si="108"/>
        <v>0.26992902144000008</v>
      </c>
      <c r="G405" s="78">
        <f>1 - (G406) * (G407) * (G408) * (G409)</f>
        <v>0.24964080064000005</v>
      </c>
      <c r="H405" s="78">
        <f t="shared" si="108"/>
        <v>0.25983290853999996</v>
      </c>
      <c r="I405" s="79">
        <f t="shared" si="108"/>
        <v>0.27992968750000002</v>
      </c>
      <c r="J405" s="79">
        <f t="shared" si="108"/>
        <v>0.22896640000000001</v>
      </c>
      <c r="K405" s="79">
        <f t="shared" si="108"/>
        <v>0.27992968750000002</v>
      </c>
      <c r="L405" s="79">
        <f t="shared" si="108"/>
        <v>0.37480633750000003</v>
      </c>
    </row>
    <row r="406" spans="1:12">
      <c r="A406" s="76" t="s">
        <v>633</v>
      </c>
      <c r="B406" s="117">
        <f>B405*0.15</f>
        <v>3.9</v>
      </c>
      <c r="C406" s="117">
        <f>(100-D406)/100</f>
        <v>0.90099999999999991</v>
      </c>
      <c r="D406" s="117">
        <f>D405*0.15</f>
        <v>9.9</v>
      </c>
      <c r="E406" s="74">
        <v>0.94799999999999995</v>
      </c>
      <c r="F406" s="74">
        <v>0.95199999999999996</v>
      </c>
      <c r="G406" s="74">
        <v>0.95599999999999996</v>
      </c>
      <c r="H406" s="74">
        <v>0.95399999999999996</v>
      </c>
      <c r="I406" s="74">
        <v>0.95</v>
      </c>
      <c r="J406" s="74">
        <v>0.96</v>
      </c>
      <c r="K406" s="74">
        <v>0.95</v>
      </c>
      <c r="L406" s="74">
        <v>0.93</v>
      </c>
    </row>
    <row r="407" spans="1:12">
      <c r="A407" s="76" t="s">
        <v>634</v>
      </c>
      <c r="B407" s="117">
        <f>B405*0.4</f>
        <v>10.4</v>
      </c>
      <c r="C407" s="117">
        <f>(100-D407)/100</f>
        <v>0.73599999999999999</v>
      </c>
      <c r="D407" s="117">
        <f>D405*0.4</f>
        <v>26.400000000000002</v>
      </c>
      <c r="E407" s="74">
        <v>0.87</v>
      </c>
      <c r="F407" s="74">
        <v>0.88</v>
      </c>
      <c r="G407" s="74">
        <v>0.89</v>
      </c>
      <c r="H407" s="74">
        <v>0.88500000000000001</v>
      </c>
      <c r="I407" s="74">
        <v>0.875</v>
      </c>
      <c r="J407" s="74">
        <v>0.9</v>
      </c>
      <c r="K407" s="74">
        <v>0.875</v>
      </c>
      <c r="L407" s="74">
        <v>0.82499999999999996</v>
      </c>
    </row>
    <row r="408" spans="1:12">
      <c r="A408" s="76" t="s">
        <v>774</v>
      </c>
      <c r="B408" s="117">
        <f>B405*0.15</f>
        <v>3.9</v>
      </c>
      <c r="C408" s="117">
        <f>(100-D408)/100</f>
        <v>0.90099999999999991</v>
      </c>
      <c r="D408" s="117">
        <f>D405*0.15</f>
        <v>9.9</v>
      </c>
      <c r="E408" s="74">
        <v>0.96099999999999997</v>
      </c>
      <c r="F408" s="74">
        <v>0.96399999999999997</v>
      </c>
      <c r="G408" s="74">
        <v>0.96699999999999997</v>
      </c>
      <c r="H408" s="74">
        <v>0.96550000000000002</v>
      </c>
      <c r="I408" s="74">
        <v>0.96250000000000002</v>
      </c>
      <c r="J408" s="74">
        <v>0.97</v>
      </c>
      <c r="K408" s="74">
        <v>0.96250000000000002</v>
      </c>
      <c r="L408" s="74">
        <v>0.94750000000000001</v>
      </c>
    </row>
    <row r="409" spans="1:12">
      <c r="A409" s="76" t="s">
        <v>636</v>
      </c>
      <c r="B409" s="117">
        <f>B405*0.3</f>
        <v>7.8</v>
      </c>
      <c r="C409" s="117">
        <f>(100-D409)/100</f>
        <v>0.80200000000000005</v>
      </c>
      <c r="D409" s="117">
        <f>D405*0.3</f>
        <v>19.8</v>
      </c>
      <c r="E409" s="74">
        <v>0.89600000000000002</v>
      </c>
      <c r="F409" s="74">
        <v>0.90400000000000003</v>
      </c>
      <c r="G409" s="74">
        <v>0.91200000000000003</v>
      </c>
      <c r="H409" s="74">
        <v>0.90800000000000003</v>
      </c>
      <c r="I409" s="74">
        <v>0.9</v>
      </c>
      <c r="J409" s="74">
        <v>0.92</v>
      </c>
      <c r="K409" s="74">
        <v>0.9</v>
      </c>
      <c r="L409" s="74">
        <v>0.86</v>
      </c>
    </row>
    <row r="410" spans="1:12">
      <c r="A410" s="54" t="s">
        <v>691</v>
      </c>
      <c r="B410" s="118">
        <v>26</v>
      </c>
      <c r="C410" s="118"/>
      <c r="D410" s="118">
        <v>66</v>
      </c>
      <c r="E410" s="78">
        <f t="shared" ref="E410:L410" si="109">1 - (E411) * (E412) * (E413) * (E414)</f>
        <v>0.28983545344000006</v>
      </c>
      <c r="F410" s="78">
        <f t="shared" si="109"/>
        <v>0.26992902144000008</v>
      </c>
      <c r="G410" s="78">
        <f>1 - (G411) * (G412) * (G413) * (G414)</f>
        <v>0.24964080064000005</v>
      </c>
      <c r="H410" s="78">
        <f t="shared" si="109"/>
        <v>0.25983290853999996</v>
      </c>
      <c r="I410" s="79">
        <f t="shared" si="109"/>
        <v>0.27992968750000002</v>
      </c>
      <c r="J410" s="79">
        <f t="shared" si="109"/>
        <v>0.37480633750000003</v>
      </c>
      <c r="K410" s="79">
        <f t="shared" si="109"/>
        <v>0.30936446464000011</v>
      </c>
      <c r="L410" s="79">
        <f t="shared" si="109"/>
        <v>0.27992968750000002</v>
      </c>
    </row>
    <row r="411" spans="1:12">
      <c r="A411" s="76" t="s">
        <v>633</v>
      </c>
      <c r="B411" s="117">
        <f>B410*0.15</f>
        <v>3.9</v>
      </c>
      <c r="C411" s="117">
        <f>(100-D411)/100</f>
        <v>0.90099999999999991</v>
      </c>
      <c r="D411" s="117">
        <f>D410*0.15</f>
        <v>9.9</v>
      </c>
      <c r="E411" s="74">
        <v>0.94799999999999995</v>
      </c>
      <c r="F411" s="74">
        <v>0.95199999999999996</v>
      </c>
      <c r="G411" s="74">
        <v>0.95599999999999996</v>
      </c>
      <c r="H411" s="74">
        <v>0.95399999999999996</v>
      </c>
      <c r="I411" s="74">
        <v>0.95</v>
      </c>
      <c r="J411" s="74">
        <v>0.93</v>
      </c>
      <c r="K411" s="74">
        <v>0.94399999999999995</v>
      </c>
      <c r="L411" s="74">
        <v>0.95</v>
      </c>
    </row>
    <row r="412" spans="1:12">
      <c r="A412" s="76" t="s">
        <v>634</v>
      </c>
      <c r="B412" s="117">
        <f>B410*0.4</f>
        <v>10.4</v>
      </c>
      <c r="C412" s="117">
        <f>(100-D412)/100</f>
        <v>0.73599999999999999</v>
      </c>
      <c r="D412" s="117">
        <f>D410*0.4</f>
        <v>26.400000000000002</v>
      </c>
      <c r="E412" s="74">
        <v>0.87</v>
      </c>
      <c r="F412" s="74">
        <v>0.88</v>
      </c>
      <c r="G412" s="74">
        <v>0.89</v>
      </c>
      <c r="H412" s="74">
        <v>0.88500000000000001</v>
      </c>
      <c r="I412" s="74">
        <v>0.875</v>
      </c>
      <c r="J412" s="74">
        <v>0.82499999999999996</v>
      </c>
      <c r="K412" s="74">
        <v>0.86</v>
      </c>
      <c r="L412" s="74">
        <v>0.875</v>
      </c>
    </row>
    <row r="413" spans="1:12">
      <c r="A413" s="76" t="s">
        <v>774</v>
      </c>
      <c r="B413" s="117">
        <f>B410*0.15</f>
        <v>3.9</v>
      </c>
      <c r="C413" s="117">
        <f>(100-D413)/100</f>
        <v>0.90099999999999991</v>
      </c>
      <c r="D413" s="117">
        <f>D410*0.15</f>
        <v>9.9</v>
      </c>
      <c r="E413" s="74">
        <v>0.96099999999999997</v>
      </c>
      <c r="F413" s="74">
        <v>0.96399999999999997</v>
      </c>
      <c r="G413" s="74">
        <v>0.96699999999999997</v>
      </c>
      <c r="H413" s="74">
        <v>0.96550000000000002</v>
      </c>
      <c r="I413" s="74">
        <v>0.96250000000000002</v>
      </c>
      <c r="J413" s="74">
        <v>0.94750000000000001</v>
      </c>
      <c r="K413" s="74">
        <v>0.95799999999999996</v>
      </c>
      <c r="L413" s="74">
        <v>0.96250000000000002</v>
      </c>
    </row>
    <row r="414" spans="1:12">
      <c r="A414" s="76" t="s">
        <v>636</v>
      </c>
      <c r="B414" s="117">
        <f>B410*0.3</f>
        <v>7.8</v>
      </c>
      <c r="C414" s="117">
        <f>(100-D414)/100</f>
        <v>0.80200000000000005</v>
      </c>
      <c r="D414" s="117">
        <f>D410*0.3</f>
        <v>19.8</v>
      </c>
      <c r="E414" s="74">
        <v>0.89600000000000002</v>
      </c>
      <c r="F414" s="74">
        <v>0.90400000000000003</v>
      </c>
      <c r="G414" s="74">
        <v>0.91200000000000003</v>
      </c>
      <c r="H414" s="74">
        <v>0.90800000000000003</v>
      </c>
      <c r="I414" s="74">
        <v>0.9</v>
      </c>
      <c r="J414" s="74">
        <v>0.86</v>
      </c>
      <c r="K414" s="74">
        <v>0.88800000000000001</v>
      </c>
      <c r="L414" s="74">
        <v>0.9</v>
      </c>
    </row>
    <row r="415" spans="1:12">
      <c r="A415" s="54" t="s">
        <v>4</v>
      </c>
      <c r="B415" s="118">
        <v>25</v>
      </c>
      <c r="C415" s="118"/>
      <c r="D415" s="118">
        <v>65</v>
      </c>
      <c r="E415" s="78">
        <f t="shared" ref="E415:L415" si="110">1 - (E416) * (E417) * (E418) * (E419)</f>
        <v>0.27992968750000002</v>
      </c>
      <c r="F415" s="78">
        <f t="shared" si="110"/>
        <v>0.25983290853999996</v>
      </c>
      <c r="G415" s="78">
        <f>1 - (G416) * (G417) * (G418) * (G419)</f>
        <v>0.23935214813999994</v>
      </c>
      <c r="H415" s="78">
        <f t="shared" si="110"/>
        <v>0.24964080064000005</v>
      </c>
      <c r="I415" s="79">
        <f t="shared" si="110"/>
        <v>0.30936446464000011</v>
      </c>
      <c r="J415" s="79">
        <f t="shared" si="110"/>
        <v>0.27992968750000002</v>
      </c>
      <c r="K415" s="79">
        <f t="shared" si="110"/>
        <v>0.1755618375000001</v>
      </c>
      <c r="L415" s="79">
        <f t="shared" si="110"/>
        <v>0.37480633750000003</v>
      </c>
    </row>
    <row r="416" spans="1:12">
      <c r="A416" s="76" t="s">
        <v>633</v>
      </c>
      <c r="B416" s="117">
        <f>B415*0.15</f>
        <v>3.75</v>
      </c>
      <c r="C416" s="117">
        <f>(100-D416)/100</f>
        <v>0.90249999999999997</v>
      </c>
      <c r="D416" s="117">
        <f>D415*0.15</f>
        <v>9.75</v>
      </c>
      <c r="E416" s="74">
        <v>0.95</v>
      </c>
      <c r="F416" s="74">
        <v>0.95399999999999996</v>
      </c>
      <c r="G416" s="74">
        <v>0.95799999999999996</v>
      </c>
      <c r="H416" s="74">
        <v>0.95599999999999996</v>
      </c>
      <c r="I416" s="74">
        <v>0.94399999999999995</v>
      </c>
      <c r="J416" s="74">
        <v>0.95</v>
      </c>
      <c r="K416" s="74">
        <v>0.97</v>
      </c>
      <c r="L416" s="74">
        <v>0.93</v>
      </c>
    </row>
    <row r="417" spans="1:14">
      <c r="A417" s="76" t="s">
        <v>634</v>
      </c>
      <c r="B417" s="117">
        <f>B415*0.4</f>
        <v>10</v>
      </c>
      <c r="C417" s="117">
        <f>(100-D417)/100</f>
        <v>0.74</v>
      </c>
      <c r="D417" s="117">
        <f>D415*0.4</f>
        <v>26</v>
      </c>
      <c r="E417" s="74">
        <v>0.875</v>
      </c>
      <c r="F417" s="74">
        <v>0.88500000000000001</v>
      </c>
      <c r="G417" s="74">
        <v>0.89500000000000002</v>
      </c>
      <c r="H417" s="74">
        <v>0.89</v>
      </c>
      <c r="I417" s="74">
        <v>0.86</v>
      </c>
      <c r="J417" s="74">
        <v>0.875</v>
      </c>
      <c r="K417" s="74">
        <v>0.92500000000000004</v>
      </c>
      <c r="L417" s="74">
        <v>0.82499999999999996</v>
      </c>
    </row>
    <row r="418" spans="1:14">
      <c r="A418" s="76" t="s">
        <v>774</v>
      </c>
      <c r="B418" s="117">
        <f>B415*0.15</f>
        <v>3.75</v>
      </c>
      <c r="C418" s="117">
        <f>(100-D418)/100</f>
        <v>0.90249999999999997</v>
      </c>
      <c r="D418" s="117">
        <f>D415*0.15</f>
        <v>9.75</v>
      </c>
      <c r="E418" s="74">
        <v>0.96250000000000002</v>
      </c>
      <c r="F418" s="74">
        <v>0.96550000000000002</v>
      </c>
      <c r="G418" s="74">
        <v>0.96850000000000003</v>
      </c>
      <c r="H418" s="74">
        <v>0.96699999999999997</v>
      </c>
      <c r="I418" s="74">
        <v>0.95799999999999996</v>
      </c>
      <c r="J418" s="74">
        <v>0.96250000000000002</v>
      </c>
      <c r="K418" s="74">
        <v>0.97750000000000004</v>
      </c>
      <c r="L418" s="74">
        <v>0.94750000000000001</v>
      </c>
    </row>
    <row r="419" spans="1:14">
      <c r="A419" s="76" t="s">
        <v>636</v>
      </c>
      <c r="B419" s="117">
        <f>B415*0.3</f>
        <v>7.5</v>
      </c>
      <c r="C419" s="117">
        <f>(100-D419)/100</f>
        <v>0.80500000000000005</v>
      </c>
      <c r="D419" s="117">
        <f>D415*0.3</f>
        <v>19.5</v>
      </c>
      <c r="E419" s="74">
        <v>0.9</v>
      </c>
      <c r="F419" s="74">
        <v>0.90800000000000003</v>
      </c>
      <c r="G419" s="74">
        <v>0.91600000000000004</v>
      </c>
      <c r="H419" s="74">
        <v>0.91200000000000003</v>
      </c>
      <c r="I419" s="74">
        <v>0.88800000000000001</v>
      </c>
      <c r="J419" s="74">
        <v>0.9</v>
      </c>
      <c r="K419" s="74">
        <v>0.94</v>
      </c>
      <c r="L419" s="74">
        <v>0.86</v>
      </c>
      <c r="N419">
        <v>12</v>
      </c>
    </row>
    <row r="420" spans="1:14">
      <c r="A420" s="54" t="s">
        <v>768</v>
      </c>
      <c r="B420" s="118">
        <v>25</v>
      </c>
      <c r="C420" s="118"/>
      <c r="D420" s="118">
        <v>65</v>
      </c>
      <c r="E420" s="78">
        <f t="shared" ref="E420:L420" si="111">1 - (E421)</f>
        <v>5.0000000000000044E-2</v>
      </c>
      <c r="F420" s="78">
        <f t="shared" si="111"/>
        <v>4.6000000000000041E-2</v>
      </c>
      <c r="G420" s="78">
        <f t="shared" si="111"/>
        <v>4.2000000000000037E-2</v>
      </c>
      <c r="H420" s="78">
        <f t="shared" si="111"/>
        <v>4.4000000000000039E-2</v>
      </c>
      <c r="I420" s="79">
        <f t="shared" si="111"/>
        <v>5.600000000000005E-2</v>
      </c>
      <c r="J420" s="79">
        <f t="shared" si="111"/>
        <v>5.0000000000000044E-2</v>
      </c>
      <c r="K420" s="79">
        <f t="shared" si="111"/>
        <v>3.0000000000000027E-2</v>
      </c>
      <c r="L420" s="79">
        <f t="shared" si="111"/>
        <v>6.9999999999999951E-2</v>
      </c>
      <c r="N420" s="59">
        <f>1-(N419*0.2)/100</f>
        <v>0.97599999999999998</v>
      </c>
    </row>
    <row r="421" spans="1:14">
      <c r="A421" s="76" t="s">
        <v>633</v>
      </c>
      <c r="B421" s="117">
        <f>B420*0.15</f>
        <v>3.75</v>
      </c>
      <c r="C421" s="117">
        <f>(100-D421)/100</f>
        <v>0.90249999999999997</v>
      </c>
      <c r="D421" s="117">
        <f>D420*0.15</f>
        <v>9.75</v>
      </c>
      <c r="E421" s="74">
        <v>0.95</v>
      </c>
      <c r="F421" s="74">
        <v>0.95399999999999996</v>
      </c>
      <c r="G421" s="74">
        <v>0.95799999999999996</v>
      </c>
      <c r="H421" s="74">
        <v>0.95599999999999996</v>
      </c>
      <c r="I421" s="74">
        <v>0.94399999999999995</v>
      </c>
      <c r="J421" s="74">
        <v>0.95</v>
      </c>
      <c r="K421" s="74">
        <v>0.97</v>
      </c>
      <c r="L421" s="74">
        <v>0.93</v>
      </c>
      <c r="N421" s="59">
        <f>1-(N419*0.5)/100</f>
        <v>0.94</v>
      </c>
    </row>
    <row r="422" spans="1:14">
      <c r="A422" s="120" t="s">
        <v>692</v>
      </c>
      <c r="B422" s="118">
        <v>25</v>
      </c>
      <c r="C422" s="118"/>
      <c r="D422" s="118">
        <v>65</v>
      </c>
      <c r="E422" s="78">
        <f t="shared" ref="E422:L422" si="112">1 - (E423) * (E424) * (E425) * (E426)</f>
        <v>0.27992968750000002</v>
      </c>
      <c r="F422" s="78">
        <f t="shared" si="112"/>
        <v>0.25983290853999996</v>
      </c>
      <c r="G422" s="78">
        <f>1 - (G423) * (G424) * (G425) * (G426)</f>
        <v>0.23935214813999994</v>
      </c>
      <c r="H422" s="78">
        <f t="shared" si="112"/>
        <v>0.24964080064000005</v>
      </c>
      <c r="I422" s="79">
        <f t="shared" si="112"/>
        <v>0.37480633750000003</v>
      </c>
      <c r="J422" s="79">
        <f t="shared" si="112"/>
        <v>0.37480633750000003</v>
      </c>
      <c r="K422" s="79">
        <f t="shared" si="112"/>
        <v>0.37480633750000003</v>
      </c>
      <c r="L422" s="79">
        <f t="shared" si="112"/>
        <v>0.30936446464000011</v>
      </c>
      <c r="N422" s="59">
        <f>1-(N419*0.15)/100</f>
        <v>0.98199999999999998</v>
      </c>
    </row>
    <row r="423" spans="1:14">
      <c r="A423" s="76" t="s">
        <v>633</v>
      </c>
      <c r="B423" s="117">
        <f>B422*0.15</f>
        <v>3.75</v>
      </c>
      <c r="C423" s="117">
        <f>(100-D423)/100</f>
        <v>0.90249999999999997</v>
      </c>
      <c r="D423" s="117">
        <f>D422*0.15</f>
        <v>9.75</v>
      </c>
      <c r="E423" s="74">
        <v>0.95</v>
      </c>
      <c r="F423" s="74">
        <v>0.95399999999999996</v>
      </c>
      <c r="G423" s="74">
        <v>0.95799999999999996</v>
      </c>
      <c r="H423" s="74">
        <v>0.95599999999999996</v>
      </c>
      <c r="I423" s="74">
        <v>0.93</v>
      </c>
      <c r="J423" s="74">
        <v>0.93</v>
      </c>
      <c r="K423" s="74">
        <v>0.93</v>
      </c>
      <c r="L423" s="74">
        <v>0.94399999999999995</v>
      </c>
      <c r="N423" s="59">
        <f>1-(N419*0.4)/100</f>
        <v>0.95199999999999996</v>
      </c>
    </row>
    <row r="424" spans="1:14">
      <c r="A424" s="76" t="s">
        <v>634</v>
      </c>
      <c r="B424" s="117">
        <f>B422*0.4</f>
        <v>10</v>
      </c>
      <c r="C424" s="117">
        <f>(100-D424)/100</f>
        <v>0.74</v>
      </c>
      <c r="D424" s="117">
        <f>D422*0.4</f>
        <v>26</v>
      </c>
      <c r="E424" s="74">
        <v>0.875</v>
      </c>
      <c r="F424" s="74">
        <v>0.88500000000000001</v>
      </c>
      <c r="G424" s="74">
        <v>0.89500000000000002</v>
      </c>
      <c r="H424" s="74">
        <v>0.89</v>
      </c>
      <c r="I424" s="74">
        <v>0.82499999999999996</v>
      </c>
      <c r="J424" s="74">
        <v>0.82499999999999996</v>
      </c>
      <c r="K424" s="74">
        <v>0.82499999999999996</v>
      </c>
      <c r="L424" s="74">
        <v>0.86</v>
      </c>
    </row>
    <row r="425" spans="1:14">
      <c r="A425" s="76" t="s">
        <v>774</v>
      </c>
      <c r="B425" s="117">
        <f>B422*0.15</f>
        <v>3.75</v>
      </c>
      <c r="C425" s="117">
        <f>(100-D425)/100</f>
        <v>0.90249999999999997</v>
      </c>
      <c r="D425" s="117">
        <f>D422*0.15</f>
        <v>9.75</v>
      </c>
      <c r="E425" s="74">
        <v>0.96250000000000002</v>
      </c>
      <c r="F425" s="74">
        <v>0.96550000000000002</v>
      </c>
      <c r="G425" s="74">
        <v>0.96850000000000003</v>
      </c>
      <c r="H425" s="74">
        <v>0.96699999999999997</v>
      </c>
      <c r="I425" s="74">
        <v>0.94750000000000001</v>
      </c>
      <c r="J425" s="74">
        <v>0.94750000000000001</v>
      </c>
      <c r="K425" s="74">
        <v>0.94750000000000001</v>
      </c>
      <c r="L425" s="74">
        <v>0.95799999999999996</v>
      </c>
    </row>
    <row r="426" spans="1:14">
      <c r="A426" s="76" t="s">
        <v>636</v>
      </c>
      <c r="B426" s="117">
        <f>B422*0.3</f>
        <v>7.5</v>
      </c>
      <c r="C426" s="117">
        <f>(100-D426)/100</f>
        <v>0.80500000000000005</v>
      </c>
      <c r="D426" s="117">
        <f>D422*0.3</f>
        <v>19.5</v>
      </c>
      <c r="E426" s="74">
        <v>0.9</v>
      </c>
      <c r="F426" s="74">
        <v>0.90800000000000003</v>
      </c>
      <c r="G426" s="74">
        <v>0.91600000000000004</v>
      </c>
      <c r="H426" s="74">
        <v>0.91200000000000003</v>
      </c>
      <c r="I426" s="74">
        <v>0.86</v>
      </c>
      <c r="J426" s="74">
        <v>0.86</v>
      </c>
      <c r="K426" s="74">
        <v>0.86</v>
      </c>
      <c r="L426" s="74">
        <v>0.88800000000000001</v>
      </c>
    </row>
    <row r="427" spans="1:14">
      <c r="A427" s="54" t="s">
        <v>693</v>
      </c>
      <c r="B427" s="118">
        <v>24</v>
      </c>
      <c r="C427" s="118"/>
      <c r="D427" s="118">
        <v>64</v>
      </c>
      <c r="E427" s="78">
        <f t="shared" ref="E427:L427" si="113">1 - (E428) * (E429) * (E430) * (E431)</f>
        <v>0.26992902144000008</v>
      </c>
      <c r="F427" s="78">
        <f t="shared" si="113"/>
        <v>0.24964080064000005</v>
      </c>
      <c r="G427" s="78">
        <f>1 - (G428) * (G429) * (G430) * (G431)</f>
        <v>0.22896640000000001</v>
      </c>
      <c r="H427" s="78">
        <f t="shared" si="113"/>
        <v>0.23935214813999994</v>
      </c>
      <c r="I427" s="79">
        <f t="shared" si="113"/>
        <v>0.37480633750000003</v>
      </c>
      <c r="J427" s="79">
        <f t="shared" si="113"/>
        <v>0.37480633750000003</v>
      </c>
      <c r="K427" s="79">
        <f t="shared" si="113"/>
        <v>0.27992968750000002</v>
      </c>
      <c r="L427" s="79">
        <f t="shared" si="113"/>
        <v>0.30936446464000011</v>
      </c>
    </row>
    <row r="428" spans="1:14">
      <c r="A428" s="76" t="s">
        <v>633</v>
      </c>
      <c r="B428" s="117">
        <f>B427*0.15</f>
        <v>3.5999999999999996</v>
      </c>
      <c r="C428" s="117">
        <f>(100-D428)/100</f>
        <v>0.90400000000000003</v>
      </c>
      <c r="D428" s="117">
        <f>D427*0.15</f>
        <v>9.6</v>
      </c>
      <c r="E428" s="74">
        <v>0.95199999999999996</v>
      </c>
      <c r="F428" s="74">
        <v>0.95599999999999996</v>
      </c>
      <c r="G428" s="74">
        <v>0.96</v>
      </c>
      <c r="H428" s="74">
        <v>0.95799999999999996</v>
      </c>
      <c r="I428" s="74">
        <v>0.93</v>
      </c>
      <c r="J428" s="74">
        <v>0.93</v>
      </c>
      <c r="K428" s="74">
        <v>0.95</v>
      </c>
      <c r="L428" s="74">
        <v>0.94399999999999995</v>
      </c>
    </row>
    <row r="429" spans="1:14">
      <c r="A429" s="76" t="s">
        <v>634</v>
      </c>
      <c r="B429" s="117">
        <f>B427*0.4</f>
        <v>9.6000000000000014</v>
      </c>
      <c r="C429" s="117">
        <f>(100-D429)/100</f>
        <v>0.74400000000000011</v>
      </c>
      <c r="D429" s="117">
        <f>D427*0.4</f>
        <v>25.6</v>
      </c>
      <c r="E429" s="74">
        <v>0.88</v>
      </c>
      <c r="F429" s="74">
        <v>0.89</v>
      </c>
      <c r="G429" s="74">
        <v>0.9</v>
      </c>
      <c r="H429" s="74">
        <v>0.89500000000000002</v>
      </c>
      <c r="I429" s="74">
        <v>0.82499999999999996</v>
      </c>
      <c r="J429" s="74">
        <v>0.82499999999999996</v>
      </c>
      <c r="K429" s="74">
        <v>0.875</v>
      </c>
      <c r="L429" s="74">
        <v>0.86</v>
      </c>
    </row>
    <row r="430" spans="1:14">
      <c r="A430" s="76" t="s">
        <v>774</v>
      </c>
      <c r="B430" s="117">
        <f>B427*0.15</f>
        <v>3.5999999999999996</v>
      </c>
      <c r="C430" s="117">
        <f>(100-D430)/100</f>
        <v>0.90400000000000003</v>
      </c>
      <c r="D430" s="117">
        <f>D427*0.15</f>
        <v>9.6</v>
      </c>
      <c r="E430" s="74">
        <v>0.96399999999999997</v>
      </c>
      <c r="F430" s="74">
        <v>0.96699999999999997</v>
      </c>
      <c r="G430" s="74">
        <v>0.97</v>
      </c>
      <c r="H430" s="74">
        <v>0.96850000000000003</v>
      </c>
      <c r="I430" s="74">
        <v>0.94750000000000001</v>
      </c>
      <c r="J430" s="74">
        <v>0.94750000000000001</v>
      </c>
      <c r="K430" s="74">
        <v>0.96250000000000002</v>
      </c>
      <c r="L430" s="74">
        <v>0.95799999999999996</v>
      </c>
    </row>
    <row r="431" spans="1:14">
      <c r="A431" s="76" t="s">
        <v>636</v>
      </c>
      <c r="B431" s="117">
        <f>B427*0.3</f>
        <v>7.1999999999999993</v>
      </c>
      <c r="C431" s="117">
        <f>(100-D431)/100</f>
        <v>0.80799999999999994</v>
      </c>
      <c r="D431" s="117">
        <f>D427*0.3</f>
        <v>19.2</v>
      </c>
      <c r="E431" s="74">
        <v>0.90400000000000003</v>
      </c>
      <c r="F431" s="74">
        <v>0.91200000000000003</v>
      </c>
      <c r="G431" s="74">
        <v>0.92</v>
      </c>
      <c r="H431" s="74">
        <v>0.91600000000000004</v>
      </c>
      <c r="I431" s="74">
        <v>0.86</v>
      </c>
      <c r="J431" s="74">
        <v>0.86</v>
      </c>
      <c r="K431" s="74">
        <v>0.9</v>
      </c>
      <c r="L431" s="74">
        <v>0.88800000000000001</v>
      </c>
    </row>
    <row r="432" spans="1:14">
      <c r="A432" s="54" t="s">
        <v>694</v>
      </c>
      <c r="B432" s="118">
        <v>24</v>
      </c>
      <c r="C432" s="118"/>
      <c r="D432" s="118">
        <v>64</v>
      </c>
      <c r="E432" s="78">
        <f t="shared" ref="E432:L432" si="114">1 - (E433) * (E434) * (E435) * (E436)</f>
        <v>0.26992902144000008</v>
      </c>
      <c r="F432" s="78">
        <f t="shared" si="114"/>
        <v>0.24964080064000005</v>
      </c>
      <c r="G432" s="78">
        <f>1 - (G433) * (G434) * (G435) * (G436)</f>
        <v>0.22896640000000001</v>
      </c>
      <c r="H432" s="78">
        <f t="shared" si="114"/>
        <v>0.23935214813999994</v>
      </c>
      <c r="I432" s="79">
        <f t="shared" si="114"/>
        <v>0.30936446464000011</v>
      </c>
      <c r="J432" s="79">
        <f t="shared" si="114"/>
        <v>0.30936446464000011</v>
      </c>
      <c r="K432" s="79">
        <f t="shared" si="114"/>
        <v>0.22896640000000001</v>
      </c>
      <c r="L432" s="79">
        <f t="shared" si="114"/>
        <v>0.30936446464000011</v>
      </c>
    </row>
    <row r="433" spans="1:14">
      <c r="A433" s="76" t="s">
        <v>633</v>
      </c>
      <c r="B433" s="117">
        <f>B432*0.15</f>
        <v>3.5999999999999996</v>
      </c>
      <c r="C433" s="117">
        <f>(100-D433)/100</f>
        <v>0.90400000000000003</v>
      </c>
      <c r="D433" s="117">
        <f>D432*0.15</f>
        <v>9.6</v>
      </c>
      <c r="E433" s="74">
        <v>0.95199999999999996</v>
      </c>
      <c r="F433" s="74">
        <v>0.95599999999999996</v>
      </c>
      <c r="G433" s="74">
        <v>0.96</v>
      </c>
      <c r="H433" s="74">
        <v>0.95799999999999996</v>
      </c>
      <c r="I433" s="74">
        <v>0.94399999999999995</v>
      </c>
      <c r="J433" s="74">
        <v>0.94399999999999995</v>
      </c>
      <c r="K433" s="74">
        <v>0.96</v>
      </c>
      <c r="L433" s="74">
        <v>0.94399999999999995</v>
      </c>
    </row>
    <row r="434" spans="1:14">
      <c r="A434" s="76" t="s">
        <v>634</v>
      </c>
      <c r="B434" s="117">
        <f>B432*0.4</f>
        <v>9.6000000000000014</v>
      </c>
      <c r="C434" s="117">
        <f>(100-D434)/100</f>
        <v>0.74400000000000011</v>
      </c>
      <c r="D434" s="117">
        <f>D432*0.4</f>
        <v>25.6</v>
      </c>
      <c r="E434" s="74">
        <v>0.88</v>
      </c>
      <c r="F434" s="74">
        <v>0.89</v>
      </c>
      <c r="G434" s="74">
        <v>0.9</v>
      </c>
      <c r="H434" s="74">
        <v>0.89500000000000002</v>
      </c>
      <c r="I434" s="74">
        <v>0.86</v>
      </c>
      <c r="J434" s="74">
        <v>0.86</v>
      </c>
      <c r="K434" s="74">
        <v>0.9</v>
      </c>
      <c r="L434" s="74">
        <v>0.86</v>
      </c>
    </row>
    <row r="435" spans="1:14">
      <c r="A435" s="76" t="s">
        <v>774</v>
      </c>
      <c r="B435" s="117">
        <f>B432*0.15</f>
        <v>3.5999999999999996</v>
      </c>
      <c r="C435" s="117">
        <f>(100-D435)/100</f>
        <v>0.90400000000000003</v>
      </c>
      <c r="D435" s="117">
        <f>D432*0.15</f>
        <v>9.6</v>
      </c>
      <c r="E435" s="74">
        <v>0.96399999999999997</v>
      </c>
      <c r="F435" s="74">
        <v>0.96699999999999997</v>
      </c>
      <c r="G435" s="74">
        <v>0.97</v>
      </c>
      <c r="H435" s="74">
        <v>0.96850000000000003</v>
      </c>
      <c r="I435" s="74">
        <v>0.95799999999999996</v>
      </c>
      <c r="J435" s="74">
        <v>0.95799999999999996</v>
      </c>
      <c r="K435" s="74">
        <v>0.97</v>
      </c>
      <c r="L435" s="74">
        <v>0.95799999999999996</v>
      </c>
    </row>
    <row r="436" spans="1:14">
      <c r="A436" s="76" t="s">
        <v>636</v>
      </c>
      <c r="B436" s="117">
        <f>B432*0.3</f>
        <v>7.1999999999999993</v>
      </c>
      <c r="C436" s="117">
        <f>(100-D436)/100</f>
        <v>0.80799999999999994</v>
      </c>
      <c r="D436" s="117">
        <f>D432*0.3</f>
        <v>19.2</v>
      </c>
      <c r="E436" s="74">
        <v>0.90400000000000003</v>
      </c>
      <c r="F436" s="74">
        <v>0.91200000000000003</v>
      </c>
      <c r="G436" s="74">
        <v>0.92</v>
      </c>
      <c r="H436" s="74">
        <v>0.91600000000000004</v>
      </c>
      <c r="I436" s="74">
        <v>0.88800000000000001</v>
      </c>
      <c r="J436" s="74">
        <v>0.88800000000000001</v>
      </c>
      <c r="K436" s="74">
        <v>0.92</v>
      </c>
      <c r="L436" s="74">
        <v>0.88800000000000001</v>
      </c>
    </row>
    <row r="437" spans="1:14">
      <c r="A437" s="120" t="s">
        <v>695</v>
      </c>
      <c r="B437" s="118">
        <v>24</v>
      </c>
      <c r="C437" s="118"/>
      <c r="D437" s="118">
        <v>64</v>
      </c>
      <c r="E437" s="78">
        <f t="shared" ref="E437:L437" si="115">1 - (E438) * (E439) * (E440) * (E441)</f>
        <v>0.26992902144000008</v>
      </c>
      <c r="F437" s="78">
        <f t="shared" si="115"/>
        <v>0.24964080064000005</v>
      </c>
      <c r="G437" s="78">
        <f>1 - (G438) * (G439) * (G440) * (G441)</f>
        <v>0.22896640000000001</v>
      </c>
      <c r="H437" s="78">
        <f t="shared" si="115"/>
        <v>0.23935214813999994</v>
      </c>
      <c r="I437" s="79">
        <f t="shared" si="115"/>
        <v>0.27992968750000002</v>
      </c>
      <c r="J437" s="79">
        <f t="shared" si="115"/>
        <v>0.37480633750000003</v>
      </c>
      <c r="K437" s="79">
        <f t="shared" si="115"/>
        <v>0.30936446464000011</v>
      </c>
      <c r="L437" s="79">
        <f t="shared" si="115"/>
        <v>0.27992968750000002</v>
      </c>
    </row>
    <row r="438" spans="1:14">
      <c r="A438" s="76" t="s">
        <v>633</v>
      </c>
      <c r="B438" s="117">
        <f>B437*0.15</f>
        <v>3.5999999999999996</v>
      </c>
      <c r="C438" s="117">
        <f>(100-D438)/100</f>
        <v>0.90400000000000003</v>
      </c>
      <c r="D438" s="117">
        <f>D437*0.15</f>
        <v>9.6</v>
      </c>
      <c r="E438" s="74">
        <v>0.95199999999999996</v>
      </c>
      <c r="F438" s="74">
        <v>0.95599999999999996</v>
      </c>
      <c r="G438" s="74">
        <v>0.96</v>
      </c>
      <c r="H438" s="74">
        <v>0.95799999999999996</v>
      </c>
      <c r="I438" s="74">
        <v>0.95</v>
      </c>
      <c r="J438" s="74">
        <v>0.93</v>
      </c>
      <c r="K438" s="74">
        <v>0.94399999999999995</v>
      </c>
      <c r="L438" s="74">
        <v>0.95</v>
      </c>
    </row>
    <row r="439" spans="1:14">
      <c r="A439" s="76" t="s">
        <v>634</v>
      </c>
      <c r="B439" s="117">
        <f>B437*0.4</f>
        <v>9.6000000000000014</v>
      </c>
      <c r="C439" s="117">
        <f>(100-D439)/100</f>
        <v>0.74400000000000011</v>
      </c>
      <c r="D439" s="117">
        <f>D437*0.4</f>
        <v>25.6</v>
      </c>
      <c r="E439" s="74">
        <v>0.88</v>
      </c>
      <c r="F439" s="74">
        <v>0.89</v>
      </c>
      <c r="G439" s="74">
        <v>0.9</v>
      </c>
      <c r="H439" s="74">
        <v>0.89500000000000002</v>
      </c>
      <c r="I439" s="74">
        <v>0.875</v>
      </c>
      <c r="J439" s="74">
        <v>0.82499999999999996</v>
      </c>
      <c r="K439" s="74">
        <v>0.86</v>
      </c>
      <c r="L439" s="74">
        <v>0.875</v>
      </c>
    </row>
    <row r="440" spans="1:14">
      <c r="A440" s="76" t="s">
        <v>774</v>
      </c>
      <c r="B440" s="117">
        <f>B437*0.15</f>
        <v>3.5999999999999996</v>
      </c>
      <c r="C440" s="117">
        <f>(100-D440)/100</f>
        <v>0.90400000000000003</v>
      </c>
      <c r="D440" s="117">
        <f>D437*0.15</f>
        <v>9.6</v>
      </c>
      <c r="E440" s="74">
        <v>0.96399999999999997</v>
      </c>
      <c r="F440" s="74">
        <v>0.96699999999999997</v>
      </c>
      <c r="G440" s="74">
        <v>0.97</v>
      </c>
      <c r="H440" s="74">
        <v>0.96850000000000003</v>
      </c>
      <c r="I440" s="74">
        <v>0.96250000000000002</v>
      </c>
      <c r="J440" s="74">
        <v>0.94750000000000001</v>
      </c>
      <c r="K440" s="74">
        <v>0.95799999999999996</v>
      </c>
      <c r="L440" s="74">
        <v>0.96250000000000002</v>
      </c>
    </row>
    <row r="441" spans="1:14">
      <c r="A441" s="76" t="s">
        <v>636</v>
      </c>
      <c r="B441" s="117">
        <f>B437*0.3</f>
        <v>7.1999999999999993</v>
      </c>
      <c r="C441" s="117">
        <f>(100-D441)/100</f>
        <v>0.80799999999999994</v>
      </c>
      <c r="D441" s="117">
        <f>D437*0.3</f>
        <v>19.2</v>
      </c>
      <c r="E441" s="74">
        <v>0.90400000000000003</v>
      </c>
      <c r="F441" s="74">
        <v>0.91200000000000003</v>
      </c>
      <c r="G441" s="74">
        <v>0.92</v>
      </c>
      <c r="H441" s="74">
        <v>0.91600000000000004</v>
      </c>
      <c r="I441" s="74">
        <v>0.9</v>
      </c>
      <c r="J441" s="74">
        <v>0.86</v>
      </c>
      <c r="K441" s="74">
        <v>0.88800000000000001</v>
      </c>
      <c r="L441" s="74">
        <v>0.9</v>
      </c>
    </row>
    <row r="442" spans="1:14">
      <c r="A442" s="120" t="s">
        <v>917</v>
      </c>
      <c r="B442" s="118">
        <v>24</v>
      </c>
      <c r="C442" s="118"/>
      <c r="D442" s="118">
        <v>64</v>
      </c>
      <c r="E442" s="78">
        <f t="shared" ref="E442:F442" si="116">1 - (E443) * (E444) * (E445) * (E446)</f>
        <v>0.26992902144000008</v>
      </c>
      <c r="F442" s="78">
        <f t="shared" si="116"/>
        <v>0.24964080064000005</v>
      </c>
      <c r="G442" s="78">
        <f>1 - (G443) * (G444) * (G445) * (G446)</f>
        <v>0.22896640000000001</v>
      </c>
      <c r="H442" s="78">
        <f t="shared" ref="H442:L442" si="117">1 - (H443) * (H444) * (H445) * (H446)</f>
        <v>0.23935214813999994</v>
      </c>
      <c r="I442" s="79">
        <f t="shared" si="117"/>
        <v>0.27992968750000002</v>
      </c>
      <c r="J442" s="79">
        <f t="shared" si="117"/>
        <v>0.37480633750000003</v>
      </c>
      <c r="K442" s="79">
        <f t="shared" si="117"/>
        <v>0.30936446464000011</v>
      </c>
      <c r="L442" s="79">
        <f t="shared" si="117"/>
        <v>0.27992968750000002</v>
      </c>
    </row>
    <row r="443" spans="1:14">
      <c r="A443" s="76" t="s">
        <v>633</v>
      </c>
      <c r="B443" s="117">
        <f>B442*0.15</f>
        <v>3.5999999999999996</v>
      </c>
      <c r="C443" s="117">
        <f>(100-D443)/100</f>
        <v>0.90400000000000003</v>
      </c>
      <c r="D443" s="117">
        <f>D442*0.15</f>
        <v>9.6</v>
      </c>
      <c r="E443" s="74">
        <v>0.95199999999999996</v>
      </c>
      <c r="F443" s="74">
        <v>0.95599999999999996</v>
      </c>
      <c r="G443" s="74">
        <v>0.96</v>
      </c>
      <c r="H443" s="74">
        <v>0.95799999999999996</v>
      </c>
      <c r="I443" s="74">
        <v>0.95</v>
      </c>
      <c r="J443" s="74">
        <v>0.93</v>
      </c>
      <c r="K443" s="74">
        <v>0.94399999999999995</v>
      </c>
      <c r="L443" s="74">
        <v>0.95</v>
      </c>
    </row>
    <row r="444" spans="1:14">
      <c r="A444" s="76" t="s">
        <v>634</v>
      </c>
      <c r="B444" s="117">
        <f>B442*0.4</f>
        <v>9.6000000000000014</v>
      </c>
      <c r="C444" s="117">
        <f>(100-D444)/100</f>
        <v>0.74400000000000011</v>
      </c>
      <c r="D444" s="117">
        <f>D442*0.4</f>
        <v>25.6</v>
      </c>
      <c r="E444" s="74">
        <v>0.88</v>
      </c>
      <c r="F444" s="74">
        <v>0.89</v>
      </c>
      <c r="G444" s="74">
        <v>0.9</v>
      </c>
      <c r="H444" s="74">
        <v>0.89500000000000002</v>
      </c>
      <c r="I444" s="74">
        <v>0.875</v>
      </c>
      <c r="J444" s="74">
        <v>0.82499999999999996</v>
      </c>
      <c r="K444" s="74">
        <v>0.86</v>
      </c>
      <c r="L444" s="74">
        <v>0.875</v>
      </c>
    </row>
    <row r="445" spans="1:14">
      <c r="A445" s="76" t="s">
        <v>774</v>
      </c>
      <c r="B445" s="117">
        <f>B442*0.15</f>
        <v>3.5999999999999996</v>
      </c>
      <c r="C445" s="117">
        <f>(100-D445)/100</f>
        <v>0.90400000000000003</v>
      </c>
      <c r="D445" s="117">
        <f>D442*0.15</f>
        <v>9.6</v>
      </c>
      <c r="E445" s="74">
        <v>0.96399999999999997</v>
      </c>
      <c r="F445" s="74">
        <v>0.96699999999999997</v>
      </c>
      <c r="G445" s="74">
        <v>0.97</v>
      </c>
      <c r="H445" s="74">
        <v>0.96850000000000003</v>
      </c>
      <c r="I445" s="74">
        <v>0.96250000000000002</v>
      </c>
      <c r="J445" s="74">
        <v>0.94750000000000001</v>
      </c>
      <c r="K445" s="74">
        <v>0.95799999999999996</v>
      </c>
      <c r="L445" s="74">
        <v>0.96250000000000002</v>
      </c>
    </row>
    <row r="446" spans="1:14">
      <c r="A446" s="76" t="s">
        <v>636</v>
      </c>
      <c r="B446" s="117">
        <f>B442*0.3</f>
        <v>7.1999999999999993</v>
      </c>
      <c r="C446" s="117">
        <f>(100-D446)/100</f>
        <v>0.80799999999999994</v>
      </c>
      <c r="D446" s="117">
        <f>D442*0.3</f>
        <v>19.2</v>
      </c>
      <c r="E446" s="74">
        <v>0.90400000000000003</v>
      </c>
      <c r="F446" s="74">
        <v>0.91200000000000003</v>
      </c>
      <c r="G446" s="74">
        <v>0.92</v>
      </c>
      <c r="H446" s="74">
        <v>0.91600000000000004</v>
      </c>
      <c r="I446" s="74">
        <v>0.9</v>
      </c>
      <c r="J446" s="74">
        <v>0.86</v>
      </c>
      <c r="K446" s="74">
        <v>0.88800000000000001</v>
      </c>
      <c r="L446" s="74">
        <v>0.9</v>
      </c>
    </row>
    <row r="447" spans="1:14">
      <c r="A447" s="120" t="s">
        <v>930</v>
      </c>
      <c r="B447" s="118">
        <v>24</v>
      </c>
      <c r="C447" s="118"/>
      <c r="D447" s="118">
        <v>64</v>
      </c>
      <c r="E447" s="78">
        <f t="shared" ref="E447:F447" si="118">1 - (E448) * (E449) * (E450) * (E451)</f>
        <v>0.26992902144000008</v>
      </c>
      <c r="F447" s="78">
        <f t="shared" si="118"/>
        <v>0.24964080064000005</v>
      </c>
      <c r="G447" s="78">
        <f>1 - (G448) * (G449) * (G450) * (G451)</f>
        <v>0.22896640000000001</v>
      </c>
      <c r="H447" s="78">
        <f t="shared" ref="H447:L447" si="119">1 - (H448) * (H449) * (H450) * (H451)</f>
        <v>0.23935214813999994</v>
      </c>
      <c r="I447" s="79">
        <f t="shared" si="119"/>
        <v>0.30936446464000011</v>
      </c>
      <c r="J447" s="79">
        <f t="shared" si="119"/>
        <v>0.30936446464000011</v>
      </c>
      <c r="K447" s="79">
        <f t="shared" si="119"/>
        <v>0.30936446464000011</v>
      </c>
      <c r="L447" s="79">
        <f t="shared" si="119"/>
        <v>0.37480633750000003</v>
      </c>
      <c r="N447">
        <v>8</v>
      </c>
    </row>
    <row r="448" spans="1:14">
      <c r="A448" s="76" t="s">
        <v>633</v>
      </c>
      <c r="B448" s="117">
        <f>B447*0.15</f>
        <v>3.5999999999999996</v>
      </c>
      <c r="C448" s="117">
        <f>(100-D448)/100</f>
        <v>0.90400000000000003</v>
      </c>
      <c r="D448" s="117">
        <f>D447*0.15</f>
        <v>9.6</v>
      </c>
      <c r="E448" s="74">
        <v>0.95199999999999996</v>
      </c>
      <c r="F448" s="74">
        <v>0.95599999999999996</v>
      </c>
      <c r="G448" s="74">
        <v>0.96</v>
      </c>
      <c r="H448" s="74">
        <v>0.95799999999999996</v>
      </c>
      <c r="I448" s="74">
        <v>0.94399999999999995</v>
      </c>
      <c r="J448" s="74">
        <v>0.94399999999999995</v>
      </c>
      <c r="K448" s="74">
        <v>0.94399999999999995</v>
      </c>
      <c r="L448" s="74">
        <v>0.93</v>
      </c>
      <c r="N448" s="59">
        <f>1-(N447*0.2)/100</f>
        <v>0.98399999999999999</v>
      </c>
    </row>
    <row r="449" spans="1:14">
      <c r="A449" s="76" t="s">
        <v>634</v>
      </c>
      <c r="B449" s="117">
        <f>B447*0.4</f>
        <v>9.6000000000000014</v>
      </c>
      <c r="C449" s="117">
        <f>(100-D449)/100</f>
        <v>0.74400000000000011</v>
      </c>
      <c r="D449" s="117">
        <f>D447*0.4</f>
        <v>25.6</v>
      </c>
      <c r="E449" s="74">
        <v>0.88</v>
      </c>
      <c r="F449" s="74">
        <v>0.89</v>
      </c>
      <c r="G449" s="74">
        <v>0.9</v>
      </c>
      <c r="H449" s="74">
        <v>0.89500000000000002</v>
      </c>
      <c r="I449" s="74">
        <v>0.86</v>
      </c>
      <c r="J449" s="74">
        <v>0.86</v>
      </c>
      <c r="K449" s="74">
        <v>0.86</v>
      </c>
      <c r="L449" s="74">
        <v>0.82499999999999996</v>
      </c>
      <c r="N449" s="59">
        <f>1-(N447*0.5)/100</f>
        <v>0.96</v>
      </c>
    </row>
    <row r="450" spans="1:14">
      <c r="A450" s="76" t="s">
        <v>774</v>
      </c>
      <c r="B450" s="117">
        <f>B447*0.15</f>
        <v>3.5999999999999996</v>
      </c>
      <c r="C450" s="117">
        <f>(100-D450)/100</f>
        <v>0.90400000000000003</v>
      </c>
      <c r="D450" s="117">
        <f>D447*0.15</f>
        <v>9.6</v>
      </c>
      <c r="E450" s="74">
        <v>0.96399999999999997</v>
      </c>
      <c r="F450" s="74">
        <v>0.96699999999999997</v>
      </c>
      <c r="G450" s="74">
        <v>0.97</v>
      </c>
      <c r="H450" s="74">
        <v>0.96850000000000003</v>
      </c>
      <c r="I450" s="74">
        <v>0.95799999999999996</v>
      </c>
      <c r="J450" s="74">
        <v>0.95799999999999996</v>
      </c>
      <c r="K450" s="74">
        <v>0.95799999999999996</v>
      </c>
      <c r="L450" s="74">
        <v>0.94750000000000001</v>
      </c>
      <c r="N450" s="59">
        <f>1-(N447*0.15)/100</f>
        <v>0.98799999999999999</v>
      </c>
    </row>
    <row r="451" spans="1:14">
      <c r="A451" s="76" t="s">
        <v>636</v>
      </c>
      <c r="B451" s="117">
        <f>B447*0.3</f>
        <v>7.1999999999999993</v>
      </c>
      <c r="C451" s="117">
        <f>(100-D451)/100</f>
        <v>0.80799999999999994</v>
      </c>
      <c r="D451" s="117">
        <f>D447*0.3</f>
        <v>19.2</v>
      </c>
      <c r="E451" s="74">
        <v>0.90400000000000003</v>
      </c>
      <c r="F451" s="74">
        <v>0.91200000000000003</v>
      </c>
      <c r="G451" s="74">
        <v>0.92</v>
      </c>
      <c r="H451" s="74">
        <v>0.91600000000000004</v>
      </c>
      <c r="I451" s="74">
        <v>0.88800000000000001</v>
      </c>
      <c r="J451" s="74">
        <v>0.88800000000000001</v>
      </c>
      <c r="K451" s="74">
        <v>0.88800000000000001</v>
      </c>
      <c r="L451" s="74">
        <v>0.86</v>
      </c>
      <c r="N451" s="59">
        <f>1-(N447*0.4)/100</f>
        <v>0.96799999999999997</v>
      </c>
    </row>
    <row r="452" spans="1:14">
      <c r="A452" s="120" t="s">
        <v>942</v>
      </c>
      <c r="B452" s="118">
        <v>24</v>
      </c>
      <c r="C452" s="118"/>
      <c r="D452" s="118">
        <v>64</v>
      </c>
      <c r="E452" s="78">
        <f t="shared" ref="E452:F452" si="120">1 - (E453) * (E454) * (E455) * (E456)</f>
        <v>0.26992902144000008</v>
      </c>
      <c r="F452" s="78">
        <f t="shared" si="120"/>
        <v>0.24964080064000005</v>
      </c>
      <c r="G452" s="78">
        <f>1 - (G453) * (G454) * (G455) * (G456)</f>
        <v>0.22896640000000001</v>
      </c>
      <c r="H452" s="78">
        <f t="shared" ref="H452:L452" si="121">1 - (H453) * (H454) * (H455) * (H456)</f>
        <v>0.23935214813999994</v>
      </c>
      <c r="I452" s="79">
        <f t="shared" si="121"/>
        <v>0.30936446464000011</v>
      </c>
      <c r="J452" s="79">
        <f t="shared" si="121"/>
        <v>0.30936446464000011</v>
      </c>
      <c r="K452" s="79">
        <f t="shared" si="121"/>
        <v>0.30936446464000011</v>
      </c>
      <c r="L452" s="79">
        <f t="shared" si="121"/>
        <v>0.30936446464000011</v>
      </c>
    </row>
    <row r="453" spans="1:14">
      <c r="A453" s="76" t="s">
        <v>633</v>
      </c>
      <c r="B453" s="117">
        <f>B452*0.15</f>
        <v>3.5999999999999996</v>
      </c>
      <c r="C453" s="117">
        <f>(100-D453)/100</f>
        <v>0.90400000000000003</v>
      </c>
      <c r="D453" s="117">
        <f>D452*0.15</f>
        <v>9.6</v>
      </c>
      <c r="E453" s="74">
        <v>0.95199999999999996</v>
      </c>
      <c r="F453" s="74">
        <v>0.95599999999999996</v>
      </c>
      <c r="G453" s="74">
        <v>0.96</v>
      </c>
      <c r="H453" s="74">
        <v>0.95799999999999996</v>
      </c>
      <c r="I453" s="74">
        <v>0.94399999999999995</v>
      </c>
      <c r="J453" s="74">
        <v>0.94399999999999995</v>
      </c>
      <c r="K453" s="74">
        <v>0.94399999999999995</v>
      </c>
      <c r="L453" s="74">
        <v>0.94399999999999995</v>
      </c>
    </row>
    <row r="454" spans="1:14">
      <c r="A454" s="76" t="s">
        <v>634</v>
      </c>
      <c r="B454" s="117">
        <f>B452*0.4</f>
        <v>9.6000000000000014</v>
      </c>
      <c r="C454" s="117">
        <f>(100-D454)/100</f>
        <v>0.74400000000000011</v>
      </c>
      <c r="D454" s="117">
        <f>D452*0.4</f>
        <v>25.6</v>
      </c>
      <c r="E454" s="74">
        <v>0.88</v>
      </c>
      <c r="F454" s="74">
        <v>0.89</v>
      </c>
      <c r="G454" s="74">
        <v>0.9</v>
      </c>
      <c r="H454" s="74">
        <v>0.89500000000000002</v>
      </c>
      <c r="I454" s="74">
        <v>0.86</v>
      </c>
      <c r="J454" s="74">
        <v>0.86</v>
      </c>
      <c r="K454" s="74">
        <v>0.86</v>
      </c>
      <c r="L454" s="74">
        <v>0.86</v>
      </c>
    </row>
    <row r="455" spans="1:14">
      <c r="A455" s="76" t="s">
        <v>774</v>
      </c>
      <c r="B455" s="117">
        <f>B452*0.15</f>
        <v>3.5999999999999996</v>
      </c>
      <c r="C455" s="117">
        <f>(100-D455)/100</f>
        <v>0.90400000000000003</v>
      </c>
      <c r="D455" s="117">
        <f>D452*0.15</f>
        <v>9.6</v>
      </c>
      <c r="E455" s="74">
        <v>0.96399999999999997</v>
      </c>
      <c r="F455" s="74">
        <v>0.96699999999999997</v>
      </c>
      <c r="G455" s="74">
        <v>0.97</v>
      </c>
      <c r="H455" s="74">
        <v>0.96850000000000003</v>
      </c>
      <c r="I455" s="74">
        <v>0.95799999999999996</v>
      </c>
      <c r="J455" s="74">
        <v>0.95799999999999996</v>
      </c>
      <c r="K455" s="74">
        <v>0.95799999999999996</v>
      </c>
      <c r="L455" s="74">
        <v>0.95799999999999996</v>
      </c>
    </row>
    <row r="456" spans="1:14">
      <c r="A456" s="76" t="s">
        <v>636</v>
      </c>
      <c r="B456" s="117">
        <f>B452*0.3</f>
        <v>7.1999999999999993</v>
      </c>
      <c r="C456" s="117">
        <f>(100-D456)/100</f>
        <v>0.80799999999999994</v>
      </c>
      <c r="D456" s="117">
        <f>D452*0.3</f>
        <v>19.2</v>
      </c>
      <c r="E456" s="74">
        <v>0.90400000000000003</v>
      </c>
      <c r="F456" s="74">
        <v>0.91200000000000003</v>
      </c>
      <c r="G456" s="74">
        <v>0.92</v>
      </c>
      <c r="H456" s="74">
        <v>0.91600000000000004</v>
      </c>
      <c r="I456" s="74">
        <v>0.88800000000000001</v>
      </c>
      <c r="J456" s="74">
        <v>0.88800000000000001</v>
      </c>
      <c r="K456" s="74">
        <v>0.88800000000000001</v>
      </c>
      <c r="L456" s="74">
        <v>0.88800000000000001</v>
      </c>
    </row>
    <row r="457" spans="1:14">
      <c r="A457" s="54" t="s">
        <v>696</v>
      </c>
      <c r="B457" s="118">
        <v>24</v>
      </c>
      <c r="C457" s="118"/>
      <c r="D457" s="118">
        <v>64</v>
      </c>
      <c r="E457" s="78">
        <f t="shared" ref="E457:L457" si="122">1 - (E458) * (E459) * (E460) * (E461)</f>
        <v>0.26992902144000008</v>
      </c>
      <c r="F457" s="78">
        <f t="shared" si="122"/>
        <v>0.24964080064000005</v>
      </c>
      <c r="G457" s="78">
        <f>1 - (G458) * (G459) * (G460) * (G461)</f>
        <v>0.22896640000000001</v>
      </c>
      <c r="H457" s="78">
        <f t="shared" si="122"/>
        <v>0.23935214813999994</v>
      </c>
      <c r="I457" s="79">
        <f t="shared" si="122"/>
        <v>0.30936446464000011</v>
      </c>
      <c r="J457" s="79">
        <f t="shared" si="122"/>
        <v>0.30936446464000011</v>
      </c>
      <c r="K457" s="79">
        <f t="shared" si="122"/>
        <v>0.27992968750000002</v>
      </c>
      <c r="L457" s="79">
        <f t="shared" si="122"/>
        <v>0.30936446464000011</v>
      </c>
    </row>
    <row r="458" spans="1:14">
      <c r="A458" s="76" t="s">
        <v>633</v>
      </c>
      <c r="B458" s="117">
        <f>B457*0.15</f>
        <v>3.5999999999999996</v>
      </c>
      <c r="C458" s="117">
        <f>(100-D458)/100</f>
        <v>0.90400000000000003</v>
      </c>
      <c r="D458" s="117">
        <f>D457*0.15</f>
        <v>9.6</v>
      </c>
      <c r="E458" s="74">
        <v>0.95199999999999996</v>
      </c>
      <c r="F458" s="74">
        <v>0.95599999999999996</v>
      </c>
      <c r="G458" s="74">
        <v>0.96</v>
      </c>
      <c r="H458" s="74">
        <v>0.95799999999999996</v>
      </c>
      <c r="I458" s="74">
        <v>0.94399999999999995</v>
      </c>
      <c r="J458" s="74">
        <v>0.94399999999999995</v>
      </c>
      <c r="K458" s="74">
        <v>0.95</v>
      </c>
      <c r="L458" s="74">
        <v>0.94399999999999995</v>
      </c>
    </row>
    <row r="459" spans="1:14">
      <c r="A459" s="76" t="s">
        <v>634</v>
      </c>
      <c r="B459" s="117">
        <f>B457*0.4</f>
        <v>9.6000000000000014</v>
      </c>
      <c r="C459" s="117">
        <f>(100-D459)/100</f>
        <v>0.74400000000000011</v>
      </c>
      <c r="D459" s="117">
        <f>D457*0.4</f>
        <v>25.6</v>
      </c>
      <c r="E459" s="74">
        <v>0.88</v>
      </c>
      <c r="F459" s="74">
        <v>0.89</v>
      </c>
      <c r="G459" s="74">
        <v>0.9</v>
      </c>
      <c r="H459" s="74">
        <v>0.89500000000000002</v>
      </c>
      <c r="I459" s="74">
        <v>0.86</v>
      </c>
      <c r="J459" s="74">
        <v>0.86</v>
      </c>
      <c r="K459" s="74">
        <v>0.875</v>
      </c>
      <c r="L459" s="74">
        <v>0.86</v>
      </c>
    </row>
    <row r="460" spans="1:14">
      <c r="A460" s="76" t="s">
        <v>774</v>
      </c>
      <c r="B460" s="117">
        <f>B457*0.15</f>
        <v>3.5999999999999996</v>
      </c>
      <c r="C460" s="117">
        <f>(100-D460)/100</f>
        <v>0.90400000000000003</v>
      </c>
      <c r="D460" s="117">
        <f>D457*0.15</f>
        <v>9.6</v>
      </c>
      <c r="E460" s="74">
        <v>0.96399999999999997</v>
      </c>
      <c r="F460" s="74">
        <v>0.96699999999999997</v>
      </c>
      <c r="G460" s="74">
        <v>0.97</v>
      </c>
      <c r="H460" s="74">
        <v>0.96850000000000003</v>
      </c>
      <c r="I460" s="74">
        <v>0.95799999999999996</v>
      </c>
      <c r="J460" s="74">
        <v>0.95799999999999996</v>
      </c>
      <c r="K460" s="74">
        <v>0.96250000000000002</v>
      </c>
      <c r="L460" s="74">
        <v>0.95799999999999996</v>
      </c>
    </row>
    <row r="461" spans="1:14">
      <c r="A461" s="76" t="s">
        <v>636</v>
      </c>
      <c r="B461" s="117">
        <f>B457*0.3</f>
        <v>7.1999999999999993</v>
      </c>
      <c r="C461" s="117">
        <f>(100-D461)/100</f>
        <v>0.80799999999999994</v>
      </c>
      <c r="D461" s="117">
        <f>D457*0.3</f>
        <v>19.2</v>
      </c>
      <c r="E461" s="74">
        <v>0.90400000000000003</v>
      </c>
      <c r="F461" s="74">
        <v>0.91200000000000003</v>
      </c>
      <c r="G461" s="74">
        <v>0.92</v>
      </c>
      <c r="H461" s="74">
        <v>0.91600000000000004</v>
      </c>
      <c r="I461" s="74">
        <v>0.88800000000000001</v>
      </c>
      <c r="J461" s="74">
        <v>0.88800000000000001</v>
      </c>
      <c r="K461" s="74">
        <v>0.9</v>
      </c>
      <c r="L461" s="74">
        <v>0.88800000000000001</v>
      </c>
    </row>
    <row r="462" spans="1:14">
      <c r="A462" s="54" t="s">
        <v>697</v>
      </c>
      <c r="B462" s="118">
        <v>23</v>
      </c>
      <c r="C462" s="118"/>
      <c r="D462" s="118">
        <v>63</v>
      </c>
      <c r="E462" s="78">
        <f t="shared" ref="E462:L462" si="123">1 - (E463) * (E464) * (E465) * (E466)</f>
        <v>0.25983290853999996</v>
      </c>
      <c r="F462" s="78">
        <f t="shared" si="123"/>
        <v>0.23935214813999994</v>
      </c>
      <c r="G462" s="78">
        <f>1 - (G463) * (G464) * (G465) * (G466)</f>
        <v>0.21848300373999996</v>
      </c>
      <c r="H462" s="78">
        <f t="shared" si="123"/>
        <v>0.22896640000000001</v>
      </c>
      <c r="I462" s="79">
        <f t="shared" si="123"/>
        <v>0.37480633750000003</v>
      </c>
      <c r="J462" s="79">
        <f t="shared" si="123"/>
        <v>0.41885439999999996</v>
      </c>
      <c r="K462" s="79">
        <f t="shared" si="123"/>
        <v>0.30936446464000011</v>
      </c>
      <c r="L462" s="79">
        <f t="shared" si="123"/>
        <v>0.35656423374000001</v>
      </c>
    </row>
    <row r="463" spans="1:14">
      <c r="A463" s="76" t="s">
        <v>633</v>
      </c>
      <c r="B463" s="117">
        <f>B462*0.15</f>
        <v>3.4499999999999997</v>
      </c>
      <c r="C463" s="117">
        <f>(100-D463)/100</f>
        <v>0.90549999999999997</v>
      </c>
      <c r="D463" s="117">
        <f>D462*0.15</f>
        <v>9.4499999999999993</v>
      </c>
      <c r="E463" s="74">
        <v>0.95399999999999996</v>
      </c>
      <c r="F463" s="74">
        <v>0.95799999999999996</v>
      </c>
      <c r="G463" s="74">
        <v>0.96199999999999997</v>
      </c>
      <c r="H463" s="74">
        <v>0.96</v>
      </c>
      <c r="I463" s="74">
        <v>0.93</v>
      </c>
      <c r="J463" s="74">
        <v>0.92</v>
      </c>
      <c r="K463" s="74">
        <v>0.94399999999999995</v>
      </c>
      <c r="L463" s="74">
        <v>0.93400000000000005</v>
      </c>
    </row>
    <row r="464" spans="1:14">
      <c r="A464" s="76" t="s">
        <v>634</v>
      </c>
      <c r="B464" s="117">
        <f>B462*0.4</f>
        <v>9.2000000000000011</v>
      </c>
      <c r="C464" s="117">
        <f>(100-D464)/100</f>
        <v>0.748</v>
      </c>
      <c r="D464" s="117">
        <f>D462*0.4</f>
        <v>25.200000000000003</v>
      </c>
      <c r="E464" s="74">
        <v>0.88500000000000001</v>
      </c>
      <c r="F464" s="74">
        <v>0.89500000000000002</v>
      </c>
      <c r="G464" s="74">
        <v>0.90500000000000003</v>
      </c>
      <c r="H464" s="74">
        <v>0.9</v>
      </c>
      <c r="I464" s="74">
        <v>0.82499999999999996</v>
      </c>
      <c r="J464" s="74">
        <v>0.8</v>
      </c>
      <c r="K464" s="74">
        <v>0.86</v>
      </c>
      <c r="L464" s="74">
        <v>0.83499999999999996</v>
      </c>
    </row>
    <row r="465" spans="1:12">
      <c r="A465" s="76" t="s">
        <v>774</v>
      </c>
      <c r="B465" s="117">
        <f>B462*0.15</f>
        <v>3.4499999999999997</v>
      </c>
      <c r="C465" s="117">
        <f>(100-D465)/100</f>
        <v>0.90549999999999997</v>
      </c>
      <c r="D465" s="117">
        <f>D462*0.15</f>
        <v>9.4499999999999993</v>
      </c>
      <c r="E465" s="74">
        <v>0.96550000000000002</v>
      </c>
      <c r="F465" s="74">
        <v>0.96850000000000003</v>
      </c>
      <c r="G465" s="74">
        <v>0.97150000000000003</v>
      </c>
      <c r="H465" s="74">
        <v>0.97</v>
      </c>
      <c r="I465" s="74">
        <v>0.94750000000000001</v>
      </c>
      <c r="J465" s="74">
        <v>0.94</v>
      </c>
      <c r="K465" s="74">
        <v>0.95799999999999996</v>
      </c>
      <c r="L465" s="74">
        <v>0.95050000000000001</v>
      </c>
    </row>
    <row r="466" spans="1:12">
      <c r="A466" s="76" t="s">
        <v>636</v>
      </c>
      <c r="B466" s="117">
        <f>B462*0.3</f>
        <v>6.8999999999999995</v>
      </c>
      <c r="C466" s="117">
        <f>(100-D466)/100</f>
        <v>0.81099999999999994</v>
      </c>
      <c r="D466" s="117">
        <f>D462*0.3</f>
        <v>18.899999999999999</v>
      </c>
      <c r="E466" s="74">
        <v>0.90800000000000003</v>
      </c>
      <c r="F466" s="74">
        <v>0.91600000000000004</v>
      </c>
      <c r="G466" s="74">
        <v>0.92399999999999993</v>
      </c>
      <c r="H466" s="74">
        <v>0.92</v>
      </c>
      <c r="I466" s="74">
        <v>0.86</v>
      </c>
      <c r="J466" s="74">
        <v>0.84</v>
      </c>
      <c r="K466" s="74">
        <v>0.88800000000000001</v>
      </c>
      <c r="L466" s="74">
        <v>0.86799999999999999</v>
      </c>
    </row>
    <row r="467" spans="1:12">
      <c r="A467" s="54" t="s">
        <v>940</v>
      </c>
      <c r="B467" s="118">
        <v>23</v>
      </c>
      <c r="C467" s="118"/>
      <c r="D467" s="118">
        <v>63</v>
      </c>
      <c r="E467" s="78">
        <f t="shared" ref="E467:F467" si="124">1 - (E468) * (E469) * (E470) * (E471)</f>
        <v>0.25983290853999996</v>
      </c>
      <c r="F467" s="78">
        <f t="shared" si="124"/>
        <v>0.23935214813999994</v>
      </c>
      <c r="G467" s="78">
        <f>1 - (G468) * (G469) * (G470) * (G471)</f>
        <v>0.21848300373999996</v>
      </c>
      <c r="H467" s="78">
        <f t="shared" ref="H467:L467" si="125">1 - (H468) * (H469) * (H470) * (H471)</f>
        <v>0.22896640000000001</v>
      </c>
      <c r="I467" s="79">
        <f t="shared" si="125"/>
        <v>0.50049999999999994</v>
      </c>
      <c r="J467" s="79">
        <f t="shared" si="125"/>
        <v>0.30936446464000011</v>
      </c>
      <c r="K467" s="79">
        <f t="shared" si="125"/>
        <v>0.30936446464000011</v>
      </c>
      <c r="L467" s="79">
        <f t="shared" si="125"/>
        <v>0.30936446464000011</v>
      </c>
    </row>
    <row r="468" spans="1:12">
      <c r="A468" s="76" t="s">
        <v>633</v>
      </c>
      <c r="B468" s="117">
        <f>B467*0.15</f>
        <v>3.4499999999999997</v>
      </c>
      <c r="C468" s="117">
        <f>(100-D468)/100</f>
        <v>0.90549999999999997</v>
      </c>
      <c r="D468" s="117">
        <f>D467*0.15</f>
        <v>9.4499999999999993</v>
      </c>
      <c r="E468" s="74">
        <v>0.95399999999999996</v>
      </c>
      <c r="F468" s="74">
        <v>0.95799999999999996</v>
      </c>
      <c r="G468" s="74">
        <v>0.96199999999999997</v>
      </c>
      <c r="H468" s="74">
        <v>0.96</v>
      </c>
      <c r="I468" s="74">
        <v>0.9</v>
      </c>
      <c r="J468" s="74">
        <v>0.94399999999999995</v>
      </c>
      <c r="K468" s="74">
        <v>0.94399999999999995</v>
      </c>
      <c r="L468" s="74">
        <v>0.94399999999999995</v>
      </c>
    </row>
    <row r="469" spans="1:12">
      <c r="A469" s="76" t="s">
        <v>634</v>
      </c>
      <c r="B469" s="117">
        <f>B467*0.4</f>
        <v>9.2000000000000011</v>
      </c>
      <c r="C469" s="117">
        <f>(100-D469)/100</f>
        <v>0.748</v>
      </c>
      <c r="D469" s="117">
        <f>D467*0.4</f>
        <v>25.200000000000003</v>
      </c>
      <c r="E469" s="74">
        <v>0.88500000000000001</v>
      </c>
      <c r="F469" s="74">
        <v>0.89500000000000002</v>
      </c>
      <c r="G469" s="74">
        <v>0.90500000000000003</v>
      </c>
      <c r="H469" s="74">
        <v>0.9</v>
      </c>
      <c r="I469" s="74">
        <v>0.75</v>
      </c>
      <c r="J469" s="74">
        <v>0.86</v>
      </c>
      <c r="K469" s="74">
        <v>0.86</v>
      </c>
      <c r="L469" s="74">
        <v>0.86</v>
      </c>
    </row>
    <row r="470" spans="1:12">
      <c r="A470" s="76" t="s">
        <v>774</v>
      </c>
      <c r="B470" s="117">
        <f>B467*0.15</f>
        <v>3.4499999999999997</v>
      </c>
      <c r="C470" s="117">
        <f>(100-D470)/100</f>
        <v>0.90549999999999997</v>
      </c>
      <c r="D470" s="117">
        <f>D467*0.15</f>
        <v>9.4499999999999993</v>
      </c>
      <c r="E470" s="74">
        <v>0.96550000000000002</v>
      </c>
      <c r="F470" s="74">
        <v>0.96850000000000003</v>
      </c>
      <c r="G470" s="74">
        <v>0.97150000000000003</v>
      </c>
      <c r="H470" s="74">
        <v>0.97</v>
      </c>
      <c r="I470" s="74">
        <v>0.92500000000000004</v>
      </c>
      <c r="J470" s="74">
        <v>0.95799999999999996</v>
      </c>
      <c r="K470" s="74">
        <v>0.95799999999999996</v>
      </c>
      <c r="L470" s="74">
        <v>0.95799999999999996</v>
      </c>
    </row>
    <row r="471" spans="1:12">
      <c r="A471" s="76" t="s">
        <v>636</v>
      </c>
      <c r="B471" s="117">
        <f>B467*0.3</f>
        <v>6.8999999999999995</v>
      </c>
      <c r="C471" s="117">
        <f>(100-D471)/100</f>
        <v>0.81099999999999994</v>
      </c>
      <c r="D471" s="117">
        <f>D467*0.3</f>
        <v>18.899999999999999</v>
      </c>
      <c r="E471" s="74">
        <v>0.90800000000000003</v>
      </c>
      <c r="F471" s="74">
        <v>0.91600000000000004</v>
      </c>
      <c r="G471" s="74">
        <v>0.92399999999999993</v>
      </c>
      <c r="H471" s="74">
        <v>0.92</v>
      </c>
      <c r="I471" s="74">
        <v>0.8</v>
      </c>
      <c r="J471" s="74">
        <v>0.88800000000000001</v>
      </c>
      <c r="K471" s="74">
        <v>0.88800000000000001</v>
      </c>
      <c r="L471" s="74">
        <v>0.88800000000000001</v>
      </c>
    </row>
    <row r="472" spans="1:12">
      <c r="A472" s="120" t="s">
        <v>698</v>
      </c>
      <c r="B472" s="118">
        <v>23</v>
      </c>
      <c r="C472" s="118"/>
      <c r="D472" s="118">
        <v>63</v>
      </c>
      <c r="E472" s="78">
        <f t="shared" ref="E472:L472" si="126">1 - (E473) * (E474) * (E475) * (E476)</f>
        <v>0.25293337065999999</v>
      </c>
      <c r="F472" s="78">
        <f t="shared" si="126"/>
        <v>0.2322836600999999</v>
      </c>
      <c r="G472" s="78">
        <f>1 - (G473) * (G474) * (G475) * (G476)</f>
        <v>0.21124301098000009</v>
      </c>
      <c r="H472" s="78">
        <f t="shared" si="126"/>
        <v>0.22181247999999998</v>
      </c>
      <c r="I472" s="79">
        <f t="shared" si="126"/>
        <v>0.30936446464000011</v>
      </c>
      <c r="J472" s="79">
        <f t="shared" si="126"/>
        <v>0.27992968750000002</v>
      </c>
      <c r="K472" s="79">
        <f t="shared" si="126"/>
        <v>0.22896640000000001</v>
      </c>
      <c r="L472" s="79">
        <f t="shared" si="126"/>
        <v>0.30936446464000011</v>
      </c>
    </row>
    <row r="473" spans="1:12">
      <c r="A473" s="76" t="s">
        <v>633</v>
      </c>
      <c r="B473" s="117">
        <f>B472*0.15</f>
        <v>3.4499999999999997</v>
      </c>
      <c r="C473" s="117">
        <f>(100-D473)/100</f>
        <v>0.90549999999999997</v>
      </c>
      <c r="D473" s="117">
        <f>D472*0.15</f>
        <v>9.4499999999999993</v>
      </c>
      <c r="E473" s="74">
        <v>0.95399999999999996</v>
      </c>
      <c r="F473" s="74">
        <v>0.95799999999999996</v>
      </c>
      <c r="G473" s="74">
        <v>0.96199999999999997</v>
      </c>
      <c r="H473" s="74">
        <v>0.96</v>
      </c>
      <c r="I473" s="74">
        <v>0.94399999999999995</v>
      </c>
      <c r="J473" s="74">
        <v>0.95</v>
      </c>
      <c r="K473" s="74">
        <v>0.96</v>
      </c>
      <c r="L473" s="74">
        <v>0.94399999999999995</v>
      </c>
    </row>
    <row r="474" spans="1:12">
      <c r="A474" s="76" t="s">
        <v>634</v>
      </c>
      <c r="B474" s="117">
        <f>B472*0.4</f>
        <v>9.2000000000000011</v>
      </c>
      <c r="C474" s="117">
        <f>(100-D474)/100</f>
        <v>0.748</v>
      </c>
      <c r="D474" s="117">
        <f>D472*0.4</f>
        <v>25.200000000000003</v>
      </c>
      <c r="E474" s="74">
        <v>0.88500000000000001</v>
      </c>
      <c r="F474" s="74">
        <v>0.89500000000000002</v>
      </c>
      <c r="G474" s="74">
        <v>0.90500000000000003</v>
      </c>
      <c r="H474" s="74">
        <v>0.9</v>
      </c>
      <c r="I474" s="74">
        <v>0.86</v>
      </c>
      <c r="J474" s="74">
        <v>0.875</v>
      </c>
      <c r="K474" s="74">
        <v>0.9</v>
      </c>
      <c r="L474" s="74">
        <v>0.86</v>
      </c>
    </row>
    <row r="475" spans="1:12">
      <c r="A475" s="76" t="s">
        <v>774</v>
      </c>
      <c r="B475" s="117">
        <f>B472*0.15</f>
        <v>3.4499999999999997</v>
      </c>
      <c r="C475" s="117">
        <f>(100-D475)/100</f>
        <v>0.90549999999999997</v>
      </c>
      <c r="D475" s="117">
        <f>D472*0.15</f>
        <v>9.4499999999999993</v>
      </c>
      <c r="E475" s="74">
        <v>0.97450000000000003</v>
      </c>
      <c r="F475" s="74">
        <v>0.97750000000000004</v>
      </c>
      <c r="G475" s="74">
        <v>0.98050000000000004</v>
      </c>
      <c r="H475" s="74">
        <v>0.97899999999999998</v>
      </c>
      <c r="I475" s="74">
        <v>0.95799999999999996</v>
      </c>
      <c r="J475" s="74">
        <v>0.96250000000000002</v>
      </c>
      <c r="K475" s="74">
        <v>0.97</v>
      </c>
      <c r="L475" s="74">
        <v>0.95799999999999996</v>
      </c>
    </row>
    <row r="476" spans="1:12">
      <c r="A476" s="76" t="s">
        <v>636</v>
      </c>
      <c r="B476" s="117">
        <f>B472*0.3</f>
        <v>6.8999999999999995</v>
      </c>
      <c r="C476" s="117">
        <f>(100-D476)/100</f>
        <v>0.81099999999999994</v>
      </c>
      <c r="D476" s="117">
        <f>D472*0.3</f>
        <v>18.899999999999999</v>
      </c>
      <c r="E476" s="74">
        <v>0.90800000000000003</v>
      </c>
      <c r="F476" s="74">
        <v>0.91600000000000004</v>
      </c>
      <c r="G476" s="74">
        <v>0.92399999999999993</v>
      </c>
      <c r="H476" s="74">
        <v>0.92</v>
      </c>
      <c r="I476" s="74">
        <v>0.88800000000000001</v>
      </c>
      <c r="J476" s="74">
        <v>0.9</v>
      </c>
      <c r="K476" s="74">
        <v>0.92</v>
      </c>
      <c r="L476" s="74">
        <v>0.88800000000000001</v>
      </c>
    </row>
    <row r="477" spans="1:12">
      <c r="A477" s="54" t="s">
        <v>699</v>
      </c>
      <c r="B477" s="118">
        <v>22</v>
      </c>
      <c r="C477" s="118"/>
      <c r="D477" s="118">
        <v>62</v>
      </c>
      <c r="E477" s="78">
        <f t="shared" ref="E477:L477" si="127">1 - (E478) * (E479) * (E480) * (E481)</f>
        <v>0.24964080064000005</v>
      </c>
      <c r="F477" s="78">
        <f t="shared" si="127"/>
        <v>0.22896640000000001</v>
      </c>
      <c r="G477" s="78">
        <f>1 - (G478) * (G479) * (G480) * (G481)</f>
        <v>0.20790140544000002</v>
      </c>
      <c r="H477" s="78">
        <f t="shared" si="127"/>
        <v>0.21848300373999996</v>
      </c>
      <c r="I477" s="79">
        <f t="shared" si="127"/>
        <v>0.30936446464000011</v>
      </c>
      <c r="J477" s="79">
        <f t="shared" si="127"/>
        <v>0.41885439999999996</v>
      </c>
      <c r="K477" s="79">
        <f t="shared" si="127"/>
        <v>0.22896640000000001</v>
      </c>
      <c r="L477" s="79">
        <f t="shared" si="127"/>
        <v>0.41885439999999996</v>
      </c>
    </row>
    <row r="478" spans="1:12">
      <c r="A478" s="76" t="s">
        <v>633</v>
      </c>
      <c r="B478" s="117">
        <f>B477*0.15</f>
        <v>3.3</v>
      </c>
      <c r="C478" s="117">
        <f>(100-D478)/100</f>
        <v>0.90700000000000003</v>
      </c>
      <c r="D478" s="117">
        <f>D477*0.15</f>
        <v>9.2999999999999989</v>
      </c>
      <c r="E478" s="74">
        <v>0.95599999999999996</v>
      </c>
      <c r="F478" s="74">
        <v>0.96</v>
      </c>
      <c r="G478" s="74">
        <v>0.96399999999999997</v>
      </c>
      <c r="H478" s="74">
        <v>0.96199999999999997</v>
      </c>
      <c r="I478" s="74">
        <v>0.94399999999999995</v>
      </c>
      <c r="J478" s="74">
        <v>0.92</v>
      </c>
      <c r="K478" s="74">
        <v>0.96</v>
      </c>
      <c r="L478" s="74">
        <v>0.92</v>
      </c>
    </row>
    <row r="479" spans="1:12">
      <c r="A479" s="76" t="s">
        <v>634</v>
      </c>
      <c r="B479" s="117">
        <f>B477*0.4</f>
        <v>8.8000000000000007</v>
      </c>
      <c r="C479" s="117">
        <f>(100-D479)/100</f>
        <v>0.752</v>
      </c>
      <c r="D479" s="117">
        <f>D477*0.4</f>
        <v>24.8</v>
      </c>
      <c r="E479" s="74">
        <v>0.89</v>
      </c>
      <c r="F479" s="74">
        <v>0.9</v>
      </c>
      <c r="G479" s="74">
        <v>0.91</v>
      </c>
      <c r="H479" s="74">
        <v>0.90500000000000003</v>
      </c>
      <c r="I479" s="74">
        <v>0.86</v>
      </c>
      <c r="J479" s="74">
        <v>0.8</v>
      </c>
      <c r="K479" s="74">
        <v>0.9</v>
      </c>
      <c r="L479" s="74">
        <v>0.8</v>
      </c>
    </row>
    <row r="480" spans="1:12">
      <c r="A480" s="76" t="s">
        <v>774</v>
      </c>
      <c r="B480" s="117">
        <f>B477*0.15</f>
        <v>3.3</v>
      </c>
      <c r="C480" s="117">
        <f>(100-D480)/100</f>
        <v>0.90700000000000003</v>
      </c>
      <c r="D480" s="117">
        <f>D477*0.15</f>
        <v>9.2999999999999989</v>
      </c>
      <c r="E480" s="74">
        <v>0.96699999999999997</v>
      </c>
      <c r="F480" s="74">
        <v>0.97</v>
      </c>
      <c r="G480" s="74">
        <v>0.97299999999999998</v>
      </c>
      <c r="H480" s="74">
        <v>0.97150000000000003</v>
      </c>
      <c r="I480" s="74">
        <v>0.95799999999999996</v>
      </c>
      <c r="J480" s="74">
        <v>0.94</v>
      </c>
      <c r="K480" s="74">
        <v>0.97</v>
      </c>
      <c r="L480" s="74">
        <v>0.94</v>
      </c>
    </row>
    <row r="481" spans="1:12">
      <c r="A481" s="76" t="s">
        <v>636</v>
      </c>
      <c r="B481" s="117">
        <f>B477*0.3</f>
        <v>6.6</v>
      </c>
      <c r="C481" s="117">
        <f>(100-D481)/100</f>
        <v>0.81400000000000006</v>
      </c>
      <c r="D481" s="117">
        <f>D477*0.3</f>
        <v>18.599999999999998</v>
      </c>
      <c r="E481" s="74">
        <v>0.91200000000000003</v>
      </c>
      <c r="F481" s="74">
        <v>0.92</v>
      </c>
      <c r="G481" s="74">
        <v>0.92799999999999994</v>
      </c>
      <c r="H481" s="74">
        <v>0.92399999999999993</v>
      </c>
      <c r="I481" s="74">
        <v>0.88800000000000001</v>
      </c>
      <c r="J481" s="74">
        <v>0.84</v>
      </c>
      <c r="K481" s="74">
        <v>0.92</v>
      </c>
      <c r="L481" s="74">
        <v>0.84</v>
      </c>
    </row>
    <row r="482" spans="1:12">
      <c r="A482" s="54" t="s">
        <v>890</v>
      </c>
      <c r="B482" s="118">
        <v>22</v>
      </c>
      <c r="C482" s="118"/>
      <c r="D482" s="118">
        <v>62</v>
      </c>
      <c r="E482" s="78">
        <f t="shared" ref="E482:F482" si="128">1 - (E483) * (E484) * (E485) * (E486)</f>
        <v>0.24964080064000005</v>
      </c>
      <c r="F482" s="78">
        <f t="shared" si="128"/>
        <v>0.22896640000000001</v>
      </c>
      <c r="G482" s="78">
        <f>1 - (G483) * (G484) * (G485) * (G486)</f>
        <v>0.20790140544000002</v>
      </c>
      <c r="H482" s="78">
        <f t="shared" ref="H482:L482" si="129">1 - (H483) * (H484) * (H485) * (H486)</f>
        <v>0.21848300373999996</v>
      </c>
      <c r="I482" s="79">
        <f t="shared" si="129"/>
        <v>0.30936446464000011</v>
      </c>
      <c r="J482" s="79">
        <f t="shared" si="129"/>
        <v>0.41885439999999996</v>
      </c>
      <c r="K482" s="79">
        <f t="shared" si="129"/>
        <v>0.30936446464000011</v>
      </c>
      <c r="L482" s="79">
        <f t="shared" si="129"/>
        <v>0.30936446464000011</v>
      </c>
    </row>
    <row r="483" spans="1:12">
      <c r="A483" s="76" t="s">
        <v>633</v>
      </c>
      <c r="B483" s="117">
        <f>B482*0.15</f>
        <v>3.3</v>
      </c>
      <c r="C483" s="117">
        <f>(100-D483)/100</f>
        <v>0.90700000000000003</v>
      </c>
      <c r="D483" s="117">
        <f>D482*0.15</f>
        <v>9.2999999999999989</v>
      </c>
      <c r="E483" s="74">
        <v>0.95599999999999996</v>
      </c>
      <c r="F483" s="74">
        <v>0.96</v>
      </c>
      <c r="G483" s="74">
        <v>0.96399999999999997</v>
      </c>
      <c r="H483" s="74">
        <v>0.96199999999999997</v>
      </c>
      <c r="I483" s="74">
        <v>0.94399999999999995</v>
      </c>
      <c r="J483" s="74">
        <v>0.92</v>
      </c>
      <c r="K483" s="74">
        <v>0.94399999999999995</v>
      </c>
      <c r="L483" s="74">
        <v>0.94399999999999995</v>
      </c>
    </row>
    <row r="484" spans="1:12">
      <c r="A484" s="76" t="s">
        <v>634</v>
      </c>
      <c r="B484" s="117">
        <f>B482*0.4</f>
        <v>8.8000000000000007</v>
      </c>
      <c r="C484" s="117">
        <f>(100-D484)/100</f>
        <v>0.752</v>
      </c>
      <c r="D484" s="117">
        <f>D482*0.4</f>
        <v>24.8</v>
      </c>
      <c r="E484" s="74">
        <v>0.89</v>
      </c>
      <c r="F484" s="74">
        <v>0.9</v>
      </c>
      <c r="G484" s="74">
        <v>0.91</v>
      </c>
      <c r="H484" s="74">
        <v>0.90500000000000003</v>
      </c>
      <c r="I484" s="74">
        <v>0.86</v>
      </c>
      <c r="J484" s="74">
        <v>0.8</v>
      </c>
      <c r="K484" s="74">
        <v>0.86</v>
      </c>
      <c r="L484" s="74">
        <v>0.86</v>
      </c>
    </row>
    <row r="485" spans="1:12">
      <c r="A485" s="76" t="s">
        <v>774</v>
      </c>
      <c r="B485" s="117">
        <f>B482*0.15</f>
        <v>3.3</v>
      </c>
      <c r="C485" s="117">
        <f>(100-D485)/100</f>
        <v>0.90700000000000003</v>
      </c>
      <c r="D485" s="117">
        <f>D482*0.15</f>
        <v>9.2999999999999989</v>
      </c>
      <c r="E485" s="74">
        <v>0.96699999999999997</v>
      </c>
      <c r="F485" s="74">
        <v>0.97</v>
      </c>
      <c r="G485" s="74">
        <v>0.97299999999999998</v>
      </c>
      <c r="H485" s="74">
        <v>0.97150000000000003</v>
      </c>
      <c r="I485" s="74">
        <v>0.95799999999999996</v>
      </c>
      <c r="J485" s="74">
        <v>0.94</v>
      </c>
      <c r="K485" s="74">
        <v>0.95799999999999996</v>
      </c>
      <c r="L485" s="74">
        <v>0.95799999999999996</v>
      </c>
    </row>
    <row r="486" spans="1:12">
      <c r="A486" s="76" t="s">
        <v>636</v>
      </c>
      <c r="B486" s="117">
        <f>B482*0.3</f>
        <v>6.6</v>
      </c>
      <c r="C486" s="117">
        <f>(100-D486)/100</f>
        <v>0.81400000000000006</v>
      </c>
      <c r="D486" s="117">
        <f>D482*0.3</f>
        <v>18.599999999999998</v>
      </c>
      <c r="E486" s="74">
        <v>0.91200000000000003</v>
      </c>
      <c r="F486" s="74">
        <v>0.92</v>
      </c>
      <c r="G486" s="74">
        <v>0.92799999999999994</v>
      </c>
      <c r="H486" s="74">
        <v>0.92399999999999993</v>
      </c>
      <c r="I486" s="74">
        <v>0.88800000000000001</v>
      </c>
      <c r="J486" s="74">
        <v>0.84</v>
      </c>
      <c r="K486" s="74">
        <v>0.88800000000000001</v>
      </c>
      <c r="L486" s="74">
        <v>0.88800000000000001</v>
      </c>
    </row>
    <row r="487" spans="1:12">
      <c r="A487" s="54" t="s">
        <v>700</v>
      </c>
      <c r="B487" s="118">
        <v>22</v>
      </c>
      <c r="C487" s="118"/>
      <c r="D487" s="118">
        <v>62</v>
      </c>
      <c r="E487" s="78">
        <f t="shared" ref="E487:L487" si="130">1 - (E488) * (E489) * (E490) * (E491)</f>
        <v>0.24964080064000005</v>
      </c>
      <c r="F487" s="78">
        <f t="shared" si="130"/>
        <v>0.22896640000000001</v>
      </c>
      <c r="G487" s="78">
        <f>1 - (G488) * (G489) * (G490) * (G491)</f>
        <v>0.20790140544000002</v>
      </c>
      <c r="H487" s="78">
        <f t="shared" si="130"/>
        <v>0.21848300373999996</v>
      </c>
      <c r="I487" s="79">
        <f t="shared" si="130"/>
        <v>0.22896640000000001</v>
      </c>
      <c r="J487" s="79">
        <f t="shared" si="130"/>
        <v>0.22896640000000001</v>
      </c>
      <c r="K487" s="79">
        <f t="shared" si="130"/>
        <v>0.35656423374000001</v>
      </c>
      <c r="L487" s="79">
        <f t="shared" si="130"/>
        <v>0.35656423374000001</v>
      </c>
    </row>
    <row r="488" spans="1:12">
      <c r="A488" s="76" t="s">
        <v>633</v>
      </c>
      <c r="B488" s="117">
        <f>B487*0.15</f>
        <v>3.3</v>
      </c>
      <c r="C488" s="117">
        <f>(100-D488)/100</f>
        <v>0.90700000000000003</v>
      </c>
      <c r="D488" s="117">
        <f>D487*0.15</f>
        <v>9.2999999999999989</v>
      </c>
      <c r="E488" s="74">
        <v>0.95599999999999996</v>
      </c>
      <c r="F488" s="74">
        <v>0.96</v>
      </c>
      <c r="G488" s="74">
        <v>0.96399999999999997</v>
      </c>
      <c r="H488" s="74">
        <v>0.96199999999999997</v>
      </c>
      <c r="I488" s="74">
        <v>0.96</v>
      </c>
      <c r="J488" s="74">
        <v>0.96</v>
      </c>
      <c r="K488" s="74">
        <v>0.93400000000000005</v>
      </c>
      <c r="L488" s="74">
        <v>0.93400000000000005</v>
      </c>
    </row>
    <row r="489" spans="1:12">
      <c r="A489" s="76" t="s">
        <v>634</v>
      </c>
      <c r="B489" s="117">
        <f>B487*0.4</f>
        <v>8.8000000000000007</v>
      </c>
      <c r="C489" s="117">
        <f>(100-D489)/100</f>
        <v>0.752</v>
      </c>
      <c r="D489" s="117">
        <f>D487*0.4</f>
        <v>24.8</v>
      </c>
      <c r="E489" s="74">
        <v>0.89</v>
      </c>
      <c r="F489" s="74">
        <v>0.9</v>
      </c>
      <c r="G489" s="74">
        <v>0.91</v>
      </c>
      <c r="H489" s="74">
        <v>0.90500000000000003</v>
      </c>
      <c r="I489" s="74">
        <v>0.9</v>
      </c>
      <c r="J489" s="74">
        <v>0.9</v>
      </c>
      <c r="K489" s="74">
        <v>0.83499999999999996</v>
      </c>
      <c r="L489" s="74">
        <v>0.83499999999999996</v>
      </c>
    </row>
    <row r="490" spans="1:12">
      <c r="A490" s="76" t="s">
        <v>774</v>
      </c>
      <c r="B490" s="117">
        <f>B487*0.15</f>
        <v>3.3</v>
      </c>
      <c r="C490" s="117">
        <f>(100-D490)/100</f>
        <v>0.90700000000000003</v>
      </c>
      <c r="D490" s="117">
        <f>D487*0.15</f>
        <v>9.2999999999999989</v>
      </c>
      <c r="E490" s="74">
        <v>0.96699999999999997</v>
      </c>
      <c r="F490" s="74">
        <v>0.97</v>
      </c>
      <c r="G490" s="74">
        <v>0.97299999999999998</v>
      </c>
      <c r="H490" s="74">
        <v>0.97150000000000003</v>
      </c>
      <c r="I490" s="74">
        <v>0.97</v>
      </c>
      <c r="J490" s="74">
        <v>0.97</v>
      </c>
      <c r="K490" s="74">
        <v>0.95050000000000001</v>
      </c>
      <c r="L490" s="74">
        <v>0.95050000000000001</v>
      </c>
    </row>
    <row r="491" spans="1:12">
      <c r="A491" s="76" t="s">
        <v>636</v>
      </c>
      <c r="B491" s="117">
        <f>B487*0.3</f>
        <v>6.6</v>
      </c>
      <c r="C491" s="117">
        <f>(100-D491)/100</f>
        <v>0.81400000000000006</v>
      </c>
      <c r="D491" s="117">
        <f>D487*0.3</f>
        <v>18.599999999999998</v>
      </c>
      <c r="E491" s="74">
        <v>0.91200000000000003</v>
      </c>
      <c r="F491" s="74">
        <v>0.92</v>
      </c>
      <c r="G491" s="74">
        <v>0.92799999999999994</v>
      </c>
      <c r="H491" s="74">
        <v>0.92399999999999993</v>
      </c>
      <c r="I491" s="74">
        <v>0.92</v>
      </c>
      <c r="J491" s="74">
        <v>0.92</v>
      </c>
      <c r="K491" s="74">
        <v>0.86799999999999999</v>
      </c>
      <c r="L491" s="74">
        <v>0.86799999999999999</v>
      </c>
    </row>
    <row r="492" spans="1:12">
      <c r="A492" s="54" t="s">
        <v>766</v>
      </c>
      <c r="B492" s="118">
        <v>22</v>
      </c>
      <c r="C492" s="118"/>
      <c r="D492" s="118">
        <v>62</v>
      </c>
      <c r="E492" s="78">
        <f t="shared" ref="E492:L494" si="131">1 - (E493)</f>
        <v>4.4000000000000039E-2</v>
      </c>
      <c r="F492" s="78">
        <f t="shared" si="131"/>
        <v>4.0000000000000036E-2</v>
      </c>
      <c r="G492" s="78">
        <f t="shared" si="131"/>
        <v>3.6000000000000032E-2</v>
      </c>
      <c r="H492" s="78">
        <f t="shared" si="131"/>
        <v>3.8000000000000034E-2</v>
      </c>
      <c r="I492" s="79">
        <f t="shared" si="131"/>
        <v>4.0000000000000036E-2</v>
      </c>
      <c r="J492" s="79">
        <f t="shared" si="131"/>
        <v>4.0000000000000036E-2</v>
      </c>
      <c r="K492" s="79">
        <f t="shared" si="131"/>
        <v>4.0000000000000036E-2</v>
      </c>
      <c r="L492" s="79">
        <f t="shared" si="131"/>
        <v>9.9999999999999978E-2</v>
      </c>
    </row>
    <row r="493" spans="1:12">
      <c r="A493" s="76" t="s">
        <v>633</v>
      </c>
      <c r="B493" s="117">
        <f>B492*0.15</f>
        <v>3.3</v>
      </c>
      <c r="C493" s="117">
        <f>(100-D493)/100</f>
        <v>0.90700000000000003</v>
      </c>
      <c r="D493" s="117">
        <f>D492*0.15</f>
        <v>9.2999999999999989</v>
      </c>
      <c r="E493" s="74">
        <v>0.95599999999999996</v>
      </c>
      <c r="F493" s="74">
        <v>0.96</v>
      </c>
      <c r="G493" s="74">
        <v>0.96399999999999997</v>
      </c>
      <c r="H493" s="74">
        <v>0.96199999999999997</v>
      </c>
      <c r="I493" s="74">
        <v>0.96</v>
      </c>
      <c r="J493" s="74">
        <v>0.96</v>
      </c>
      <c r="K493" s="74">
        <v>0.96</v>
      </c>
      <c r="L493" s="74">
        <v>0.9</v>
      </c>
    </row>
    <row r="494" spans="1:12">
      <c r="A494" s="54" t="s">
        <v>915</v>
      </c>
      <c r="B494" s="118">
        <v>22</v>
      </c>
      <c r="C494" s="118"/>
      <c r="D494" s="118">
        <v>62</v>
      </c>
      <c r="E494" s="78">
        <f t="shared" si="131"/>
        <v>4.4000000000000039E-2</v>
      </c>
      <c r="F494" s="78">
        <f t="shared" si="131"/>
        <v>4.0000000000000036E-2</v>
      </c>
      <c r="G494" s="78">
        <f t="shared" si="131"/>
        <v>3.6000000000000032E-2</v>
      </c>
      <c r="H494" s="78">
        <f t="shared" si="131"/>
        <v>3.8000000000000034E-2</v>
      </c>
      <c r="I494" s="79">
        <f t="shared" si="131"/>
        <v>4.0000000000000036E-2</v>
      </c>
      <c r="J494" s="79">
        <f t="shared" si="131"/>
        <v>4.0000000000000036E-2</v>
      </c>
      <c r="K494" s="79">
        <f t="shared" si="131"/>
        <v>4.0000000000000036E-2</v>
      </c>
      <c r="L494" s="79">
        <f t="shared" si="131"/>
        <v>9.9999999999999978E-2</v>
      </c>
    </row>
    <row r="495" spans="1:12">
      <c r="A495" s="76" t="s">
        <v>633</v>
      </c>
      <c r="B495" s="117">
        <f>B494*0.15</f>
        <v>3.3</v>
      </c>
      <c r="C495" s="117">
        <f>(100-D495)/100</f>
        <v>0.90700000000000003</v>
      </c>
      <c r="D495" s="117">
        <f>D494*0.15</f>
        <v>9.2999999999999989</v>
      </c>
      <c r="E495" s="74">
        <v>0.95599999999999996</v>
      </c>
      <c r="F495" s="74">
        <v>0.96</v>
      </c>
      <c r="G495" s="74">
        <v>0.96399999999999997</v>
      </c>
      <c r="H495" s="74">
        <v>0.96199999999999997</v>
      </c>
      <c r="I495" s="74">
        <v>0.96</v>
      </c>
      <c r="J495" s="74">
        <v>0.96</v>
      </c>
      <c r="K495" s="74">
        <v>0.96</v>
      </c>
      <c r="L495" s="74">
        <v>0.9</v>
      </c>
    </row>
    <row r="496" spans="1:12">
      <c r="A496" s="120" t="s">
        <v>701</v>
      </c>
      <c r="B496" s="118">
        <v>22</v>
      </c>
      <c r="C496" s="118"/>
      <c r="D496" s="118">
        <v>62</v>
      </c>
      <c r="E496" s="78">
        <f t="shared" ref="E496:L496" si="132">1 - (E497) * (E498) * (E499) * (E500)</f>
        <v>0.24964080064000005</v>
      </c>
      <c r="F496" s="78">
        <f t="shared" si="132"/>
        <v>0.22896640000000001</v>
      </c>
      <c r="G496" s="78">
        <f>1 - (G497) * (G498) * (G499) * (G500)</f>
        <v>0.20790140544000002</v>
      </c>
      <c r="H496" s="78">
        <f t="shared" si="132"/>
        <v>0.21848300373999996</v>
      </c>
      <c r="I496" s="79">
        <f t="shared" si="132"/>
        <v>0.27992968750000002</v>
      </c>
      <c r="J496" s="79">
        <f t="shared" si="132"/>
        <v>0.35656423374000001</v>
      </c>
      <c r="K496" s="79">
        <f t="shared" si="132"/>
        <v>0.27992968750000002</v>
      </c>
      <c r="L496" s="79">
        <f t="shared" si="132"/>
        <v>0.27992968750000002</v>
      </c>
    </row>
    <row r="497" spans="1:14">
      <c r="A497" s="76" t="s">
        <v>633</v>
      </c>
      <c r="B497" s="117">
        <f>B496*0.15</f>
        <v>3.3</v>
      </c>
      <c r="C497" s="117">
        <f>(100-D497)/100</f>
        <v>0.90700000000000003</v>
      </c>
      <c r="D497" s="117">
        <f>D496*0.15</f>
        <v>9.2999999999999989</v>
      </c>
      <c r="E497" s="74">
        <v>0.95599999999999996</v>
      </c>
      <c r="F497" s="74">
        <v>0.96</v>
      </c>
      <c r="G497" s="74">
        <v>0.96399999999999997</v>
      </c>
      <c r="H497" s="74">
        <v>0.96199999999999997</v>
      </c>
      <c r="I497" s="74">
        <v>0.95</v>
      </c>
      <c r="J497" s="74">
        <v>0.93400000000000005</v>
      </c>
      <c r="K497" s="74">
        <v>0.95</v>
      </c>
      <c r="L497" s="74">
        <v>0.95</v>
      </c>
    </row>
    <row r="498" spans="1:14">
      <c r="A498" s="76" t="s">
        <v>634</v>
      </c>
      <c r="B498" s="117">
        <f>B496*0.4</f>
        <v>8.8000000000000007</v>
      </c>
      <c r="C498" s="117">
        <f>(100-D498)/100</f>
        <v>0.752</v>
      </c>
      <c r="D498" s="117">
        <f>D496*0.4</f>
        <v>24.8</v>
      </c>
      <c r="E498" s="74">
        <v>0.89</v>
      </c>
      <c r="F498" s="74">
        <v>0.9</v>
      </c>
      <c r="G498" s="74">
        <v>0.91</v>
      </c>
      <c r="H498" s="74">
        <v>0.90500000000000003</v>
      </c>
      <c r="I498" s="74">
        <v>0.875</v>
      </c>
      <c r="J498" s="74">
        <v>0.83499999999999996</v>
      </c>
      <c r="K498" s="74">
        <v>0.875</v>
      </c>
      <c r="L498" s="74">
        <v>0.875</v>
      </c>
    </row>
    <row r="499" spans="1:14">
      <c r="A499" s="76" t="s">
        <v>774</v>
      </c>
      <c r="B499" s="117">
        <f>B496*0.15</f>
        <v>3.3</v>
      </c>
      <c r="C499" s="117">
        <f>(100-D499)/100</f>
        <v>0.90700000000000003</v>
      </c>
      <c r="D499" s="117">
        <f>D496*0.15</f>
        <v>9.2999999999999989</v>
      </c>
      <c r="E499" s="74">
        <v>0.96699999999999997</v>
      </c>
      <c r="F499" s="74">
        <v>0.97</v>
      </c>
      <c r="G499" s="74">
        <v>0.97299999999999998</v>
      </c>
      <c r="H499" s="74">
        <v>0.97150000000000003</v>
      </c>
      <c r="I499" s="74">
        <v>0.96250000000000002</v>
      </c>
      <c r="J499" s="74">
        <v>0.95050000000000001</v>
      </c>
      <c r="K499" s="74">
        <v>0.96250000000000002</v>
      </c>
      <c r="L499" s="74">
        <v>0.96250000000000002</v>
      </c>
    </row>
    <row r="500" spans="1:14">
      <c r="A500" s="76" t="s">
        <v>636</v>
      </c>
      <c r="B500" s="117">
        <f>B496*0.3</f>
        <v>6.6</v>
      </c>
      <c r="C500" s="117">
        <f>(100-D500)/100</f>
        <v>0.81400000000000006</v>
      </c>
      <c r="D500" s="117">
        <f>D496*0.3</f>
        <v>18.599999999999998</v>
      </c>
      <c r="E500" s="74">
        <v>0.91200000000000003</v>
      </c>
      <c r="F500" s="74">
        <v>0.92</v>
      </c>
      <c r="G500" s="74">
        <v>0.92799999999999994</v>
      </c>
      <c r="H500" s="74">
        <v>0.92399999999999993</v>
      </c>
      <c r="I500" s="74">
        <v>0.9</v>
      </c>
      <c r="J500" s="74">
        <v>0.86799999999999999</v>
      </c>
      <c r="K500" s="74">
        <v>0.9</v>
      </c>
      <c r="L500" s="74">
        <v>0.9</v>
      </c>
    </row>
    <row r="501" spans="1:14">
      <c r="A501" s="54" t="s">
        <v>702</v>
      </c>
      <c r="B501" s="118">
        <v>21</v>
      </c>
      <c r="C501" s="118"/>
      <c r="D501" s="118">
        <v>61</v>
      </c>
      <c r="E501" s="78">
        <f t="shared" ref="E501:L501" si="133">1 - (E502) * (E503) * (E504) * (E505)</f>
        <v>0.23935214813999994</v>
      </c>
      <c r="F501" s="78">
        <f t="shared" si="133"/>
        <v>0.21848300373999996</v>
      </c>
      <c r="G501" s="78">
        <f>1 - (G502) * (G503) * (G504) * (G505)</f>
        <v>0.1972210497400001</v>
      </c>
      <c r="H501" s="78">
        <f t="shared" si="133"/>
        <v>0.20790140544000002</v>
      </c>
      <c r="I501" s="79">
        <f t="shared" si="133"/>
        <v>0.22896640000000001</v>
      </c>
      <c r="J501" s="79">
        <f t="shared" si="133"/>
        <v>0.30936446464000011</v>
      </c>
      <c r="K501" s="79">
        <f t="shared" si="133"/>
        <v>0.22896640000000001</v>
      </c>
      <c r="L501" s="79">
        <f t="shared" si="133"/>
        <v>0.27992968750000002</v>
      </c>
      <c r="N501">
        <v>5</v>
      </c>
    </row>
    <row r="502" spans="1:14">
      <c r="A502" s="76" t="s">
        <v>633</v>
      </c>
      <c r="B502" s="117">
        <f>B501*0.15</f>
        <v>3.15</v>
      </c>
      <c r="C502" s="117">
        <f>(100-D502)/100</f>
        <v>0.90849999999999997</v>
      </c>
      <c r="D502" s="117">
        <f>D501*0.15</f>
        <v>9.15</v>
      </c>
      <c r="E502" s="74">
        <v>0.95799999999999996</v>
      </c>
      <c r="F502" s="74">
        <v>0.96199999999999997</v>
      </c>
      <c r="G502" s="74">
        <v>0.96599999999999997</v>
      </c>
      <c r="H502" s="74">
        <v>0.96399999999999997</v>
      </c>
      <c r="I502" s="74">
        <v>0.96</v>
      </c>
      <c r="J502" s="74">
        <v>0.94399999999999995</v>
      </c>
      <c r="K502" s="74">
        <v>0.96</v>
      </c>
      <c r="L502" s="74">
        <v>0.95</v>
      </c>
      <c r="N502" s="59">
        <f>1-(N501*0.2)/100</f>
        <v>0.99</v>
      </c>
    </row>
    <row r="503" spans="1:14">
      <c r="A503" s="76" t="s">
        <v>634</v>
      </c>
      <c r="B503" s="117">
        <f>B501*0.4</f>
        <v>8.4</v>
      </c>
      <c r="C503" s="117">
        <f>(100-D503)/100</f>
        <v>0.75599999999999989</v>
      </c>
      <c r="D503" s="117">
        <f>D501*0.4</f>
        <v>24.400000000000002</v>
      </c>
      <c r="E503" s="74">
        <v>0.89500000000000002</v>
      </c>
      <c r="F503" s="74">
        <v>0.90500000000000003</v>
      </c>
      <c r="G503" s="74">
        <v>0.91500000000000004</v>
      </c>
      <c r="H503" s="74">
        <v>0.91</v>
      </c>
      <c r="I503" s="74">
        <v>0.9</v>
      </c>
      <c r="J503" s="74">
        <v>0.86</v>
      </c>
      <c r="K503" s="74">
        <v>0.9</v>
      </c>
      <c r="L503" s="74">
        <v>0.875</v>
      </c>
      <c r="N503" s="59">
        <f>1-(N501*0.5)/100</f>
        <v>0.97499999999999998</v>
      </c>
    </row>
    <row r="504" spans="1:14">
      <c r="A504" s="76" t="s">
        <v>774</v>
      </c>
      <c r="B504" s="117">
        <f>B501*0.15</f>
        <v>3.15</v>
      </c>
      <c r="C504" s="117">
        <f>(100-D504)/100</f>
        <v>0.90849999999999997</v>
      </c>
      <c r="D504" s="117">
        <f>D501*0.15</f>
        <v>9.15</v>
      </c>
      <c r="E504" s="74">
        <v>0.96850000000000003</v>
      </c>
      <c r="F504" s="74">
        <v>0.97150000000000003</v>
      </c>
      <c r="G504" s="74">
        <v>0.97450000000000003</v>
      </c>
      <c r="H504" s="74">
        <v>0.97299999999999998</v>
      </c>
      <c r="I504" s="74">
        <v>0.97</v>
      </c>
      <c r="J504" s="74">
        <v>0.95799999999999996</v>
      </c>
      <c r="K504" s="74">
        <v>0.97</v>
      </c>
      <c r="L504" s="74">
        <v>0.96250000000000002</v>
      </c>
      <c r="N504" s="59">
        <f>1-(N501*0.15)/100</f>
        <v>0.99250000000000005</v>
      </c>
    </row>
    <row r="505" spans="1:14">
      <c r="A505" s="76" t="s">
        <v>636</v>
      </c>
      <c r="B505" s="117">
        <f>B501*0.3</f>
        <v>6.3</v>
      </c>
      <c r="C505" s="117">
        <f>(100-D505)/100</f>
        <v>0.81700000000000006</v>
      </c>
      <c r="D505" s="117">
        <f>D501*0.3</f>
        <v>18.3</v>
      </c>
      <c r="E505" s="74">
        <v>0.91600000000000004</v>
      </c>
      <c r="F505" s="74">
        <v>0.92399999999999993</v>
      </c>
      <c r="G505" s="74">
        <v>0.93199999999999994</v>
      </c>
      <c r="H505" s="74">
        <v>0.92799999999999994</v>
      </c>
      <c r="I505" s="74">
        <v>0.92</v>
      </c>
      <c r="J505" s="74">
        <v>0.88800000000000001</v>
      </c>
      <c r="K505" s="74">
        <v>0.92</v>
      </c>
      <c r="L505" s="74">
        <v>0.9</v>
      </c>
      <c r="N505" s="59">
        <f>1-(N501*0.4)/100</f>
        <v>0.98</v>
      </c>
    </row>
    <row r="506" spans="1:14">
      <c r="A506" s="130" t="s">
        <v>647</v>
      </c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</row>
    <row r="507" spans="1:14">
      <c r="A507" s="22" t="s">
        <v>638</v>
      </c>
      <c r="B507" s="22" t="s">
        <v>632</v>
      </c>
      <c r="C507" s="22"/>
      <c r="D507" s="22" t="s">
        <v>637</v>
      </c>
      <c r="E507" s="22" t="s">
        <v>639</v>
      </c>
      <c r="F507" s="22" t="s">
        <v>640</v>
      </c>
      <c r="G507" s="22" t="s">
        <v>641</v>
      </c>
      <c r="H507" s="22" t="s">
        <v>642</v>
      </c>
      <c r="I507" s="22" t="s">
        <v>1</v>
      </c>
      <c r="J507" s="22" t="s">
        <v>2</v>
      </c>
      <c r="K507" s="22" t="s">
        <v>3</v>
      </c>
      <c r="L507" s="22" t="s">
        <v>4</v>
      </c>
    </row>
    <row r="508" spans="1:14">
      <c r="A508" s="54" t="s">
        <v>703</v>
      </c>
      <c r="B508" s="118">
        <v>20</v>
      </c>
      <c r="C508" s="118"/>
      <c r="D508" s="118">
        <v>40</v>
      </c>
      <c r="E508" s="78">
        <f t="shared" ref="E508:L508" si="134">1 - (E509) * (E510) * (E511) * (E512)</f>
        <v>0.22896640000000001</v>
      </c>
      <c r="F508" s="78">
        <f t="shared" si="134"/>
        <v>0.20790140544000002</v>
      </c>
      <c r="G508" s="78">
        <f>1 - (G509) * (G510) * (G511) * (G512)</f>
        <v>0.18644137983999998</v>
      </c>
      <c r="H508" s="78">
        <f t="shared" si="134"/>
        <v>0.1972210497400001</v>
      </c>
      <c r="I508" s="79">
        <f t="shared" si="134"/>
        <v>0.30936446464000011</v>
      </c>
      <c r="J508" s="79">
        <f t="shared" si="134"/>
        <v>0.41885439999999996</v>
      </c>
      <c r="K508" s="79">
        <f t="shared" si="134"/>
        <v>0.27992968750000002</v>
      </c>
      <c r="L508" s="79">
        <f t="shared" si="134"/>
        <v>0.30936446464000011</v>
      </c>
    </row>
    <row r="509" spans="1:14">
      <c r="A509" s="76" t="s">
        <v>633</v>
      </c>
      <c r="B509" s="117">
        <f>B508*0.15</f>
        <v>3</v>
      </c>
      <c r="C509" s="117">
        <f>(100-D509)/100</f>
        <v>0.94</v>
      </c>
      <c r="D509" s="117">
        <f>D508*0.15</f>
        <v>6</v>
      </c>
      <c r="E509" s="74">
        <v>0.96</v>
      </c>
      <c r="F509" s="74">
        <v>0.96399999999999997</v>
      </c>
      <c r="G509" s="74">
        <v>0.96799999999999997</v>
      </c>
      <c r="H509" s="74">
        <v>0.96599999999999997</v>
      </c>
      <c r="I509" s="74">
        <v>0.94399999999999995</v>
      </c>
      <c r="J509" s="74">
        <v>0.92</v>
      </c>
      <c r="K509" s="74">
        <v>0.95</v>
      </c>
      <c r="L509" s="74">
        <v>0.94399999999999995</v>
      </c>
    </row>
    <row r="510" spans="1:14">
      <c r="A510" s="76" t="s">
        <v>634</v>
      </c>
      <c r="B510" s="117">
        <f>B508*0.4</f>
        <v>8</v>
      </c>
      <c r="C510" s="117">
        <f>(100-D510)/100</f>
        <v>0.84</v>
      </c>
      <c r="D510" s="117">
        <f>D508*0.4</f>
        <v>16</v>
      </c>
      <c r="E510" s="74">
        <v>0.9</v>
      </c>
      <c r="F510" s="74">
        <v>0.91</v>
      </c>
      <c r="G510" s="74">
        <v>0.92</v>
      </c>
      <c r="H510" s="74">
        <v>0.91500000000000004</v>
      </c>
      <c r="I510" s="74">
        <v>0.86</v>
      </c>
      <c r="J510" s="74">
        <v>0.8</v>
      </c>
      <c r="K510" s="74">
        <v>0.875</v>
      </c>
      <c r="L510" s="74">
        <v>0.86</v>
      </c>
    </row>
    <row r="511" spans="1:14">
      <c r="A511" s="76" t="s">
        <v>774</v>
      </c>
      <c r="B511" s="117">
        <f>B508*0.15</f>
        <v>3</v>
      </c>
      <c r="C511" s="117">
        <f>(100-D511)/100</f>
        <v>0.94</v>
      </c>
      <c r="D511" s="117">
        <f>D508*0.15</f>
        <v>6</v>
      </c>
      <c r="E511" s="74">
        <v>0.97</v>
      </c>
      <c r="F511" s="74">
        <v>0.97299999999999998</v>
      </c>
      <c r="G511" s="74">
        <v>0.97599999999999998</v>
      </c>
      <c r="H511" s="74">
        <v>0.97450000000000003</v>
      </c>
      <c r="I511" s="74">
        <v>0.95799999999999996</v>
      </c>
      <c r="J511" s="74">
        <v>0.94</v>
      </c>
      <c r="K511" s="74">
        <v>0.96250000000000002</v>
      </c>
      <c r="L511" s="74">
        <v>0.95799999999999996</v>
      </c>
    </row>
    <row r="512" spans="1:14">
      <c r="A512" s="76" t="s">
        <v>636</v>
      </c>
      <c r="B512" s="117">
        <f>B508*0.3</f>
        <v>6</v>
      </c>
      <c r="C512" s="117">
        <f>(100-D512)/100</f>
        <v>0.88</v>
      </c>
      <c r="D512" s="117">
        <f>D508*0.3</f>
        <v>12</v>
      </c>
      <c r="E512" s="74">
        <v>0.92</v>
      </c>
      <c r="F512" s="74">
        <v>0.92799999999999994</v>
      </c>
      <c r="G512" s="74">
        <v>0.93599999999999994</v>
      </c>
      <c r="H512" s="74">
        <v>0.93199999999999994</v>
      </c>
      <c r="I512" s="74">
        <v>0.88800000000000001</v>
      </c>
      <c r="J512" s="74">
        <v>0.84</v>
      </c>
      <c r="K512" s="74">
        <v>0.9</v>
      </c>
      <c r="L512" s="74">
        <v>0.88800000000000001</v>
      </c>
    </row>
    <row r="513" spans="1:14">
      <c r="A513" s="54" t="s">
        <v>916</v>
      </c>
      <c r="B513" s="118">
        <v>20</v>
      </c>
      <c r="C513" s="118"/>
      <c r="D513" s="118">
        <v>40</v>
      </c>
      <c r="E513" s="78">
        <f t="shared" ref="E513:F513" si="135">1 - (E514) * (E515) * (E516) * (E517)</f>
        <v>0.22896640000000001</v>
      </c>
      <c r="F513" s="78">
        <f t="shared" si="135"/>
        <v>0.20790140544000002</v>
      </c>
      <c r="G513" s="78">
        <f>1 - (G514) * (G515) * (G516) * (G517)</f>
        <v>0.18644137983999998</v>
      </c>
      <c r="H513" s="78">
        <f t="shared" ref="H513:L513" si="136">1 - (H514) * (H515) * (H516) * (H517)</f>
        <v>0.1972210497400001</v>
      </c>
      <c r="I513" s="79">
        <f t="shared" si="136"/>
        <v>0.41885439999999996</v>
      </c>
      <c r="J513" s="79">
        <f t="shared" si="136"/>
        <v>0.27992968750000002</v>
      </c>
      <c r="K513" s="79">
        <f t="shared" si="136"/>
        <v>0.27992968750000002</v>
      </c>
      <c r="L513" s="79">
        <f t="shared" si="136"/>
        <v>0.41885439999999996</v>
      </c>
    </row>
    <row r="514" spans="1:14">
      <c r="A514" s="76" t="s">
        <v>633</v>
      </c>
      <c r="B514" s="117">
        <f>B513*0.15</f>
        <v>3</v>
      </c>
      <c r="C514" s="117">
        <f>(100-D514)/100</f>
        <v>0.94</v>
      </c>
      <c r="D514" s="117">
        <f>D513*0.15</f>
        <v>6</v>
      </c>
      <c r="E514" s="74">
        <v>0.96</v>
      </c>
      <c r="F514" s="74">
        <v>0.96399999999999997</v>
      </c>
      <c r="G514" s="74">
        <v>0.96799999999999997</v>
      </c>
      <c r="H514" s="74">
        <v>0.96599999999999997</v>
      </c>
      <c r="I514" s="74">
        <v>0.92</v>
      </c>
      <c r="J514" s="74">
        <v>0.95</v>
      </c>
      <c r="K514" s="74">
        <v>0.95</v>
      </c>
      <c r="L514" s="74">
        <v>0.92</v>
      </c>
    </row>
    <row r="515" spans="1:14">
      <c r="A515" s="76" t="s">
        <v>634</v>
      </c>
      <c r="B515" s="117">
        <f>B513*0.4</f>
        <v>8</v>
      </c>
      <c r="C515" s="117">
        <f>(100-D515)/100</f>
        <v>0.84</v>
      </c>
      <c r="D515" s="117">
        <f>D513*0.4</f>
        <v>16</v>
      </c>
      <c r="E515" s="74">
        <v>0.9</v>
      </c>
      <c r="F515" s="74">
        <v>0.91</v>
      </c>
      <c r="G515" s="74">
        <v>0.92</v>
      </c>
      <c r="H515" s="74">
        <v>0.91500000000000004</v>
      </c>
      <c r="I515" s="74">
        <v>0.8</v>
      </c>
      <c r="J515" s="74">
        <v>0.875</v>
      </c>
      <c r="K515" s="74">
        <v>0.875</v>
      </c>
      <c r="L515" s="74">
        <v>0.8</v>
      </c>
    </row>
    <row r="516" spans="1:14">
      <c r="A516" s="76" t="s">
        <v>774</v>
      </c>
      <c r="B516" s="117">
        <f>B513*0.15</f>
        <v>3</v>
      </c>
      <c r="C516" s="117">
        <f>(100-D516)/100</f>
        <v>0.94</v>
      </c>
      <c r="D516" s="117">
        <f>D513*0.15</f>
        <v>6</v>
      </c>
      <c r="E516" s="74">
        <v>0.97</v>
      </c>
      <c r="F516" s="74">
        <v>0.97299999999999998</v>
      </c>
      <c r="G516" s="74">
        <v>0.97599999999999998</v>
      </c>
      <c r="H516" s="74">
        <v>0.97450000000000003</v>
      </c>
      <c r="I516" s="74">
        <v>0.94</v>
      </c>
      <c r="J516" s="74">
        <v>0.96250000000000002</v>
      </c>
      <c r="K516" s="74">
        <v>0.96250000000000002</v>
      </c>
      <c r="L516" s="74">
        <v>0.94</v>
      </c>
    </row>
    <row r="517" spans="1:14">
      <c r="A517" s="76" t="s">
        <v>636</v>
      </c>
      <c r="B517" s="117">
        <f>B513*0.3</f>
        <v>6</v>
      </c>
      <c r="C517" s="117">
        <f>(100-D517)/100</f>
        <v>0.88</v>
      </c>
      <c r="D517" s="117">
        <f>D513*0.3</f>
        <v>12</v>
      </c>
      <c r="E517" s="74">
        <v>0.92</v>
      </c>
      <c r="F517" s="74">
        <v>0.92799999999999994</v>
      </c>
      <c r="G517" s="74">
        <v>0.93599999999999994</v>
      </c>
      <c r="H517" s="74">
        <v>0.93199999999999994</v>
      </c>
      <c r="I517" s="74">
        <v>0.84</v>
      </c>
      <c r="J517" s="74">
        <v>0.9</v>
      </c>
      <c r="K517" s="74">
        <v>0.9</v>
      </c>
      <c r="L517" s="74">
        <v>0.84</v>
      </c>
    </row>
    <row r="518" spans="1:14">
      <c r="A518" s="120" t="s">
        <v>704</v>
      </c>
      <c r="B518" s="118">
        <v>20</v>
      </c>
      <c r="C518" s="118"/>
      <c r="D518" s="118">
        <v>40</v>
      </c>
      <c r="E518" s="78">
        <f t="shared" ref="E518:L518" si="137">1 - (E519) * (E520) * (E521) * (E522)</f>
        <v>0.22896640000000001</v>
      </c>
      <c r="F518" s="78">
        <f t="shared" si="137"/>
        <v>0.20790140544000002</v>
      </c>
      <c r="G518" s="78">
        <f>1 - (G519) * (G520) * (G521) * (G522)</f>
        <v>0.18644137983999998</v>
      </c>
      <c r="H518" s="78">
        <f t="shared" si="137"/>
        <v>0.1972210497400001</v>
      </c>
      <c r="I518" s="79">
        <f t="shared" si="137"/>
        <v>0.30936446464000011</v>
      </c>
      <c r="J518" s="79">
        <f t="shared" si="137"/>
        <v>0.27992968750000002</v>
      </c>
      <c r="K518" s="79">
        <f t="shared" si="137"/>
        <v>0.30936446464000011</v>
      </c>
      <c r="L518" s="79">
        <f t="shared" si="137"/>
        <v>0.27992968750000002</v>
      </c>
    </row>
    <row r="519" spans="1:14">
      <c r="A519" s="76" t="s">
        <v>633</v>
      </c>
      <c r="B519" s="117">
        <f>B518*0.15</f>
        <v>3</v>
      </c>
      <c r="C519" s="117">
        <f>(100-D519)/100</f>
        <v>0.94</v>
      </c>
      <c r="D519" s="117">
        <f>D518*0.15</f>
        <v>6</v>
      </c>
      <c r="E519" s="74">
        <v>0.96</v>
      </c>
      <c r="F519" s="74">
        <v>0.96399999999999997</v>
      </c>
      <c r="G519" s="74">
        <v>0.96799999999999997</v>
      </c>
      <c r="H519" s="74">
        <v>0.96599999999999997</v>
      </c>
      <c r="I519" s="74">
        <v>0.94399999999999995</v>
      </c>
      <c r="J519" s="74">
        <v>0.95</v>
      </c>
      <c r="K519" s="74">
        <v>0.94399999999999995</v>
      </c>
      <c r="L519" s="74">
        <v>0.95</v>
      </c>
      <c r="N519">
        <v>7</v>
      </c>
    </row>
    <row r="520" spans="1:14">
      <c r="A520" s="76" t="s">
        <v>634</v>
      </c>
      <c r="B520" s="117">
        <f>B518*0.4</f>
        <v>8</v>
      </c>
      <c r="C520" s="117">
        <f>(100-D520)/100</f>
        <v>0.84</v>
      </c>
      <c r="D520" s="117">
        <f>D518*0.4</f>
        <v>16</v>
      </c>
      <c r="E520" s="74">
        <v>0.9</v>
      </c>
      <c r="F520" s="74">
        <v>0.91</v>
      </c>
      <c r="G520" s="74">
        <v>0.92</v>
      </c>
      <c r="H520" s="74">
        <v>0.91500000000000004</v>
      </c>
      <c r="I520" s="74">
        <v>0.86</v>
      </c>
      <c r="J520" s="74">
        <v>0.875</v>
      </c>
      <c r="K520" s="74">
        <v>0.86</v>
      </c>
      <c r="L520" s="74">
        <v>0.875</v>
      </c>
      <c r="N520" s="59">
        <f>1-(N519*0.2)/100</f>
        <v>0.98599999999999999</v>
      </c>
    </row>
    <row r="521" spans="1:14">
      <c r="A521" s="76" t="s">
        <v>774</v>
      </c>
      <c r="B521" s="117">
        <f>B518*0.15</f>
        <v>3</v>
      </c>
      <c r="C521" s="117">
        <f>(100-D521)/100</f>
        <v>0.94</v>
      </c>
      <c r="D521" s="117">
        <f>D518*0.15</f>
        <v>6</v>
      </c>
      <c r="E521" s="74">
        <v>0.97</v>
      </c>
      <c r="F521" s="74">
        <v>0.97299999999999998</v>
      </c>
      <c r="G521" s="74">
        <v>0.97599999999999998</v>
      </c>
      <c r="H521" s="74">
        <v>0.97450000000000003</v>
      </c>
      <c r="I521" s="74">
        <v>0.95799999999999996</v>
      </c>
      <c r="J521" s="74">
        <v>0.96250000000000002</v>
      </c>
      <c r="K521" s="74">
        <v>0.95799999999999996</v>
      </c>
      <c r="L521" s="74">
        <v>0.96250000000000002</v>
      </c>
      <c r="N521" s="59">
        <f>1-(N519*0.5)/100</f>
        <v>0.96499999999999997</v>
      </c>
    </row>
    <row r="522" spans="1:14">
      <c r="A522" s="76" t="s">
        <v>636</v>
      </c>
      <c r="B522" s="117">
        <f>B518*0.3</f>
        <v>6</v>
      </c>
      <c r="C522" s="117">
        <f>(100-D522)/100</f>
        <v>0.88</v>
      </c>
      <c r="D522" s="117">
        <f>D518*0.3</f>
        <v>12</v>
      </c>
      <c r="E522" s="74">
        <v>0.92</v>
      </c>
      <c r="F522" s="74">
        <v>0.92799999999999994</v>
      </c>
      <c r="G522" s="74">
        <v>0.93599999999999994</v>
      </c>
      <c r="H522" s="74">
        <v>0.93199999999999994</v>
      </c>
      <c r="I522" s="74">
        <v>0.88800000000000001</v>
      </c>
      <c r="J522" s="74">
        <v>0.9</v>
      </c>
      <c r="K522" s="74">
        <v>0.88800000000000001</v>
      </c>
      <c r="L522" s="74">
        <v>0.9</v>
      </c>
      <c r="N522" s="59">
        <f>1-(N519*0.15)/100</f>
        <v>0.98950000000000005</v>
      </c>
    </row>
    <row r="523" spans="1:14">
      <c r="A523" s="120" t="s">
        <v>928</v>
      </c>
      <c r="B523" s="118">
        <v>20</v>
      </c>
      <c r="C523" s="118"/>
      <c r="D523" s="118">
        <v>40</v>
      </c>
      <c r="E523" s="78">
        <f t="shared" ref="E523:F523" si="138">1 - (E524) * (E525) * (E526) * (E527)</f>
        <v>0.22896640000000001</v>
      </c>
      <c r="F523" s="78">
        <f t="shared" si="138"/>
        <v>0.20790140544000002</v>
      </c>
      <c r="G523" s="78">
        <f>1 - (G524) * (G525) * (G526) * (G527)</f>
        <v>0.18644137983999998</v>
      </c>
      <c r="H523" s="78">
        <f t="shared" ref="H523:L523" si="139">1 - (H524) * (H525) * (H526) * (H527)</f>
        <v>0.1972210497400001</v>
      </c>
      <c r="I523" s="79">
        <f t="shared" si="139"/>
        <v>0.30936446464000011</v>
      </c>
      <c r="J523" s="79">
        <f t="shared" si="139"/>
        <v>0.30936446464000011</v>
      </c>
      <c r="K523" s="79">
        <f t="shared" si="139"/>
        <v>0.30936446464000011</v>
      </c>
      <c r="L523" s="79">
        <f t="shared" si="139"/>
        <v>0.30936446464000011</v>
      </c>
      <c r="N523" s="59">
        <f>1-(N519*0.4)/100</f>
        <v>0.97199999999999998</v>
      </c>
    </row>
    <row r="524" spans="1:14">
      <c r="A524" s="76" t="s">
        <v>633</v>
      </c>
      <c r="B524" s="117">
        <f>B523*0.15</f>
        <v>3</v>
      </c>
      <c r="C524" s="117">
        <f>(100-D524)/100</f>
        <v>0.94</v>
      </c>
      <c r="D524" s="117">
        <f>D523*0.15</f>
        <v>6</v>
      </c>
      <c r="E524" s="74">
        <v>0.96</v>
      </c>
      <c r="F524" s="74">
        <v>0.96399999999999997</v>
      </c>
      <c r="G524" s="74">
        <v>0.96799999999999997</v>
      </c>
      <c r="H524" s="74">
        <v>0.96599999999999997</v>
      </c>
      <c r="I524" s="74">
        <v>0.94399999999999995</v>
      </c>
      <c r="J524" s="74">
        <v>0.94399999999999995</v>
      </c>
      <c r="K524" s="74">
        <v>0.94399999999999995</v>
      </c>
      <c r="L524" s="74">
        <v>0.94399999999999995</v>
      </c>
    </row>
    <row r="525" spans="1:14">
      <c r="A525" s="76" t="s">
        <v>634</v>
      </c>
      <c r="B525" s="117">
        <f>B523*0.4</f>
        <v>8</v>
      </c>
      <c r="C525" s="117">
        <f>(100-D525)/100</f>
        <v>0.84</v>
      </c>
      <c r="D525" s="117">
        <f>D523*0.4</f>
        <v>16</v>
      </c>
      <c r="E525" s="74">
        <v>0.9</v>
      </c>
      <c r="F525" s="74">
        <v>0.91</v>
      </c>
      <c r="G525" s="74">
        <v>0.92</v>
      </c>
      <c r="H525" s="74">
        <v>0.91500000000000004</v>
      </c>
      <c r="I525" s="74">
        <v>0.86</v>
      </c>
      <c r="J525" s="74">
        <v>0.86</v>
      </c>
      <c r="K525" s="74">
        <v>0.86</v>
      </c>
      <c r="L525" s="74">
        <v>0.86</v>
      </c>
    </row>
    <row r="526" spans="1:14">
      <c r="A526" s="76" t="s">
        <v>774</v>
      </c>
      <c r="B526" s="117">
        <f>B523*0.15</f>
        <v>3</v>
      </c>
      <c r="C526" s="117">
        <f>(100-D526)/100</f>
        <v>0.94</v>
      </c>
      <c r="D526" s="117">
        <f>D523*0.15</f>
        <v>6</v>
      </c>
      <c r="E526" s="74">
        <v>0.97</v>
      </c>
      <c r="F526" s="74">
        <v>0.97299999999999998</v>
      </c>
      <c r="G526" s="74">
        <v>0.97599999999999998</v>
      </c>
      <c r="H526" s="74">
        <v>0.97450000000000003</v>
      </c>
      <c r="I526" s="74">
        <v>0.95799999999999996</v>
      </c>
      <c r="J526" s="74">
        <v>0.95799999999999996</v>
      </c>
      <c r="K526" s="74">
        <v>0.95799999999999996</v>
      </c>
      <c r="L526" s="74">
        <v>0.95799999999999996</v>
      </c>
    </row>
    <row r="527" spans="1:14">
      <c r="A527" s="76" t="s">
        <v>636</v>
      </c>
      <c r="B527" s="117">
        <f>B523*0.3</f>
        <v>6</v>
      </c>
      <c r="C527" s="117">
        <f>(100-D527)/100</f>
        <v>0.88</v>
      </c>
      <c r="D527" s="117">
        <f>D523*0.3</f>
        <v>12</v>
      </c>
      <c r="E527" s="74">
        <v>0.92</v>
      </c>
      <c r="F527" s="74">
        <v>0.92799999999999994</v>
      </c>
      <c r="G527" s="74">
        <v>0.93599999999999994</v>
      </c>
      <c r="H527" s="74">
        <v>0.93199999999999994</v>
      </c>
      <c r="I527" s="74">
        <v>0.88800000000000001</v>
      </c>
      <c r="J527" s="74">
        <v>0.88800000000000001</v>
      </c>
      <c r="K527" s="74">
        <v>0.88800000000000001</v>
      </c>
      <c r="L527" s="74">
        <v>0.88800000000000001</v>
      </c>
    </row>
    <row r="528" spans="1:14">
      <c r="A528" s="54" t="s">
        <v>705</v>
      </c>
      <c r="B528" s="118">
        <v>19</v>
      </c>
      <c r="C528" s="118"/>
      <c r="D528" s="118">
        <v>40</v>
      </c>
      <c r="E528" s="78">
        <f t="shared" ref="E528:L528" si="140">1 - (E529) * (E530) * (E531) * (E532)</f>
        <v>0.21848300373999996</v>
      </c>
      <c r="F528" s="78">
        <f t="shared" si="140"/>
        <v>0.1972210497400001</v>
      </c>
      <c r="G528" s="78">
        <f>1 - (G529) * (G530) * (G531) * (G532)</f>
        <v>0.1755618375000001</v>
      </c>
      <c r="H528" s="78">
        <f t="shared" si="140"/>
        <v>0.18644137983999998</v>
      </c>
      <c r="I528" s="79">
        <f t="shared" si="140"/>
        <v>0.35656423374000001</v>
      </c>
      <c r="J528" s="79">
        <f t="shared" si="140"/>
        <v>0.22896640000000001</v>
      </c>
      <c r="K528" s="79">
        <f t="shared" si="140"/>
        <v>0.35656423374000001</v>
      </c>
      <c r="L528" s="79">
        <f t="shared" si="140"/>
        <v>0.41885439999999996</v>
      </c>
    </row>
    <row r="529" spans="1:12">
      <c r="A529" s="76" t="s">
        <v>633</v>
      </c>
      <c r="B529" s="117">
        <f>B528*0.15</f>
        <v>2.85</v>
      </c>
      <c r="C529" s="117">
        <f>(100-D529)/100</f>
        <v>0.94</v>
      </c>
      <c r="D529" s="117">
        <f>D528*0.15</f>
        <v>6</v>
      </c>
      <c r="E529" s="74">
        <v>0.96199999999999997</v>
      </c>
      <c r="F529" s="74">
        <v>0.96599999999999997</v>
      </c>
      <c r="G529" s="74">
        <v>0.97</v>
      </c>
      <c r="H529" s="74">
        <v>0.96799999999999997</v>
      </c>
      <c r="I529" s="74">
        <v>0.93400000000000005</v>
      </c>
      <c r="J529" s="74">
        <v>0.96</v>
      </c>
      <c r="K529" s="74">
        <v>0.93400000000000005</v>
      </c>
      <c r="L529" s="74">
        <v>0.92</v>
      </c>
    </row>
    <row r="530" spans="1:12">
      <c r="A530" s="76" t="s">
        <v>634</v>
      </c>
      <c r="B530" s="117">
        <f>B528*0.4</f>
        <v>7.6000000000000005</v>
      </c>
      <c r="C530" s="117">
        <f>(100-D530)/100</f>
        <v>0.84</v>
      </c>
      <c r="D530" s="117">
        <f>D528*0.4</f>
        <v>16</v>
      </c>
      <c r="E530" s="74">
        <v>0.90500000000000003</v>
      </c>
      <c r="F530" s="74">
        <v>0.91500000000000004</v>
      </c>
      <c r="G530" s="74">
        <v>0.92500000000000004</v>
      </c>
      <c r="H530" s="74">
        <v>0.92</v>
      </c>
      <c r="I530" s="74">
        <v>0.83499999999999996</v>
      </c>
      <c r="J530" s="74">
        <v>0.9</v>
      </c>
      <c r="K530" s="74">
        <v>0.83499999999999996</v>
      </c>
      <c r="L530" s="74">
        <v>0.8</v>
      </c>
    </row>
    <row r="531" spans="1:12">
      <c r="A531" s="76" t="s">
        <v>774</v>
      </c>
      <c r="B531" s="117">
        <f>B528*0.15</f>
        <v>2.85</v>
      </c>
      <c r="C531" s="117">
        <f>(100-D531)/100</f>
        <v>0.94</v>
      </c>
      <c r="D531" s="117">
        <f>D528*0.15</f>
        <v>6</v>
      </c>
      <c r="E531" s="74">
        <v>0.97150000000000003</v>
      </c>
      <c r="F531" s="74">
        <v>0.97450000000000003</v>
      </c>
      <c r="G531" s="74">
        <v>0.97750000000000004</v>
      </c>
      <c r="H531" s="74">
        <v>0.97599999999999998</v>
      </c>
      <c r="I531" s="74">
        <v>0.95050000000000001</v>
      </c>
      <c r="J531" s="74">
        <v>0.97</v>
      </c>
      <c r="K531" s="74">
        <v>0.95050000000000001</v>
      </c>
      <c r="L531" s="74">
        <v>0.94</v>
      </c>
    </row>
    <row r="532" spans="1:12">
      <c r="A532" s="76" t="s">
        <v>636</v>
      </c>
      <c r="B532" s="117">
        <f>B528*0.3</f>
        <v>5.7</v>
      </c>
      <c r="C532" s="117">
        <f>(100-D532)/100</f>
        <v>0.88</v>
      </c>
      <c r="D532" s="117">
        <f>D528*0.3</f>
        <v>12</v>
      </c>
      <c r="E532" s="74">
        <v>0.92399999999999993</v>
      </c>
      <c r="F532" s="74">
        <v>0.93199999999999994</v>
      </c>
      <c r="G532" s="74">
        <v>0.94</v>
      </c>
      <c r="H532" s="74">
        <v>0.93599999999999994</v>
      </c>
      <c r="I532" s="74">
        <v>0.86799999999999999</v>
      </c>
      <c r="J532" s="74">
        <v>0.92</v>
      </c>
      <c r="K532" s="74">
        <v>0.86799999999999999</v>
      </c>
      <c r="L532" s="74">
        <v>0.84</v>
      </c>
    </row>
    <row r="533" spans="1:12">
      <c r="A533" s="54" t="s">
        <v>826</v>
      </c>
      <c r="B533" s="118">
        <v>19</v>
      </c>
      <c r="C533" s="118"/>
      <c r="D533" s="118">
        <v>35</v>
      </c>
      <c r="E533" s="78">
        <f>1 - (E534) * (E535)</f>
        <v>6.5417000000000058E-2</v>
      </c>
      <c r="F533" s="78">
        <f>1 - (F534) * (F535)</f>
        <v>5.8633000000000046E-2</v>
      </c>
      <c r="G533" s="78">
        <f>1 - (G534) * (G535)</f>
        <v>5.182500000000001E-2</v>
      </c>
      <c r="H533" s="78">
        <f>1 - (H534) * (H535)</f>
        <v>5.5232000000000059E-2</v>
      </c>
      <c r="I533" s="79">
        <f>1 - (I534) *(I535)</f>
        <v>0.11223299999999992</v>
      </c>
      <c r="J533" s="79">
        <f>1 - (J534) *(J535)</f>
        <v>6.8800000000000083E-2</v>
      </c>
      <c r="K533" s="79">
        <f>1 - (K534) *(K535)</f>
        <v>0.11223299999999992</v>
      </c>
      <c r="L533" s="79">
        <f>1 - (L534) *(L535)</f>
        <v>0.13519999999999999</v>
      </c>
    </row>
    <row r="534" spans="1:12">
      <c r="A534" s="76" t="s">
        <v>633</v>
      </c>
      <c r="B534" s="117">
        <f>B533*0.15</f>
        <v>2.85</v>
      </c>
      <c r="C534" s="117">
        <f>(100-D534)/100</f>
        <v>0.94750000000000001</v>
      </c>
      <c r="D534" s="117">
        <f>D533*0.15</f>
        <v>5.25</v>
      </c>
      <c r="E534" s="74">
        <v>0.96199999999999997</v>
      </c>
      <c r="F534" s="74">
        <v>0.96599999999999997</v>
      </c>
      <c r="G534" s="74">
        <v>0.97</v>
      </c>
      <c r="H534" s="74">
        <v>0.96799999999999997</v>
      </c>
      <c r="I534" s="74">
        <v>0.93400000000000005</v>
      </c>
      <c r="J534" s="74">
        <v>0.96</v>
      </c>
      <c r="K534" s="74">
        <v>0.93400000000000005</v>
      </c>
      <c r="L534" s="74">
        <v>0.92</v>
      </c>
    </row>
    <row r="535" spans="1:12">
      <c r="A535" s="76" t="s">
        <v>774</v>
      </c>
      <c r="B535" s="117">
        <f>B533*0.15</f>
        <v>2.85</v>
      </c>
      <c r="C535" s="117">
        <v>0.94</v>
      </c>
      <c r="D535" s="117">
        <f>D533*0.4</f>
        <v>14</v>
      </c>
      <c r="E535" s="74">
        <v>0.97150000000000003</v>
      </c>
      <c r="F535" s="74">
        <v>0.97450000000000003</v>
      </c>
      <c r="G535" s="74">
        <v>0.97750000000000004</v>
      </c>
      <c r="H535" s="74">
        <v>0.97599999999999998</v>
      </c>
      <c r="I535" s="74">
        <v>0.95050000000000001</v>
      </c>
      <c r="J535" s="74">
        <v>0.97</v>
      </c>
      <c r="K535" s="74">
        <v>0.95050000000000001</v>
      </c>
      <c r="L535" s="74">
        <v>0.94</v>
      </c>
    </row>
    <row r="536" spans="1:12">
      <c r="A536" s="54" t="s">
        <v>706</v>
      </c>
      <c r="B536" s="118">
        <v>18</v>
      </c>
      <c r="C536" s="118"/>
      <c r="D536" s="118">
        <v>35</v>
      </c>
      <c r="E536" s="78">
        <f t="shared" ref="E536:L536" si="141">1 - (E537) * (E538) * (E539) * (E540)</f>
        <v>0.20790140544000002</v>
      </c>
      <c r="F536" s="78">
        <f t="shared" si="141"/>
        <v>0.18644137983999998</v>
      </c>
      <c r="G536" s="78">
        <f>1 - (G537) * (G538) * (G539) * (G540)</f>
        <v>0.16458186304000011</v>
      </c>
      <c r="H536" s="78">
        <f t="shared" si="141"/>
        <v>0.1755618375000001</v>
      </c>
      <c r="I536" s="79">
        <f t="shared" si="141"/>
        <v>0.27992968750000002</v>
      </c>
      <c r="J536" s="79">
        <f t="shared" si="141"/>
        <v>0.22896640000000001</v>
      </c>
      <c r="K536" s="79">
        <f t="shared" si="141"/>
        <v>0.27992968750000002</v>
      </c>
      <c r="L536" s="79">
        <f t="shared" si="141"/>
        <v>0.35656423374000001</v>
      </c>
    </row>
    <row r="537" spans="1:12">
      <c r="A537" s="76" t="s">
        <v>633</v>
      </c>
      <c r="B537" s="117">
        <f>B536*0.15</f>
        <v>2.6999999999999997</v>
      </c>
      <c r="C537" s="117">
        <f>(100-D537)/100</f>
        <v>0.94750000000000001</v>
      </c>
      <c r="D537" s="117">
        <f>D536*0.15</f>
        <v>5.25</v>
      </c>
      <c r="E537" s="74">
        <v>0.96399999999999997</v>
      </c>
      <c r="F537" s="74">
        <v>0.96799999999999997</v>
      </c>
      <c r="G537" s="74">
        <v>0.97199999999999998</v>
      </c>
      <c r="H537" s="74">
        <v>0.97</v>
      </c>
      <c r="I537" s="74">
        <v>0.95</v>
      </c>
      <c r="J537" s="74">
        <v>0.96</v>
      </c>
      <c r="K537" s="74">
        <v>0.95</v>
      </c>
      <c r="L537" s="74">
        <v>0.93400000000000005</v>
      </c>
    </row>
    <row r="538" spans="1:12">
      <c r="A538" s="76" t="s">
        <v>634</v>
      </c>
      <c r="B538" s="117">
        <f>B536*0.4</f>
        <v>7.2</v>
      </c>
      <c r="C538" s="117">
        <f>(100-D538)/100</f>
        <v>0.86</v>
      </c>
      <c r="D538" s="117">
        <f>D536*0.4</f>
        <v>14</v>
      </c>
      <c r="E538" s="74">
        <v>0.91</v>
      </c>
      <c r="F538" s="74">
        <v>0.92</v>
      </c>
      <c r="G538" s="74">
        <v>0.92999999999999994</v>
      </c>
      <c r="H538" s="74">
        <v>0.92500000000000004</v>
      </c>
      <c r="I538" s="74">
        <v>0.875</v>
      </c>
      <c r="J538" s="74">
        <v>0.9</v>
      </c>
      <c r="K538" s="74">
        <v>0.875</v>
      </c>
      <c r="L538" s="74">
        <v>0.83499999999999996</v>
      </c>
    </row>
    <row r="539" spans="1:12">
      <c r="A539" s="76" t="s">
        <v>774</v>
      </c>
      <c r="B539" s="117">
        <f>B536*0.15</f>
        <v>2.6999999999999997</v>
      </c>
      <c r="C539" s="117">
        <f>(100-D539)/100</f>
        <v>0.94750000000000001</v>
      </c>
      <c r="D539" s="117">
        <f>D536*0.15</f>
        <v>5.25</v>
      </c>
      <c r="E539" s="74">
        <v>0.97299999999999998</v>
      </c>
      <c r="F539" s="74">
        <v>0.97599999999999998</v>
      </c>
      <c r="G539" s="74">
        <v>0.97899999999999998</v>
      </c>
      <c r="H539" s="74">
        <v>0.97750000000000004</v>
      </c>
      <c r="I539" s="74">
        <v>0.96250000000000002</v>
      </c>
      <c r="J539" s="74">
        <v>0.97</v>
      </c>
      <c r="K539" s="74">
        <v>0.96250000000000002</v>
      </c>
      <c r="L539" s="74">
        <v>0.95050000000000001</v>
      </c>
    </row>
    <row r="540" spans="1:12">
      <c r="A540" s="76" t="s">
        <v>636</v>
      </c>
      <c r="B540" s="117">
        <f>B536*0.3</f>
        <v>5.3999999999999995</v>
      </c>
      <c r="C540" s="117">
        <f>(100-D540)/100</f>
        <v>0.89500000000000002</v>
      </c>
      <c r="D540" s="117">
        <f>D536*0.3</f>
        <v>10.5</v>
      </c>
      <c r="E540" s="74">
        <v>0.92799999999999994</v>
      </c>
      <c r="F540" s="74">
        <v>0.93599999999999994</v>
      </c>
      <c r="G540" s="74">
        <v>0.94399999999999995</v>
      </c>
      <c r="H540" s="74">
        <v>0.94</v>
      </c>
      <c r="I540" s="74">
        <v>0.9</v>
      </c>
      <c r="J540" s="74">
        <v>0.92</v>
      </c>
      <c r="K540" s="74">
        <v>0.9</v>
      </c>
      <c r="L540" s="74">
        <v>0.86799999999999999</v>
      </c>
    </row>
    <row r="541" spans="1:12">
      <c r="A541" s="54" t="s">
        <v>759</v>
      </c>
      <c r="B541" s="118">
        <v>18</v>
      </c>
      <c r="C541" s="118"/>
      <c r="D541" s="118">
        <v>35</v>
      </c>
      <c r="E541" s="78">
        <f t="shared" ref="E541:L541" si="142">1 - (E542)</f>
        <v>3.6000000000000032E-2</v>
      </c>
      <c r="F541" s="78">
        <f t="shared" si="142"/>
        <v>3.2000000000000028E-2</v>
      </c>
      <c r="G541" s="78">
        <f t="shared" si="142"/>
        <v>2.8000000000000025E-2</v>
      </c>
      <c r="H541" s="78">
        <f t="shared" si="142"/>
        <v>3.0000000000000027E-2</v>
      </c>
      <c r="I541" s="79">
        <f t="shared" si="142"/>
        <v>5.0000000000000044E-2</v>
      </c>
      <c r="J541" s="79">
        <f t="shared" si="142"/>
        <v>4.0000000000000036E-2</v>
      </c>
      <c r="K541" s="79">
        <f t="shared" si="142"/>
        <v>5.0000000000000044E-2</v>
      </c>
      <c r="L541" s="79">
        <f t="shared" si="142"/>
        <v>6.5999999999999948E-2</v>
      </c>
    </row>
    <row r="542" spans="1:12">
      <c r="A542" s="76" t="s">
        <v>633</v>
      </c>
      <c r="B542" s="117">
        <f>B541*0.15</f>
        <v>2.6999999999999997</v>
      </c>
      <c r="C542" s="117">
        <f>(100-D542)/100</f>
        <v>0.94750000000000001</v>
      </c>
      <c r="D542" s="117">
        <f>D541*0.15</f>
        <v>5.25</v>
      </c>
      <c r="E542" s="74">
        <v>0.96399999999999997</v>
      </c>
      <c r="F542" s="74">
        <v>0.96799999999999997</v>
      </c>
      <c r="G542" s="74">
        <v>0.97199999999999998</v>
      </c>
      <c r="H542" s="74">
        <v>0.97</v>
      </c>
      <c r="I542" s="74">
        <v>0.95</v>
      </c>
      <c r="J542" s="74">
        <v>0.96</v>
      </c>
      <c r="K542" s="74">
        <v>0.95</v>
      </c>
      <c r="L542" s="74">
        <v>0.93400000000000005</v>
      </c>
    </row>
    <row r="543" spans="1:12">
      <c r="A543" s="120" t="s">
        <v>707</v>
      </c>
      <c r="B543" s="118">
        <v>18</v>
      </c>
      <c r="C543" s="118"/>
      <c r="D543" s="118">
        <v>35</v>
      </c>
      <c r="E543" s="78">
        <f t="shared" ref="E543:L543" si="143">1 - (E544) * (E545) * (E546) * (E547)</f>
        <v>0.20790140544000002</v>
      </c>
      <c r="F543" s="78">
        <f t="shared" si="143"/>
        <v>0.18644137983999998</v>
      </c>
      <c r="G543" s="78">
        <f>1 - (G544) * (G545) * (G546) * (G547)</f>
        <v>0.16458186304000011</v>
      </c>
      <c r="H543" s="78">
        <f t="shared" si="143"/>
        <v>0.1755618375000001</v>
      </c>
      <c r="I543" s="79">
        <f t="shared" si="143"/>
        <v>0.27992968750000002</v>
      </c>
      <c r="J543" s="79">
        <f t="shared" si="143"/>
        <v>0.35656423374000001</v>
      </c>
      <c r="K543" s="79">
        <f t="shared" si="143"/>
        <v>0.37480633750000003</v>
      </c>
      <c r="L543" s="79">
        <f t="shared" si="143"/>
        <v>0.35656423374000001</v>
      </c>
    </row>
    <row r="544" spans="1:12">
      <c r="A544" s="76" t="s">
        <v>633</v>
      </c>
      <c r="B544" s="117">
        <f>B543*0.15</f>
        <v>2.6999999999999997</v>
      </c>
      <c r="C544" s="117">
        <f>(100-D544)/100</f>
        <v>0.94750000000000001</v>
      </c>
      <c r="D544" s="117">
        <f>D543*0.15</f>
        <v>5.25</v>
      </c>
      <c r="E544" s="74">
        <v>0.96399999999999997</v>
      </c>
      <c r="F544" s="74">
        <v>0.96799999999999997</v>
      </c>
      <c r="G544" s="74">
        <v>0.97199999999999998</v>
      </c>
      <c r="H544" s="74">
        <v>0.97</v>
      </c>
      <c r="I544" s="74">
        <v>0.95</v>
      </c>
      <c r="J544" s="74">
        <v>0.93400000000000005</v>
      </c>
      <c r="K544" s="74">
        <v>0.93</v>
      </c>
      <c r="L544" s="74">
        <v>0.93400000000000005</v>
      </c>
    </row>
    <row r="545" spans="1:12">
      <c r="A545" s="76" t="s">
        <v>634</v>
      </c>
      <c r="B545" s="117">
        <f>B543*0.4</f>
        <v>7.2</v>
      </c>
      <c r="C545" s="117">
        <f>(100-D545)/100</f>
        <v>0.86</v>
      </c>
      <c r="D545" s="117">
        <f>D543*0.4</f>
        <v>14</v>
      </c>
      <c r="E545" s="74">
        <v>0.91</v>
      </c>
      <c r="F545" s="74">
        <v>0.92</v>
      </c>
      <c r="G545" s="74">
        <v>0.92999999999999994</v>
      </c>
      <c r="H545" s="74">
        <v>0.92500000000000004</v>
      </c>
      <c r="I545" s="74">
        <v>0.875</v>
      </c>
      <c r="J545" s="74">
        <v>0.83499999999999996</v>
      </c>
      <c r="K545" s="74">
        <v>0.82499999999999996</v>
      </c>
      <c r="L545" s="74">
        <v>0.83499999999999996</v>
      </c>
    </row>
    <row r="546" spans="1:12">
      <c r="A546" s="76" t="s">
        <v>774</v>
      </c>
      <c r="B546" s="117">
        <f>B543*0.15</f>
        <v>2.6999999999999997</v>
      </c>
      <c r="C546" s="117">
        <f>(100-D546)/100</f>
        <v>0.94750000000000001</v>
      </c>
      <c r="D546" s="117">
        <f>D543*0.15</f>
        <v>5.25</v>
      </c>
      <c r="E546" s="74">
        <v>0.97299999999999998</v>
      </c>
      <c r="F546" s="74">
        <v>0.97599999999999998</v>
      </c>
      <c r="G546" s="74">
        <v>0.97899999999999998</v>
      </c>
      <c r="H546" s="74">
        <v>0.97750000000000004</v>
      </c>
      <c r="I546" s="74">
        <v>0.96250000000000002</v>
      </c>
      <c r="J546" s="74">
        <v>0.95050000000000001</v>
      </c>
      <c r="K546" s="74">
        <v>0.94750000000000001</v>
      </c>
      <c r="L546" s="74">
        <v>0.95050000000000001</v>
      </c>
    </row>
    <row r="547" spans="1:12">
      <c r="A547" s="76" t="s">
        <v>636</v>
      </c>
      <c r="B547" s="117">
        <f>B543*0.3</f>
        <v>5.3999999999999995</v>
      </c>
      <c r="C547" s="117">
        <f>(100-D547)/100</f>
        <v>0.89500000000000002</v>
      </c>
      <c r="D547" s="117">
        <f>D543*0.3</f>
        <v>10.5</v>
      </c>
      <c r="E547" s="74">
        <v>0.92799999999999994</v>
      </c>
      <c r="F547" s="74">
        <v>0.93599999999999994</v>
      </c>
      <c r="G547" s="74">
        <v>0.94399999999999995</v>
      </c>
      <c r="H547" s="74">
        <v>0.94</v>
      </c>
      <c r="I547" s="74">
        <v>0.9</v>
      </c>
      <c r="J547" s="74">
        <v>0.86799999999999999</v>
      </c>
      <c r="K547" s="74">
        <v>0.86</v>
      </c>
      <c r="L547" s="74">
        <v>0.86799999999999999</v>
      </c>
    </row>
    <row r="548" spans="1:12">
      <c r="A548" s="54" t="s">
        <v>708</v>
      </c>
      <c r="B548" s="118">
        <v>16</v>
      </c>
      <c r="C548" s="118"/>
      <c r="D548" s="118">
        <v>33</v>
      </c>
      <c r="E548" s="78">
        <f t="shared" ref="E548:L548" si="144">1 - (E549) * (E550) * (E551) * (E552)</f>
        <v>0.1972210497400001</v>
      </c>
      <c r="F548" s="78">
        <f t="shared" si="144"/>
        <v>0.1755618375000001</v>
      </c>
      <c r="G548" s="78">
        <f>1 - (G549) * (G550) * (G551) * (G552)</f>
        <v>0.15350089534</v>
      </c>
      <c r="H548" s="78">
        <f t="shared" si="144"/>
        <v>0.16458186304000011</v>
      </c>
      <c r="I548" s="79">
        <f t="shared" si="144"/>
        <v>0.35656423374000001</v>
      </c>
      <c r="J548" s="79">
        <f t="shared" si="144"/>
        <v>0.30936446464000011</v>
      </c>
      <c r="K548" s="79">
        <f t="shared" si="144"/>
        <v>0.37480633750000003</v>
      </c>
      <c r="L548" s="79">
        <f t="shared" si="144"/>
        <v>0.30936446464000011</v>
      </c>
    </row>
    <row r="549" spans="1:12">
      <c r="A549" s="76" t="s">
        <v>633</v>
      </c>
      <c r="B549" s="117">
        <f>B548*0.15</f>
        <v>2.4</v>
      </c>
      <c r="C549" s="117">
        <f>(100-D549)/100</f>
        <v>0.95050000000000001</v>
      </c>
      <c r="D549" s="117">
        <f>D548*0.15</f>
        <v>4.95</v>
      </c>
      <c r="E549" s="74">
        <v>0.96599999999999997</v>
      </c>
      <c r="F549" s="74">
        <v>0.97</v>
      </c>
      <c r="G549" s="74">
        <v>0.97399999999999998</v>
      </c>
      <c r="H549" s="74">
        <v>0.97199999999999998</v>
      </c>
      <c r="I549" s="74">
        <v>0.93400000000000005</v>
      </c>
      <c r="J549" s="74">
        <v>0.94399999999999995</v>
      </c>
      <c r="K549" s="74">
        <v>0.93</v>
      </c>
      <c r="L549" s="74">
        <v>0.94399999999999995</v>
      </c>
    </row>
    <row r="550" spans="1:12">
      <c r="A550" s="76" t="s">
        <v>634</v>
      </c>
      <c r="B550" s="117">
        <f>B548*0.4</f>
        <v>6.4</v>
      </c>
      <c r="C550" s="117">
        <f>(100-D550)/100</f>
        <v>0.86799999999999999</v>
      </c>
      <c r="D550" s="117">
        <f>D548*0.4</f>
        <v>13.200000000000001</v>
      </c>
      <c r="E550" s="74">
        <v>0.91500000000000004</v>
      </c>
      <c r="F550" s="74">
        <v>0.92500000000000004</v>
      </c>
      <c r="G550" s="74">
        <v>0.93500000000000005</v>
      </c>
      <c r="H550" s="74">
        <v>0.92999999999999994</v>
      </c>
      <c r="I550" s="74">
        <v>0.83499999999999996</v>
      </c>
      <c r="J550" s="74">
        <v>0.86</v>
      </c>
      <c r="K550" s="74">
        <v>0.82499999999999996</v>
      </c>
      <c r="L550" s="74">
        <v>0.86</v>
      </c>
    </row>
    <row r="551" spans="1:12">
      <c r="A551" s="76" t="s">
        <v>774</v>
      </c>
      <c r="B551" s="117">
        <f>B548*0.15</f>
        <v>2.4</v>
      </c>
      <c r="C551" s="117">
        <f>(100-D551)/100</f>
        <v>0.95050000000000001</v>
      </c>
      <c r="D551" s="117">
        <f>D548*0.15</f>
        <v>4.95</v>
      </c>
      <c r="E551" s="74">
        <v>0.97450000000000003</v>
      </c>
      <c r="F551" s="74">
        <v>0.97750000000000004</v>
      </c>
      <c r="G551" s="74">
        <v>0.98050000000000004</v>
      </c>
      <c r="H551" s="74">
        <v>0.97899999999999998</v>
      </c>
      <c r="I551" s="74">
        <v>0.95050000000000001</v>
      </c>
      <c r="J551" s="74">
        <v>0.95799999999999996</v>
      </c>
      <c r="K551" s="74">
        <v>0.94750000000000001</v>
      </c>
      <c r="L551" s="74">
        <v>0.95799999999999996</v>
      </c>
    </row>
    <row r="552" spans="1:12">
      <c r="A552" s="76" t="s">
        <v>636</v>
      </c>
      <c r="B552" s="117">
        <f>B548*0.3</f>
        <v>4.8</v>
      </c>
      <c r="C552" s="117">
        <f>(100-D552)/100</f>
        <v>0.90099999999999991</v>
      </c>
      <c r="D552" s="117">
        <f>D548*0.3</f>
        <v>9.9</v>
      </c>
      <c r="E552" s="74">
        <v>0.93199999999999994</v>
      </c>
      <c r="F552" s="74">
        <v>0.94</v>
      </c>
      <c r="G552" s="74">
        <v>0.94799999999999995</v>
      </c>
      <c r="H552" s="74">
        <v>0.94399999999999995</v>
      </c>
      <c r="I552" s="74">
        <v>0.86799999999999999</v>
      </c>
      <c r="J552" s="74">
        <v>0.88800000000000001</v>
      </c>
      <c r="K552" s="74">
        <v>0.86</v>
      </c>
      <c r="L552" s="74">
        <v>0.88800000000000001</v>
      </c>
    </row>
    <row r="553" spans="1:12">
      <c r="A553" s="54" t="s">
        <v>709</v>
      </c>
      <c r="B553" s="118">
        <v>16</v>
      </c>
      <c r="C553" s="118"/>
      <c r="D553" s="118">
        <v>33</v>
      </c>
      <c r="E553" s="78">
        <f t="shared" ref="E553:L553" si="145">1 - (E554) * (E555) * (E556) * (E557)</f>
        <v>0.1972210497400001</v>
      </c>
      <c r="F553" s="78">
        <f t="shared" si="145"/>
        <v>0.1755618375000001</v>
      </c>
      <c r="G553" s="78">
        <f>1 - (G554) * (G555) * (G556) * (G557)</f>
        <v>0.15350089534</v>
      </c>
      <c r="H553" s="78">
        <f t="shared" si="145"/>
        <v>0.16458186304000011</v>
      </c>
      <c r="I553" s="79">
        <f t="shared" si="145"/>
        <v>0.27992968750000002</v>
      </c>
      <c r="J553" s="79">
        <f t="shared" si="145"/>
        <v>0.30936446464000011</v>
      </c>
      <c r="K553" s="79">
        <f t="shared" si="145"/>
        <v>0.22896640000000001</v>
      </c>
      <c r="L553" s="79">
        <f t="shared" si="145"/>
        <v>0.27992968750000002</v>
      </c>
    </row>
    <row r="554" spans="1:12">
      <c r="A554" s="76" t="s">
        <v>633</v>
      </c>
      <c r="B554" s="117">
        <f>B553*0.15</f>
        <v>2.4</v>
      </c>
      <c r="C554" s="117">
        <f>(100-D554)/100</f>
        <v>0.95050000000000001</v>
      </c>
      <c r="D554" s="117">
        <f>D553*0.15</f>
        <v>4.95</v>
      </c>
      <c r="E554" s="74">
        <v>0.96599999999999997</v>
      </c>
      <c r="F554" s="74">
        <v>0.97</v>
      </c>
      <c r="G554" s="74">
        <v>0.97399999999999998</v>
      </c>
      <c r="H554" s="74">
        <v>0.97199999999999998</v>
      </c>
      <c r="I554" s="74">
        <v>0.95</v>
      </c>
      <c r="J554" s="74">
        <v>0.94399999999999995</v>
      </c>
      <c r="K554" s="74">
        <v>0.96</v>
      </c>
      <c r="L554" s="74">
        <v>0.95</v>
      </c>
    </row>
    <row r="555" spans="1:12">
      <c r="A555" s="76" t="s">
        <v>634</v>
      </c>
      <c r="B555" s="117">
        <f>B553*0.4</f>
        <v>6.4</v>
      </c>
      <c r="C555" s="117">
        <f>(100-D555)/100</f>
        <v>0.86799999999999999</v>
      </c>
      <c r="D555" s="117">
        <f>D553*0.4</f>
        <v>13.200000000000001</v>
      </c>
      <c r="E555" s="74">
        <v>0.91500000000000004</v>
      </c>
      <c r="F555" s="74">
        <v>0.92500000000000004</v>
      </c>
      <c r="G555" s="74">
        <v>0.93500000000000005</v>
      </c>
      <c r="H555" s="74">
        <v>0.92999999999999994</v>
      </c>
      <c r="I555" s="74">
        <v>0.875</v>
      </c>
      <c r="J555" s="74">
        <v>0.86</v>
      </c>
      <c r="K555" s="74">
        <v>0.9</v>
      </c>
      <c r="L555" s="74">
        <v>0.875</v>
      </c>
    </row>
    <row r="556" spans="1:12">
      <c r="A556" s="76" t="s">
        <v>774</v>
      </c>
      <c r="B556" s="117">
        <f>B553*0.15</f>
        <v>2.4</v>
      </c>
      <c r="C556" s="117">
        <f>(100-D556)/100</f>
        <v>0.95050000000000001</v>
      </c>
      <c r="D556" s="117">
        <f>D553*0.15</f>
        <v>4.95</v>
      </c>
      <c r="E556" s="74">
        <v>0.97450000000000003</v>
      </c>
      <c r="F556" s="74">
        <v>0.97750000000000004</v>
      </c>
      <c r="G556" s="74">
        <v>0.98050000000000004</v>
      </c>
      <c r="H556" s="74">
        <v>0.97899999999999998</v>
      </c>
      <c r="I556" s="74">
        <v>0.96250000000000002</v>
      </c>
      <c r="J556" s="74">
        <v>0.95799999999999996</v>
      </c>
      <c r="K556" s="74">
        <v>0.97</v>
      </c>
      <c r="L556" s="74">
        <v>0.96250000000000002</v>
      </c>
    </row>
    <row r="557" spans="1:12">
      <c r="A557" s="76" t="s">
        <v>636</v>
      </c>
      <c r="B557" s="117">
        <f>B553*0.3</f>
        <v>4.8</v>
      </c>
      <c r="C557" s="117">
        <f>(100-D557)/100</f>
        <v>0.90099999999999991</v>
      </c>
      <c r="D557" s="117">
        <f>D553*0.3</f>
        <v>9.9</v>
      </c>
      <c r="E557" s="74">
        <v>0.93199999999999994</v>
      </c>
      <c r="F557" s="74">
        <v>0.94</v>
      </c>
      <c r="G557" s="74">
        <v>0.94799999999999995</v>
      </c>
      <c r="H557" s="74">
        <v>0.94399999999999995</v>
      </c>
      <c r="I557" s="74">
        <v>0.9</v>
      </c>
      <c r="J557" s="74">
        <v>0.88800000000000001</v>
      </c>
      <c r="K557" s="74">
        <v>0.92</v>
      </c>
      <c r="L557" s="74">
        <v>0.9</v>
      </c>
    </row>
    <row r="558" spans="1:12">
      <c r="A558" s="120" t="s">
        <v>710</v>
      </c>
      <c r="B558" s="118">
        <v>16</v>
      </c>
      <c r="C558" s="118"/>
      <c r="D558" s="118">
        <v>32</v>
      </c>
      <c r="E558" s="78">
        <f t="shared" ref="E558:L558" si="146">1 - (E559) * (E560) * (E561) * (E562)</f>
        <v>0.1972210497400001</v>
      </c>
      <c r="F558" s="78">
        <f t="shared" si="146"/>
        <v>0.1755618375000001</v>
      </c>
      <c r="G558" s="78">
        <f>1 - (G559) * (G560) * (G561) * (G562)</f>
        <v>0.15350089534</v>
      </c>
      <c r="H558" s="78">
        <f t="shared" si="146"/>
        <v>0.16458186304000011</v>
      </c>
      <c r="I558" s="79">
        <f t="shared" si="146"/>
        <v>0.41885439999999996</v>
      </c>
      <c r="J558" s="79">
        <f t="shared" si="146"/>
        <v>0.37480633750000003</v>
      </c>
      <c r="K558" s="79">
        <f t="shared" si="146"/>
        <v>0.35656423374000001</v>
      </c>
      <c r="L558" s="79">
        <f t="shared" si="146"/>
        <v>0.37480633750000003</v>
      </c>
    </row>
    <row r="559" spans="1:12">
      <c r="A559" s="76" t="s">
        <v>633</v>
      </c>
      <c r="B559" s="117">
        <f>B558*0.15</f>
        <v>2.4</v>
      </c>
      <c r="C559" s="117">
        <f>(100-D559)/100</f>
        <v>0.95200000000000007</v>
      </c>
      <c r="D559" s="117">
        <f>D558*0.15</f>
        <v>4.8</v>
      </c>
      <c r="E559" s="74">
        <v>0.96599999999999997</v>
      </c>
      <c r="F559" s="74">
        <v>0.97</v>
      </c>
      <c r="G559" s="74">
        <v>0.97399999999999998</v>
      </c>
      <c r="H559" s="74">
        <v>0.97199999999999998</v>
      </c>
      <c r="I559" s="74">
        <v>0.92</v>
      </c>
      <c r="J559" s="74">
        <v>0.93</v>
      </c>
      <c r="K559" s="74">
        <v>0.93400000000000005</v>
      </c>
      <c r="L559" s="74">
        <v>0.93</v>
      </c>
    </row>
    <row r="560" spans="1:12">
      <c r="A560" s="76" t="s">
        <v>634</v>
      </c>
      <c r="B560" s="117">
        <f>B558*0.4</f>
        <v>6.4</v>
      </c>
      <c r="C560" s="117">
        <f>(100-D560)/100</f>
        <v>0.872</v>
      </c>
      <c r="D560" s="117">
        <f>D558*0.4</f>
        <v>12.8</v>
      </c>
      <c r="E560" s="74">
        <v>0.91500000000000004</v>
      </c>
      <c r="F560" s="74">
        <v>0.92500000000000004</v>
      </c>
      <c r="G560" s="74">
        <v>0.93500000000000005</v>
      </c>
      <c r="H560" s="74">
        <v>0.92999999999999994</v>
      </c>
      <c r="I560" s="74">
        <v>0.8</v>
      </c>
      <c r="J560" s="74">
        <v>0.82499999999999996</v>
      </c>
      <c r="K560" s="74">
        <v>0.83499999999999996</v>
      </c>
      <c r="L560" s="74">
        <v>0.82499999999999996</v>
      </c>
    </row>
    <row r="561" spans="1:12">
      <c r="A561" s="76" t="s">
        <v>774</v>
      </c>
      <c r="B561" s="117">
        <f>B558*0.15</f>
        <v>2.4</v>
      </c>
      <c r="C561" s="117">
        <f>(100-D561)/100</f>
        <v>0.95200000000000007</v>
      </c>
      <c r="D561" s="117">
        <f>D558*0.15</f>
        <v>4.8</v>
      </c>
      <c r="E561" s="74">
        <v>0.97450000000000003</v>
      </c>
      <c r="F561" s="74">
        <v>0.97750000000000004</v>
      </c>
      <c r="G561" s="74">
        <v>0.98050000000000004</v>
      </c>
      <c r="H561" s="74">
        <v>0.97899999999999998</v>
      </c>
      <c r="I561" s="74">
        <v>0.94</v>
      </c>
      <c r="J561" s="74">
        <v>0.94750000000000001</v>
      </c>
      <c r="K561" s="74">
        <v>0.95050000000000001</v>
      </c>
      <c r="L561" s="74">
        <v>0.94750000000000001</v>
      </c>
    </row>
    <row r="562" spans="1:12">
      <c r="A562" s="76" t="s">
        <v>636</v>
      </c>
      <c r="B562" s="117">
        <f>B558*0.3</f>
        <v>4.8</v>
      </c>
      <c r="C562" s="117">
        <f>(100-D562)/100</f>
        <v>0.90400000000000003</v>
      </c>
      <c r="D562" s="117">
        <f>D558*0.3</f>
        <v>9.6</v>
      </c>
      <c r="E562" s="74">
        <v>0.93199999999999994</v>
      </c>
      <c r="F562" s="74">
        <v>0.94</v>
      </c>
      <c r="G562" s="74">
        <v>0.94799999999999995</v>
      </c>
      <c r="H562" s="74">
        <v>0.94399999999999995</v>
      </c>
      <c r="I562" s="74">
        <v>0.84</v>
      </c>
      <c r="J562" s="74">
        <v>0.86</v>
      </c>
      <c r="K562" s="74">
        <v>0.86799999999999999</v>
      </c>
      <c r="L562" s="74">
        <v>0.86</v>
      </c>
    </row>
    <row r="563" spans="1:12">
      <c r="A563" s="54" t="s">
        <v>711</v>
      </c>
      <c r="B563" s="118">
        <v>16</v>
      </c>
      <c r="C563" s="118"/>
      <c r="D563" s="118">
        <v>30</v>
      </c>
      <c r="E563" s="78">
        <f t="shared" ref="E563:L563" si="147">1 - (E564) * (E565) * (E566) * (E567)</f>
        <v>0.1972210497400001</v>
      </c>
      <c r="F563" s="78">
        <f t="shared" si="147"/>
        <v>0.1755618375000001</v>
      </c>
      <c r="G563" s="78">
        <f>1 - (G564) * (G565) * (G566) * (G567)</f>
        <v>0.15350089534</v>
      </c>
      <c r="H563" s="78">
        <f t="shared" si="147"/>
        <v>0.16458186304000011</v>
      </c>
      <c r="I563" s="79">
        <f t="shared" si="147"/>
        <v>0.30936446464000011</v>
      </c>
      <c r="J563" s="79">
        <f t="shared" si="147"/>
        <v>0.37480633750000003</v>
      </c>
      <c r="K563" s="79">
        <f t="shared" si="147"/>
        <v>0.30936446464000011</v>
      </c>
      <c r="L563" s="79">
        <f t="shared" si="147"/>
        <v>0.41885439999999996</v>
      </c>
    </row>
    <row r="564" spans="1:12">
      <c r="A564" s="76" t="s">
        <v>633</v>
      </c>
      <c r="B564" s="117">
        <f>B563*0.15</f>
        <v>2.4</v>
      </c>
      <c r="C564" s="117">
        <f>(100-D564)/100</f>
        <v>0.95499999999999996</v>
      </c>
      <c r="D564" s="117">
        <f>D563*0.15</f>
        <v>4.5</v>
      </c>
      <c r="E564" s="74">
        <v>0.96599999999999997</v>
      </c>
      <c r="F564" s="74">
        <v>0.97</v>
      </c>
      <c r="G564" s="74">
        <v>0.97399999999999998</v>
      </c>
      <c r="H564" s="74">
        <v>0.97199999999999998</v>
      </c>
      <c r="I564" s="74">
        <v>0.94399999999999995</v>
      </c>
      <c r="J564" s="74">
        <v>0.93</v>
      </c>
      <c r="K564" s="74">
        <v>0.94399999999999995</v>
      </c>
      <c r="L564" s="74">
        <v>0.92</v>
      </c>
    </row>
    <row r="565" spans="1:12">
      <c r="A565" s="76" t="s">
        <v>634</v>
      </c>
      <c r="B565" s="117">
        <f>B563*0.4</f>
        <v>6.4</v>
      </c>
      <c r="C565" s="117">
        <f>(100-D565)/100</f>
        <v>0.88</v>
      </c>
      <c r="D565" s="117">
        <f>D563*0.4</f>
        <v>12</v>
      </c>
      <c r="E565" s="74">
        <v>0.91500000000000004</v>
      </c>
      <c r="F565" s="74">
        <v>0.92500000000000004</v>
      </c>
      <c r="G565" s="74">
        <v>0.93500000000000005</v>
      </c>
      <c r="H565" s="74">
        <v>0.92999999999999994</v>
      </c>
      <c r="I565" s="74">
        <v>0.86</v>
      </c>
      <c r="J565" s="74">
        <v>0.82499999999999996</v>
      </c>
      <c r="K565" s="74">
        <v>0.86</v>
      </c>
      <c r="L565" s="74">
        <v>0.8</v>
      </c>
    </row>
    <row r="566" spans="1:12">
      <c r="A566" s="76" t="s">
        <v>774</v>
      </c>
      <c r="B566" s="117">
        <f>B563*0.15</f>
        <v>2.4</v>
      </c>
      <c r="C566" s="117">
        <f>(100-D566)/100</f>
        <v>0.95499999999999996</v>
      </c>
      <c r="D566" s="117">
        <f>D563*0.15</f>
        <v>4.5</v>
      </c>
      <c r="E566" s="74">
        <v>0.97450000000000003</v>
      </c>
      <c r="F566" s="74">
        <v>0.97750000000000004</v>
      </c>
      <c r="G566" s="74">
        <v>0.98050000000000004</v>
      </c>
      <c r="H566" s="74">
        <v>0.97899999999999998</v>
      </c>
      <c r="I566" s="74">
        <v>0.95799999999999996</v>
      </c>
      <c r="J566" s="74">
        <v>0.94750000000000001</v>
      </c>
      <c r="K566" s="74">
        <v>0.95799999999999996</v>
      </c>
      <c r="L566" s="74">
        <v>0.94</v>
      </c>
    </row>
    <row r="567" spans="1:12">
      <c r="A567" s="76" t="s">
        <v>636</v>
      </c>
      <c r="B567" s="117">
        <f>B563*0.3</f>
        <v>4.8</v>
      </c>
      <c r="C567" s="117">
        <f>(100-D567)/100</f>
        <v>0.91</v>
      </c>
      <c r="D567" s="117">
        <f>D563*0.3</f>
        <v>9</v>
      </c>
      <c r="E567" s="74">
        <v>0.93199999999999994</v>
      </c>
      <c r="F567" s="74">
        <v>0.94</v>
      </c>
      <c r="G567" s="74">
        <v>0.94799999999999995</v>
      </c>
      <c r="H567" s="74">
        <v>0.94399999999999995</v>
      </c>
      <c r="I567" s="74">
        <v>0.88800000000000001</v>
      </c>
      <c r="J567" s="74">
        <v>0.86</v>
      </c>
      <c r="K567" s="74">
        <v>0.88800000000000001</v>
      </c>
      <c r="L567" s="74">
        <v>0.84</v>
      </c>
    </row>
    <row r="568" spans="1:12">
      <c r="A568" s="54" t="s">
        <v>712</v>
      </c>
      <c r="B568" s="118">
        <v>16</v>
      </c>
      <c r="C568" s="118"/>
      <c r="D568" s="118">
        <v>30</v>
      </c>
      <c r="E568" s="78">
        <f t="shared" ref="E568:L568" si="148">1 - (E569) * (E570) * (E571) * (E572)</f>
        <v>0.1972210497400001</v>
      </c>
      <c r="F568" s="78">
        <f t="shared" si="148"/>
        <v>0.1755618375000001</v>
      </c>
      <c r="G568" s="78">
        <f>1 - (G569) * (G570) * (G571) * (G572)</f>
        <v>0.15350089534</v>
      </c>
      <c r="H568" s="78">
        <f t="shared" si="148"/>
        <v>0.16458186304000011</v>
      </c>
      <c r="I568" s="79">
        <f t="shared" si="148"/>
        <v>0.27992968750000002</v>
      </c>
      <c r="J568" s="79">
        <f t="shared" si="148"/>
        <v>0.27992968750000002</v>
      </c>
      <c r="K568" s="79">
        <f t="shared" si="148"/>
        <v>0.22896640000000001</v>
      </c>
      <c r="L568" s="79">
        <f t="shared" si="148"/>
        <v>0.27992968750000002</v>
      </c>
    </row>
    <row r="569" spans="1:12">
      <c r="A569" s="76" t="s">
        <v>633</v>
      </c>
      <c r="B569" s="117">
        <f>B568*0.15</f>
        <v>2.4</v>
      </c>
      <c r="C569" s="117">
        <f>(100-D569)/100</f>
        <v>0.95499999999999996</v>
      </c>
      <c r="D569" s="117">
        <f>D568*0.15</f>
        <v>4.5</v>
      </c>
      <c r="E569" s="74">
        <v>0.96599999999999997</v>
      </c>
      <c r="F569" s="74">
        <v>0.97</v>
      </c>
      <c r="G569" s="74">
        <v>0.97399999999999998</v>
      </c>
      <c r="H569" s="74">
        <v>0.97199999999999998</v>
      </c>
      <c r="I569" s="74">
        <v>0.95</v>
      </c>
      <c r="J569" s="74">
        <v>0.95</v>
      </c>
      <c r="K569" s="74">
        <v>0.96</v>
      </c>
      <c r="L569" s="74">
        <v>0.95</v>
      </c>
    </row>
    <row r="570" spans="1:12">
      <c r="A570" s="76" t="s">
        <v>634</v>
      </c>
      <c r="B570" s="117">
        <f>B568*0.4</f>
        <v>6.4</v>
      </c>
      <c r="C570" s="117">
        <f>(100-D570)/100</f>
        <v>0.88</v>
      </c>
      <c r="D570" s="117">
        <f>D568*0.4</f>
        <v>12</v>
      </c>
      <c r="E570" s="74">
        <v>0.91500000000000004</v>
      </c>
      <c r="F570" s="74">
        <v>0.92500000000000004</v>
      </c>
      <c r="G570" s="74">
        <v>0.93500000000000005</v>
      </c>
      <c r="H570" s="74">
        <v>0.92999999999999994</v>
      </c>
      <c r="I570" s="74">
        <v>0.875</v>
      </c>
      <c r="J570" s="74">
        <v>0.875</v>
      </c>
      <c r="K570" s="74">
        <v>0.9</v>
      </c>
      <c r="L570" s="74">
        <v>0.875</v>
      </c>
    </row>
    <row r="571" spans="1:12">
      <c r="A571" s="76" t="s">
        <v>774</v>
      </c>
      <c r="B571" s="117">
        <f>B568*0.15</f>
        <v>2.4</v>
      </c>
      <c r="C571" s="117">
        <f>(100-D571)/100</f>
        <v>0.95499999999999996</v>
      </c>
      <c r="D571" s="117">
        <f>D568*0.15</f>
        <v>4.5</v>
      </c>
      <c r="E571" s="74">
        <v>0.97450000000000003</v>
      </c>
      <c r="F571" s="74">
        <v>0.97750000000000004</v>
      </c>
      <c r="G571" s="74">
        <v>0.98050000000000004</v>
      </c>
      <c r="H571" s="74">
        <v>0.97899999999999998</v>
      </c>
      <c r="I571" s="74">
        <v>0.96250000000000002</v>
      </c>
      <c r="J571" s="74">
        <v>0.96250000000000002</v>
      </c>
      <c r="K571" s="74">
        <v>0.97</v>
      </c>
      <c r="L571" s="74">
        <v>0.96250000000000002</v>
      </c>
    </row>
    <row r="572" spans="1:12">
      <c r="A572" s="76" t="s">
        <v>636</v>
      </c>
      <c r="B572" s="117">
        <f>B568*0.3</f>
        <v>4.8</v>
      </c>
      <c r="C572" s="117">
        <f>(100-D572)/100</f>
        <v>0.91</v>
      </c>
      <c r="D572" s="117">
        <f>D568*0.3</f>
        <v>9</v>
      </c>
      <c r="E572" s="74">
        <v>0.93199999999999994</v>
      </c>
      <c r="F572" s="74">
        <v>0.94</v>
      </c>
      <c r="G572" s="74">
        <v>0.94799999999999995</v>
      </c>
      <c r="H572" s="74">
        <v>0.94399999999999995</v>
      </c>
      <c r="I572" s="74">
        <v>0.9</v>
      </c>
      <c r="J572" s="74">
        <v>0.9</v>
      </c>
      <c r="K572" s="74">
        <v>0.92</v>
      </c>
      <c r="L572" s="74">
        <v>0.9</v>
      </c>
    </row>
    <row r="573" spans="1:12">
      <c r="A573" s="120" t="s">
        <v>713</v>
      </c>
      <c r="B573" s="118">
        <v>16</v>
      </c>
      <c r="C573" s="118"/>
      <c r="D573" s="118">
        <v>30</v>
      </c>
      <c r="E573" s="78">
        <f t="shared" ref="E573:K573" si="149">1 - (E574) * (E575) * (E576) * (E577)</f>
        <v>0.1972210497400001</v>
      </c>
      <c r="F573" s="78">
        <f t="shared" si="149"/>
        <v>0.1755618375000001</v>
      </c>
      <c r="G573" s="78">
        <f>1 - (G574) * (G575) * (G576) * (G577)</f>
        <v>0.15350089534</v>
      </c>
      <c r="H573" s="78">
        <f t="shared" si="149"/>
        <v>0.16458186304000011</v>
      </c>
      <c r="I573" s="79">
        <f t="shared" si="149"/>
        <v>0.27992968750000002</v>
      </c>
      <c r="J573" s="79">
        <f t="shared" si="149"/>
        <v>0.30936446464000011</v>
      </c>
      <c r="K573" s="79">
        <f t="shared" si="149"/>
        <v>0.27992968750000002</v>
      </c>
      <c r="L573" s="79">
        <f>1 - (L574) * (L575) * (L576) * (L577)</f>
        <v>0.37480633750000003</v>
      </c>
    </row>
    <row r="574" spans="1:12">
      <c r="A574" s="76" t="s">
        <v>633</v>
      </c>
      <c r="B574" s="117">
        <f>B573*0.15</f>
        <v>2.4</v>
      </c>
      <c r="C574" s="117">
        <f>(100-D574)/100</f>
        <v>0.95499999999999996</v>
      </c>
      <c r="D574" s="117">
        <f>D573*0.15</f>
        <v>4.5</v>
      </c>
      <c r="E574" s="74">
        <v>0.96599999999999997</v>
      </c>
      <c r="F574" s="74">
        <v>0.97</v>
      </c>
      <c r="G574" s="74">
        <v>0.97399999999999998</v>
      </c>
      <c r="H574" s="74">
        <v>0.97199999999999998</v>
      </c>
      <c r="I574" s="74">
        <v>0.95</v>
      </c>
      <c r="J574" s="74">
        <v>0.94399999999999995</v>
      </c>
      <c r="K574" s="74">
        <v>0.95</v>
      </c>
      <c r="L574" s="74">
        <v>0.93</v>
      </c>
    </row>
    <row r="575" spans="1:12">
      <c r="A575" s="76" t="s">
        <v>634</v>
      </c>
      <c r="B575" s="117">
        <f>B573*0.4</f>
        <v>6.4</v>
      </c>
      <c r="C575" s="117">
        <f>(100-D575)/100</f>
        <v>0.88</v>
      </c>
      <c r="D575" s="117">
        <f>D573*0.4</f>
        <v>12</v>
      </c>
      <c r="E575" s="74">
        <v>0.91500000000000004</v>
      </c>
      <c r="F575" s="74">
        <v>0.92500000000000004</v>
      </c>
      <c r="G575" s="74">
        <v>0.93500000000000005</v>
      </c>
      <c r="H575" s="74">
        <v>0.92999999999999994</v>
      </c>
      <c r="I575" s="74">
        <v>0.875</v>
      </c>
      <c r="J575" s="74">
        <v>0.86</v>
      </c>
      <c r="K575" s="74">
        <v>0.875</v>
      </c>
      <c r="L575" s="74">
        <v>0.82499999999999996</v>
      </c>
    </row>
    <row r="576" spans="1:12">
      <c r="A576" s="76" t="s">
        <v>774</v>
      </c>
      <c r="B576" s="117">
        <f>B573*0.15</f>
        <v>2.4</v>
      </c>
      <c r="C576" s="117">
        <f>(100-D576)/100</f>
        <v>0.95499999999999996</v>
      </c>
      <c r="D576" s="117">
        <f>D573*0.15</f>
        <v>4.5</v>
      </c>
      <c r="E576" s="74">
        <v>0.97450000000000003</v>
      </c>
      <c r="F576" s="74">
        <v>0.97750000000000004</v>
      </c>
      <c r="G576" s="74">
        <v>0.98050000000000004</v>
      </c>
      <c r="H576" s="74">
        <v>0.97899999999999998</v>
      </c>
      <c r="I576" s="74">
        <v>0.96250000000000002</v>
      </c>
      <c r="J576" s="74">
        <v>0.95799999999999996</v>
      </c>
      <c r="K576" s="74">
        <v>0.96250000000000002</v>
      </c>
      <c r="L576" s="74">
        <v>0.94750000000000001</v>
      </c>
    </row>
    <row r="577" spans="1:12">
      <c r="A577" s="76" t="s">
        <v>636</v>
      </c>
      <c r="B577" s="117">
        <f>B573*0.3</f>
        <v>4.8</v>
      </c>
      <c r="C577" s="117">
        <f>(100-D577)/100</f>
        <v>0.91</v>
      </c>
      <c r="D577" s="117">
        <f>D573*0.3</f>
        <v>9</v>
      </c>
      <c r="E577" s="74">
        <v>0.93199999999999994</v>
      </c>
      <c r="F577" s="74">
        <v>0.94</v>
      </c>
      <c r="G577" s="74">
        <v>0.94799999999999995</v>
      </c>
      <c r="H577" s="74">
        <v>0.94399999999999995</v>
      </c>
      <c r="I577" s="74">
        <v>0.9</v>
      </c>
      <c r="J577" s="74">
        <v>0.88800000000000001</v>
      </c>
      <c r="K577" s="74">
        <v>0.9</v>
      </c>
      <c r="L577" s="74">
        <v>0.86</v>
      </c>
    </row>
    <row r="578" spans="1:12">
      <c r="A578" s="54" t="s">
        <v>714</v>
      </c>
      <c r="B578" s="118">
        <v>15</v>
      </c>
      <c r="C578" s="118"/>
      <c r="D578" s="118">
        <v>30</v>
      </c>
      <c r="E578" s="78">
        <f t="shared" ref="E578:L578" si="150">1 - (E579) * (E580) * (E581) * (E582)</f>
        <v>0.18644137983999998</v>
      </c>
      <c r="F578" s="78">
        <f t="shared" si="150"/>
        <v>0.16458186304000011</v>
      </c>
      <c r="G578" s="78">
        <f>1 - (G579) * (G580) * (G581) * (G582)</f>
        <v>0.14231837184000007</v>
      </c>
      <c r="H578" s="78">
        <f t="shared" si="150"/>
        <v>0.15350089534</v>
      </c>
      <c r="I578" s="79">
        <f t="shared" si="150"/>
        <v>0.37480633750000003</v>
      </c>
      <c r="J578" s="79">
        <f t="shared" si="150"/>
        <v>0.30936446464000011</v>
      </c>
      <c r="K578" s="79">
        <f t="shared" si="150"/>
        <v>0.27992968750000002</v>
      </c>
      <c r="L578" s="79">
        <f t="shared" si="150"/>
        <v>0.35656423374000001</v>
      </c>
    </row>
    <row r="579" spans="1:12">
      <c r="A579" s="76" t="s">
        <v>633</v>
      </c>
      <c r="B579" s="117">
        <f>B578*0.15</f>
        <v>2.25</v>
      </c>
      <c r="C579" s="117">
        <f>(100-D579)/100</f>
        <v>0.95499999999999996</v>
      </c>
      <c r="D579" s="117">
        <f>D578*0.15</f>
        <v>4.5</v>
      </c>
      <c r="E579" s="74">
        <v>0.96799999999999997</v>
      </c>
      <c r="F579" s="74">
        <v>0.97199999999999998</v>
      </c>
      <c r="G579" s="74">
        <v>0.97599999999999998</v>
      </c>
      <c r="H579" s="74">
        <v>0.97399999999999998</v>
      </c>
      <c r="I579" s="74">
        <v>0.93</v>
      </c>
      <c r="J579" s="74">
        <v>0.94399999999999995</v>
      </c>
      <c r="K579" s="74">
        <v>0.95</v>
      </c>
      <c r="L579" s="74">
        <v>0.93400000000000005</v>
      </c>
    </row>
    <row r="580" spans="1:12">
      <c r="A580" s="76" t="s">
        <v>634</v>
      </c>
      <c r="B580" s="117">
        <f>B578*0.4</f>
        <v>6</v>
      </c>
      <c r="C580" s="117">
        <f>(100-D580)/100</f>
        <v>0.88</v>
      </c>
      <c r="D580" s="117">
        <f>D578*0.4</f>
        <v>12</v>
      </c>
      <c r="E580" s="74">
        <v>0.92</v>
      </c>
      <c r="F580" s="74">
        <v>0.92999999999999994</v>
      </c>
      <c r="G580" s="74">
        <v>0.94</v>
      </c>
      <c r="H580" s="74">
        <v>0.93500000000000005</v>
      </c>
      <c r="I580" s="74">
        <v>0.82499999999999996</v>
      </c>
      <c r="J580" s="74">
        <v>0.86</v>
      </c>
      <c r="K580" s="74">
        <v>0.875</v>
      </c>
      <c r="L580" s="74">
        <v>0.83499999999999996</v>
      </c>
    </row>
    <row r="581" spans="1:12">
      <c r="A581" s="76" t="s">
        <v>774</v>
      </c>
      <c r="B581" s="117">
        <f>B578*0.15</f>
        <v>2.25</v>
      </c>
      <c r="C581" s="117">
        <f>(100-D581)/100</f>
        <v>0.95499999999999996</v>
      </c>
      <c r="D581" s="117">
        <f>D578*0.15</f>
        <v>4.5</v>
      </c>
      <c r="E581" s="74">
        <v>0.97599999999999998</v>
      </c>
      <c r="F581" s="74">
        <v>0.97899999999999998</v>
      </c>
      <c r="G581" s="74">
        <v>0.98199999999999998</v>
      </c>
      <c r="H581" s="74">
        <v>0.98050000000000004</v>
      </c>
      <c r="I581" s="74">
        <v>0.94750000000000001</v>
      </c>
      <c r="J581" s="74">
        <v>0.95799999999999996</v>
      </c>
      <c r="K581" s="74">
        <v>0.96250000000000002</v>
      </c>
      <c r="L581" s="74">
        <v>0.95050000000000001</v>
      </c>
    </row>
    <row r="582" spans="1:12">
      <c r="A582" s="76" t="s">
        <v>636</v>
      </c>
      <c r="B582" s="117">
        <f>B578*0.3</f>
        <v>4.5</v>
      </c>
      <c r="C582" s="117">
        <f>(100-D582)/100</f>
        <v>0.91</v>
      </c>
      <c r="D582" s="117">
        <f>D578*0.3</f>
        <v>9</v>
      </c>
      <c r="E582" s="74">
        <v>0.93599999999999994</v>
      </c>
      <c r="F582" s="74">
        <v>0.94399999999999995</v>
      </c>
      <c r="G582" s="74">
        <v>0.95199999999999996</v>
      </c>
      <c r="H582" s="74">
        <v>0.94799999999999995</v>
      </c>
      <c r="I582" s="74">
        <v>0.86</v>
      </c>
      <c r="J582" s="74">
        <v>0.88800000000000001</v>
      </c>
      <c r="K582" s="74">
        <v>0.9</v>
      </c>
      <c r="L582" s="74">
        <v>0.86799999999999999</v>
      </c>
    </row>
    <row r="583" spans="1:12">
      <c r="A583" s="54" t="s">
        <v>715</v>
      </c>
      <c r="B583" s="118">
        <v>15</v>
      </c>
      <c r="C583" s="118"/>
      <c r="D583" s="118">
        <v>30</v>
      </c>
      <c r="E583" s="78">
        <f t="shared" ref="E583:L583" si="151">1 - (E584) * (E585) * (E586) * (E587)</f>
        <v>0.18644137983999998</v>
      </c>
      <c r="F583" s="78">
        <f t="shared" si="151"/>
        <v>0.16458186304000011</v>
      </c>
      <c r="G583" s="78">
        <f>1 - (G584) * (G585) * (G586) * (G587)</f>
        <v>0.14231837184000007</v>
      </c>
      <c r="H583" s="78">
        <f t="shared" si="151"/>
        <v>0.15350089534</v>
      </c>
      <c r="I583" s="79">
        <f>1 - (I584) * (I585) * (I586) * (I587)</f>
        <v>0.37480633750000003</v>
      </c>
      <c r="J583" s="79">
        <f t="shared" si="151"/>
        <v>0.41885439999999996</v>
      </c>
      <c r="K583" s="79">
        <f t="shared" si="151"/>
        <v>0.30936446464000011</v>
      </c>
      <c r="L583" s="79">
        <f t="shared" si="151"/>
        <v>0.27992968750000002</v>
      </c>
    </row>
    <row r="584" spans="1:12">
      <c r="A584" s="76" t="s">
        <v>633</v>
      </c>
      <c r="B584" s="117">
        <f>B583*0.15</f>
        <v>2.25</v>
      </c>
      <c r="C584" s="117">
        <f>(100-D584)/100</f>
        <v>0.95499999999999996</v>
      </c>
      <c r="D584" s="117">
        <f>D583*0.15</f>
        <v>4.5</v>
      </c>
      <c r="E584" s="74">
        <v>0.96799999999999997</v>
      </c>
      <c r="F584" s="74">
        <v>0.97199999999999998</v>
      </c>
      <c r="G584" s="74">
        <v>0.97599999999999998</v>
      </c>
      <c r="H584" s="74">
        <v>0.97399999999999998</v>
      </c>
      <c r="I584" s="74">
        <v>0.93</v>
      </c>
      <c r="J584" s="74">
        <v>0.92</v>
      </c>
      <c r="K584" s="74">
        <v>0.94399999999999995</v>
      </c>
      <c r="L584" s="74">
        <v>0.95</v>
      </c>
    </row>
    <row r="585" spans="1:12">
      <c r="A585" s="76" t="s">
        <v>634</v>
      </c>
      <c r="B585" s="117">
        <f>B583*0.4</f>
        <v>6</v>
      </c>
      <c r="C585" s="117">
        <f>(100-D585)/100</f>
        <v>0.88</v>
      </c>
      <c r="D585" s="117">
        <f>D583*0.4</f>
        <v>12</v>
      </c>
      <c r="E585" s="74">
        <v>0.92</v>
      </c>
      <c r="F585" s="74">
        <v>0.92999999999999994</v>
      </c>
      <c r="G585" s="74">
        <v>0.94</v>
      </c>
      <c r="H585" s="74">
        <v>0.93500000000000005</v>
      </c>
      <c r="I585" s="74">
        <v>0.82499999999999996</v>
      </c>
      <c r="J585" s="74">
        <v>0.8</v>
      </c>
      <c r="K585" s="74">
        <v>0.86</v>
      </c>
      <c r="L585" s="74">
        <v>0.875</v>
      </c>
    </row>
    <row r="586" spans="1:12">
      <c r="A586" s="76" t="s">
        <v>774</v>
      </c>
      <c r="B586" s="117">
        <f>B583*0.15</f>
        <v>2.25</v>
      </c>
      <c r="C586" s="117">
        <f>(100-D586)/100</f>
        <v>0.95499999999999996</v>
      </c>
      <c r="D586" s="117">
        <f>D583*0.15</f>
        <v>4.5</v>
      </c>
      <c r="E586" s="74">
        <v>0.97599999999999998</v>
      </c>
      <c r="F586" s="74">
        <v>0.97899999999999998</v>
      </c>
      <c r="G586" s="74">
        <v>0.98199999999999998</v>
      </c>
      <c r="H586" s="74">
        <v>0.98050000000000004</v>
      </c>
      <c r="I586" s="74">
        <v>0.94750000000000001</v>
      </c>
      <c r="J586" s="74">
        <v>0.94</v>
      </c>
      <c r="K586" s="74">
        <v>0.95799999999999996</v>
      </c>
      <c r="L586" s="74">
        <v>0.96250000000000002</v>
      </c>
    </row>
    <row r="587" spans="1:12">
      <c r="A587" s="76" t="s">
        <v>636</v>
      </c>
      <c r="B587" s="117">
        <f>B583*0.3</f>
        <v>4.5</v>
      </c>
      <c r="C587" s="117">
        <f>(100-D587)/100</f>
        <v>0.91</v>
      </c>
      <c r="D587" s="117">
        <f>D583*0.3</f>
        <v>9</v>
      </c>
      <c r="E587" s="74">
        <v>0.93599999999999994</v>
      </c>
      <c r="F587" s="74">
        <v>0.94399999999999995</v>
      </c>
      <c r="G587" s="74">
        <v>0.95199999999999996</v>
      </c>
      <c r="H587" s="74">
        <v>0.94799999999999995</v>
      </c>
      <c r="I587" s="74">
        <v>0.86</v>
      </c>
      <c r="J587" s="74">
        <v>0.84</v>
      </c>
      <c r="K587" s="74">
        <v>0.88800000000000001</v>
      </c>
      <c r="L587" s="74">
        <v>0.9</v>
      </c>
    </row>
    <row r="588" spans="1:12">
      <c r="A588" s="120" t="s">
        <v>716</v>
      </c>
      <c r="B588" s="118">
        <v>15</v>
      </c>
      <c r="C588" s="118"/>
      <c r="D588" s="118">
        <v>30</v>
      </c>
      <c r="E588" s="78">
        <f t="shared" ref="E588:L588" si="152">1 - (E589) * (E590) * (E591) * (E592)</f>
        <v>0.18644137983999998</v>
      </c>
      <c r="F588" s="78">
        <f t="shared" si="152"/>
        <v>0.16458186304000011</v>
      </c>
      <c r="G588" s="78">
        <f>1 - (G589) * (G590) * (G591) * (G592)</f>
        <v>0.14231837184000007</v>
      </c>
      <c r="H588" s="78">
        <f t="shared" si="152"/>
        <v>0.15350089534</v>
      </c>
      <c r="I588" s="79">
        <f t="shared" si="152"/>
        <v>0.37480633750000003</v>
      </c>
      <c r="J588" s="79">
        <f t="shared" si="152"/>
        <v>0.22896640000000001</v>
      </c>
      <c r="K588" s="79">
        <f t="shared" si="152"/>
        <v>0.37480633750000003</v>
      </c>
      <c r="L588" s="79">
        <f t="shared" si="152"/>
        <v>0.37480633750000003</v>
      </c>
    </row>
    <row r="589" spans="1:12">
      <c r="A589" s="76" t="s">
        <v>633</v>
      </c>
      <c r="B589" s="117">
        <f>B588*0.15</f>
        <v>2.25</v>
      </c>
      <c r="C589" s="117">
        <f>(100-D589)/100</f>
        <v>0.95499999999999996</v>
      </c>
      <c r="D589" s="117">
        <f>D588*0.15</f>
        <v>4.5</v>
      </c>
      <c r="E589" s="74">
        <v>0.96799999999999997</v>
      </c>
      <c r="F589" s="74">
        <v>0.97199999999999998</v>
      </c>
      <c r="G589" s="74">
        <v>0.97599999999999998</v>
      </c>
      <c r="H589" s="74">
        <v>0.97399999999999998</v>
      </c>
      <c r="I589" s="74">
        <v>0.93</v>
      </c>
      <c r="J589" s="74">
        <v>0.96</v>
      </c>
      <c r="K589" s="74">
        <v>0.93</v>
      </c>
      <c r="L589" s="74">
        <v>0.93</v>
      </c>
    </row>
    <row r="590" spans="1:12">
      <c r="A590" s="76" t="s">
        <v>634</v>
      </c>
      <c r="B590" s="117">
        <f>B588*0.4</f>
        <v>6</v>
      </c>
      <c r="C590" s="117">
        <f>(100-D590)/100</f>
        <v>0.88</v>
      </c>
      <c r="D590" s="117">
        <f>D588*0.4</f>
        <v>12</v>
      </c>
      <c r="E590" s="74">
        <v>0.92</v>
      </c>
      <c r="F590" s="74">
        <v>0.92999999999999994</v>
      </c>
      <c r="G590" s="74">
        <v>0.94</v>
      </c>
      <c r="H590" s="74">
        <v>0.93500000000000005</v>
      </c>
      <c r="I590" s="74">
        <v>0.82499999999999996</v>
      </c>
      <c r="J590" s="74">
        <v>0.9</v>
      </c>
      <c r="K590" s="74">
        <v>0.82499999999999996</v>
      </c>
      <c r="L590" s="74">
        <v>0.82499999999999996</v>
      </c>
    </row>
    <row r="591" spans="1:12">
      <c r="A591" s="76" t="s">
        <v>774</v>
      </c>
      <c r="B591" s="117">
        <f>B588*0.15</f>
        <v>2.25</v>
      </c>
      <c r="C591" s="117">
        <f>(100-D591)/100</f>
        <v>0.95499999999999996</v>
      </c>
      <c r="D591" s="117">
        <f>D588*0.15</f>
        <v>4.5</v>
      </c>
      <c r="E591" s="74">
        <v>0.97599999999999998</v>
      </c>
      <c r="F591" s="74">
        <v>0.97899999999999998</v>
      </c>
      <c r="G591" s="74">
        <v>0.98199999999999998</v>
      </c>
      <c r="H591" s="74">
        <v>0.98050000000000004</v>
      </c>
      <c r="I591" s="74">
        <v>0.94750000000000001</v>
      </c>
      <c r="J591" s="74">
        <v>0.97</v>
      </c>
      <c r="K591" s="74">
        <v>0.94750000000000001</v>
      </c>
      <c r="L591" s="74">
        <v>0.94750000000000001</v>
      </c>
    </row>
    <row r="592" spans="1:12">
      <c r="A592" s="76" t="s">
        <v>636</v>
      </c>
      <c r="B592" s="117">
        <f>B588*0.3</f>
        <v>4.5</v>
      </c>
      <c r="C592" s="117">
        <f>(100-D592)/100</f>
        <v>0.91</v>
      </c>
      <c r="D592" s="117">
        <f>D588*0.3</f>
        <v>9</v>
      </c>
      <c r="E592" s="74">
        <v>0.93599999999999994</v>
      </c>
      <c r="F592" s="74">
        <v>0.94399999999999995</v>
      </c>
      <c r="G592" s="74">
        <v>0.95199999999999996</v>
      </c>
      <c r="H592" s="74">
        <v>0.94799999999999995</v>
      </c>
      <c r="I592" s="74">
        <v>0.86</v>
      </c>
      <c r="J592" s="74">
        <v>0.92</v>
      </c>
      <c r="K592" s="74">
        <v>0.86</v>
      </c>
      <c r="L592" s="74">
        <v>0.86</v>
      </c>
    </row>
    <row r="593" spans="1:12">
      <c r="A593" s="120" t="s">
        <v>765</v>
      </c>
      <c r="B593" s="118">
        <v>15</v>
      </c>
      <c r="C593" s="118"/>
      <c r="D593" s="118">
        <v>30</v>
      </c>
      <c r="E593" s="78">
        <f t="shared" ref="E593:L603" si="153">1 - (E594)</f>
        <v>3.2000000000000028E-2</v>
      </c>
      <c r="F593" s="78">
        <f t="shared" si="153"/>
        <v>2.8000000000000025E-2</v>
      </c>
      <c r="G593" s="78">
        <f t="shared" si="153"/>
        <v>2.4000000000000021E-2</v>
      </c>
      <c r="H593" s="78">
        <f t="shared" si="153"/>
        <v>2.6000000000000023E-2</v>
      </c>
      <c r="I593" s="79">
        <f t="shared" si="153"/>
        <v>6.9999999999999951E-2</v>
      </c>
      <c r="J593" s="79">
        <f t="shared" si="153"/>
        <v>4.0000000000000036E-2</v>
      </c>
      <c r="K593" s="79">
        <f t="shared" si="153"/>
        <v>6.9999999999999951E-2</v>
      </c>
      <c r="L593" s="79">
        <f t="shared" si="153"/>
        <v>6.9999999999999951E-2</v>
      </c>
    </row>
    <row r="594" spans="1:12">
      <c r="A594" s="76" t="s">
        <v>633</v>
      </c>
      <c r="B594" s="117">
        <f>B593*0.15</f>
        <v>2.25</v>
      </c>
      <c r="C594" s="117">
        <f>(100-D594)/100</f>
        <v>0.95499999999999996</v>
      </c>
      <c r="D594" s="117">
        <f>D593*0.15</f>
        <v>4.5</v>
      </c>
      <c r="E594" s="74">
        <v>0.96799999999999997</v>
      </c>
      <c r="F594" s="74">
        <v>0.97199999999999998</v>
      </c>
      <c r="G594" s="74">
        <v>0.97599999999999998</v>
      </c>
      <c r="H594" s="74">
        <v>0.97399999999999998</v>
      </c>
      <c r="I594" s="74">
        <v>0.93</v>
      </c>
      <c r="J594" s="74">
        <v>0.96</v>
      </c>
      <c r="K594" s="74">
        <v>0.93</v>
      </c>
      <c r="L594" s="74">
        <v>0.93</v>
      </c>
    </row>
    <row r="595" spans="1:12">
      <c r="A595" s="120" t="s">
        <v>913</v>
      </c>
      <c r="B595" s="118">
        <v>15</v>
      </c>
      <c r="C595" s="118"/>
      <c r="D595" s="118">
        <v>30</v>
      </c>
      <c r="E595" s="78">
        <f t="shared" si="153"/>
        <v>3.2000000000000028E-2</v>
      </c>
      <c r="F595" s="78">
        <f t="shared" si="153"/>
        <v>2.8000000000000025E-2</v>
      </c>
      <c r="G595" s="78">
        <f t="shared" si="153"/>
        <v>2.4000000000000021E-2</v>
      </c>
      <c r="H595" s="78">
        <f t="shared" si="153"/>
        <v>2.6000000000000023E-2</v>
      </c>
      <c r="I595" s="79">
        <f t="shared" si="153"/>
        <v>5.0000000000000044E-2</v>
      </c>
      <c r="J595" s="79">
        <f t="shared" si="153"/>
        <v>5.0000000000000044E-2</v>
      </c>
      <c r="K595" s="79">
        <f t="shared" si="153"/>
        <v>5.0000000000000044E-2</v>
      </c>
      <c r="L595" s="79">
        <f t="shared" si="153"/>
        <v>5.0000000000000044E-2</v>
      </c>
    </row>
    <row r="596" spans="1:12">
      <c r="A596" s="76" t="s">
        <v>633</v>
      </c>
      <c r="B596" s="117">
        <f>B595*0.15</f>
        <v>2.25</v>
      </c>
      <c r="C596" s="117">
        <f>(100-D596)/100</f>
        <v>0.95499999999999996</v>
      </c>
      <c r="D596" s="117">
        <f>D595*0.15</f>
        <v>4.5</v>
      </c>
      <c r="E596" s="74">
        <v>0.96799999999999997</v>
      </c>
      <c r="F596" s="74">
        <v>0.97199999999999998</v>
      </c>
      <c r="G596" s="74">
        <v>0.97599999999999998</v>
      </c>
      <c r="H596" s="74">
        <v>0.97399999999999998</v>
      </c>
      <c r="I596" s="74">
        <v>0.95</v>
      </c>
      <c r="J596" s="74">
        <v>0.95</v>
      </c>
      <c r="K596" s="74">
        <v>0.95</v>
      </c>
      <c r="L596" s="74">
        <v>0.95</v>
      </c>
    </row>
    <row r="597" spans="1:12">
      <c r="A597" s="120" t="s">
        <v>907</v>
      </c>
      <c r="B597" s="118">
        <v>15</v>
      </c>
      <c r="C597" s="118"/>
      <c r="D597" s="118">
        <v>30</v>
      </c>
      <c r="E597" s="78">
        <f t="shared" si="153"/>
        <v>3.2000000000000028E-2</v>
      </c>
      <c r="F597" s="78">
        <f t="shared" si="153"/>
        <v>2.8000000000000025E-2</v>
      </c>
      <c r="G597" s="78">
        <f t="shared" si="153"/>
        <v>2.4000000000000021E-2</v>
      </c>
      <c r="H597" s="78">
        <f t="shared" si="153"/>
        <v>2.6000000000000023E-2</v>
      </c>
      <c r="I597" s="79">
        <f t="shared" si="153"/>
        <v>5.0000000000000044E-2</v>
      </c>
      <c r="J597" s="79">
        <f t="shared" si="153"/>
        <v>5.0000000000000044E-2</v>
      </c>
      <c r="K597" s="79">
        <f t="shared" si="153"/>
        <v>5.0000000000000044E-2</v>
      </c>
      <c r="L597" s="79">
        <f t="shared" si="153"/>
        <v>6.9999999999999951E-2</v>
      </c>
    </row>
    <row r="598" spans="1:12">
      <c r="A598" s="76" t="s">
        <v>633</v>
      </c>
      <c r="B598" s="117">
        <f>B597*0.15</f>
        <v>2.25</v>
      </c>
      <c r="C598" s="117">
        <f>(100-D598)/100</f>
        <v>0.95499999999999996</v>
      </c>
      <c r="D598" s="117">
        <f>D597*0.15</f>
        <v>4.5</v>
      </c>
      <c r="E598" s="74">
        <v>0.96799999999999997</v>
      </c>
      <c r="F598" s="74">
        <v>0.97199999999999998</v>
      </c>
      <c r="G598" s="74">
        <v>0.97599999999999998</v>
      </c>
      <c r="H598" s="74">
        <v>0.97399999999999998</v>
      </c>
      <c r="I598" s="74">
        <v>0.95</v>
      </c>
      <c r="J598" s="74">
        <v>0.95</v>
      </c>
      <c r="K598" s="74">
        <v>0.95</v>
      </c>
      <c r="L598" s="74">
        <v>0.93</v>
      </c>
    </row>
    <row r="599" spans="1:12">
      <c r="A599" s="120" t="s">
        <v>908</v>
      </c>
      <c r="B599" s="118">
        <v>15</v>
      </c>
      <c r="C599" s="118"/>
      <c r="D599" s="118">
        <v>30</v>
      </c>
      <c r="E599" s="78">
        <f t="shared" si="153"/>
        <v>3.2000000000000028E-2</v>
      </c>
      <c r="F599" s="78">
        <f t="shared" si="153"/>
        <v>2.8000000000000025E-2</v>
      </c>
      <c r="G599" s="78">
        <f t="shared" si="153"/>
        <v>2.4000000000000021E-2</v>
      </c>
      <c r="H599" s="78">
        <f t="shared" si="153"/>
        <v>2.6000000000000023E-2</v>
      </c>
      <c r="I599" s="79">
        <f t="shared" si="153"/>
        <v>6.0000000000000053E-2</v>
      </c>
      <c r="J599" s="79">
        <f t="shared" si="153"/>
        <v>6.0000000000000053E-2</v>
      </c>
      <c r="K599" s="79">
        <f t="shared" si="153"/>
        <v>6.0000000000000053E-2</v>
      </c>
      <c r="L599" s="79">
        <f t="shared" si="153"/>
        <v>6.9999999999999951E-2</v>
      </c>
    </row>
    <row r="600" spans="1:12">
      <c r="A600" s="76" t="s">
        <v>633</v>
      </c>
      <c r="B600" s="117">
        <f>B599*0.15</f>
        <v>2.25</v>
      </c>
      <c r="C600" s="117">
        <f>(100-D600)/100</f>
        <v>0.95499999999999996</v>
      </c>
      <c r="D600" s="117">
        <f>D599*0.15</f>
        <v>4.5</v>
      </c>
      <c r="E600" s="74">
        <v>0.96799999999999997</v>
      </c>
      <c r="F600" s="74">
        <v>0.97199999999999998</v>
      </c>
      <c r="G600" s="74">
        <v>0.97599999999999998</v>
      </c>
      <c r="H600" s="74">
        <v>0.97399999999999998</v>
      </c>
      <c r="I600" s="74">
        <v>0.94</v>
      </c>
      <c r="J600" s="74">
        <v>0.94</v>
      </c>
      <c r="K600" s="74">
        <v>0.94</v>
      </c>
      <c r="L600" s="74">
        <v>0.93</v>
      </c>
    </row>
    <row r="601" spans="1:12">
      <c r="A601" s="120" t="s">
        <v>909</v>
      </c>
      <c r="B601" s="118">
        <v>15</v>
      </c>
      <c r="C601" s="118"/>
      <c r="D601" s="118">
        <v>30</v>
      </c>
      <c r="E601" s="78">
        <f t="shared" si="153"/>
        <v>3.2000000000000028E-2</v>
      </c>
      <c r="F601" s="78">
        <f t="shared" si="153"/>
        <v>2.8000000000000025E-2</v>
      </c>
      <c r="G601" s="78">
        <f t="shared" si="153"/>
        <v>2.4000000000000021E-2</v>
      </c>
      <c r="H601" s="78">
        <f t="shared" si="153"/>
        <v>2.6000000000000023E-2</v>
      </c>
      <c r="I601" s="79">
        <f t="shared" si="153"/>
        <v>4.0000000000000036E-2</v>
      </c>
      <c r="J601" s="79">
        <f t="shared" si="153"/>
        <v>4.0000000000000036E-2</v>
      </c>
      <c r="K601" s="79">
        <f t="shared" si="153"/>
        <v>6.9999999999999951E-2</v>
      </c>
      <c r="L601" s="79">
        <f t="shared" si="153"/>
        <v>5.0000000000000044E-2</v>
      </c>
    </row>
    <row r="602" spans="1:12">
      <c r="A602" s="76" t="s">
        <v>633</v>
      </c>
      <c r="B602" s="117">
        <f>B601*0.15</f>
        <v>2.25</v>
      </c>
      <c r="C602" s="117">
        <f>(100-D602)/100</f>
        <v>0.95499999999999996</v>
      </c>
      <c r="D602" s="117">
        <f>D601*0.15</f>
        <v>4.5</v>
      </c>
      <c r="E602" s="74">
        <v>0.96799999999999997</v>
      </c>
      <c r="F602" s="74">
        <v>0.97199999999999998</v>
      </c>
      <c r="G602" s="74">
        <v>0.97599999999999998</v>
      </c>
      <c r="H602" s="74">
        <v>0.97399999999999998</v>
      </c>
      <c r="I602" s="74">
        <v>0.96</v>
      </c>
      <c r="J602" s="74">
        <v>0.96</v>
      </c>
      <c r="K602" s="74">
        <v>0.93</v>
      </c>
      <c r="L602" s="74">
        <v>0.95</v>
      </c>
    </row>
    <row r="603" spans="1:12">
      <c r="A603" s="120" t="s">
        <v>910</v>
      </c>
      <c r="B603" s="118">
        <v>15</v>
      </c>
      <c r="C603" s="118"/>
      <c r="D603" s="118">
        <v>30</v>
      </c>
      <c r="E603" s="78">
        <f t="shared" si="153"/>
        <v>3.2000000000000028E-2</v>
      </c>
      <c r="F603" s="78">
        <f t="shared" si="153"/>
        <v>2.8000000000000025E-2</v>
      </c>
      <c r="G603" s="78">
        <f t="shared" si="153"/>
        <v>2.4000000000000021E-2</v>
      </c>
      <c r="H603" s="78">
        <f t="shared" si="153"/>
        <v>2.6000000000000023E-2</v>
      </c>
      <c r="I603" s="79">
        <f t="shared" si="153"/>
        <v>5.0000000000000044E-2</v>
      </c>
      <c r="J603" s="79">
        <f t="shared" si="153"/>
        <v>5.0000000000000044E-2</v>
      </c>
      <c r="K603" s="79">
        <f t="shared" si="153"/>
        <v>5.0000000000000044E-2</v>
      </c>
      <c r="L603" s="79">
        <f t="shared" si="153"/>
        <v>5.0000000000000044E-2</v>
      </c>
    </row>
    <row r="604" spans="1:12">
      <c r="A604" s="76" t="s">
        <v>633</v>
      </c>
      <c r="B604" s="117">
        <f>B603*0.15</f>
        <v>2.25</v>
      </c>
      <c r="C604" s="117">
        <f>(100-D604)/100</f>
        <v>0.95499999999999996</v>
      </c>
      <c r="D604" s="117">
        <f>D603*0.15</f>
        <v>4.5</v>
      </c>
      <c r="E604" s="74">
        <v>0.96799999999999997</v>
      </c>
      <c r="F604" s="74">
        <v>0.97199999999999998</v>
      </c>
      <c r="G604" s="74">
        <v>0.97599999999999998</v>
      </c>
      <c r="H604" s="74">
        <v>0.97399999999999998</v>
      </c>
      <c r="I604" s="74">
        <v>0.95</v>
      </c>
      <c r="J604" s="74">
        <v>0.95</v>
      </c>
      <c r="K604" s="74">
        <v>0.95</v>
      </c>
      <c r="L604" s="74">
        <v>0.95</v>
      </c>
    </row>
    <row r="605" spans="1:12">
      <c r="A605" s="54" t="s">
        <v>717</v>
      </c>
      <c r="B605" s="118">
        <v>15</v>
      </c>
      <c r="C605" s="118"/>
      <c r="D605" s="118">
        <v>30</v>
      </c>
      <c r="E605" s="78">
        <f>1 - (E606) * (E607) * (E608)</f>
        <v>0.16643584</v>
      </c>
      <c r="F605" s="78">
        <f>1 - (F606) * (F607) * (F608)</f>
        <v>0.1466617600000002</v>
      </c>
      <c r="G605" s="78">
        <f>1 - (G606) * (G607) * (G608)</f>
        <v>0.12659712000000012</v>
      </c>
      <c r="H605" s="78">
        <f>1 - (H606) * (H607) * (H608)</f>
        <v>0.13666588000000002</v>
      </c>
      <c r="I605" s="79">
        <f>1 - (I606) * (I607)  * (I608)</f>
        <v>0.25187500000000007</v>
      </c>
      <c r="J605" s="79">
        <f>1 - (J606) * (J607)  * (J608)</f>
        <v>0.25187500000000007</v>
      </c>
      <c r="K605" s="79">
        <f>1 - (K606) * (K607)  * (K608)</f>
        <v>0.20511999999999997</v>
      </c>
      <c r="L605" s="79">
        <f>1 - (L606) * (L607)  * (L608)</f>
        <v>0.27908608000000013</v>
      </c>
    </row>
    <row r="606" spans="1:12">
      <c r="A606" s="76" t="s">
        <v>633</v>
      </c>
      <c r="B606" s="117">
        <f>B605*0.15</f>
        <v>2.25</v>
      </c>
      <c r="C606" s="117">
        <f>(100-D606)/100</f>
        <v>0.95499999999999996</v>
      </c>
      <c r="D606" s="117">
        <f>D605*0.15</f>
        <v>4.5</v>
      </c>
      <c r="E606" s="74">
        <v>0.96799999999999997</v>
      </c>
      <c r="F606" s="74">
        <v>0.97199999999999998</v>
      </c>
      <c r="G606" s="74">
        <v>0.97599999999999998</v>
      </c>
      <c r="H606" s="74">
        <v>0.97399999999999998</v>
      </c>
      <c r="I606" s="74">
        <v>0.95</v>
      </c>
      <c r="J606" s="74">
        <v>0.95</v>
      </c>
      <c r="K606" s="74">
        <v>0.96</v>
      </c>
      <c r="L606" s="74">
        <v>0.94399999999999995</v>
      </c>
    </row>
    <row r="607" spans="1:12">
      <c r="A607" s="76" t="s">
        <v>634</v>
      </c>
      <c r="B607" s="117">
        <f>B605*0.4</f>
        <v>6</v>
      </c>
      <c r="C607" s="117">
        <f>(100-D607)/100</f>
        <v>0.88</v>
      </c>
      <c r="D607" s="117">
        <f>D605*0.4</f>
        <v>12</v>
      </c>
      <c r="E607" s="74">
        <v>0.92</v>
      </c>
      <c r="F607" s="74">
        <v>0.92999999999999994</v>
      </c>
      <c r="G607" s="74">
        <v>0.94</v>
      </c>
      <c r="H607" s="74">
        <v>0.93500000000000005</v>
      </c>
      <c r="I607" s="74">
        <v>0.875</v>
      </c>
      <c r="J607" s="74">
        <v>0.875</v>
      </c>
      <c r="K607" s="74">
        <v>0.9</v>
      </c>
      <c r="L607" s="74">
        <v>0.86</v>
      </c>
    </row>
    <row r="608" spans="1:12">
      <c r="A608" s="76" t="s">
        <v>636</v>
      </c>
      <c r="B608" s="117">
        <f>B605*0.3</f>
        <v>4.5</v>
      </c>
      <c r="C608" s="117">
        <f>(100-D608)/100</f>
        <v>0.95499999999999996</v>
      </c>
      <c r="D608" s="117">
        <f>D605*0.15</f>
        <v>4.5</v>
      </c>
      <c r="E608" s="74">
        <v>0.93599999999999994</v>
      </c>
      <c r="F608" s="74">
        <v>0.94399999999999995</v>
      </c>
      <c r="G608" s="74">
        <v>0.95199999999999996</v>
      </c>
      <c r="H608" s="74">
        <v>0.94799999999999995</v>
      </c>
      <c r="I608" s="74">
        <v>0.9</v>
      </c>
      <c r="J608" s="74">
        <v>0.9</v>
      </c>
      <c r="K608" s="74">
        <v>0.92</v>
      </c>
      <c r="L608" s="74">
        <v>0.88800000000000001</v>
      </c>
    </row>
    <row r="609" spans="1:12">
      <c r="A609" s="54" t="s">
        <v>757</v>
      </c>
      <c r="B609" s="118">
        <v>15</v>
      </c>
      <c r="C609" s="118"/>
      <c r="D609" s="118">
        <v>30</v>
      </c>
      <c r="E609" s="78">
        <f t="shared" ref="E609:L611" si="154">1 - (E610)</f>
        <v>3.2000000000000028E-2</v>
      </c>
      <c r="F609" s="78">
        <f t="shared" si="154"/>
        <v>2.8000000000000025E-2</v>
      </c>
      <c r="G609" s="78">
        <f t="shared" si="154"/>
        <v>2.4000000000000021E-2</v>
      </c>
      <c r="H609" s="78">
        <f t="shared" si="154"/>
        <v>2.6000000000000023E-2</v>
      </c>
      <c r="I609" s="79">
        <f t="shared" si="154"/>
        <v>5.0000000000000044E-2</v>
      </c>
      <c r="J609" s="79">
        <f t="shared" si="154"/>
        <v>5.0000000000000044E-2</v>
      </c>
      <c r="K609" s="79">
        <f t="shared" si="154"/>
        <v>4.0000000000000036E-2</v>
      </c>
      <c r="L609" s="79">
        <f t="shared" si="154"/>
        <v>5.600000000000005E-2</v>
      </c>
    </row>
    <row r="610" spans="1:12">
      <c r="A610" s="76" t="s">
        <v>633</v>
      </c>
      <c r="B610" s="117">
        <f>B609*0.15</f>
        <v>2.25</v>
      </c>
      <c r="C610" s="117">
        <f>(100-D610)/100</f>
        <v>0.95499999999999996</v>
      </c>
      <c r="D610" s="117">
        <f>D609*0.15</f>
        <v>4.5</v>
      </c>
      <c r="E610" s="74">
        <v>0.96799999999999997</v>
      </c>
      <c r="F610" s="74">
        <v>0.97199999999999998</v>
      </c>
      <c r="G610" s="74">
        <v>0.97599999999999998</v>
      </c>
      <c r="H610" s="74">
        <v>0.97399999999999998</v>
      </c>
      <c r="I610" s="74">
        <v>0.95</v>
      </c>
      <c r="J610" s="74">
        <v>0.95</v>
      </c>
      <c r="K610" s="74">
        <v>0.96</v>
      </c>
      <c r="L610" s="74">
        <v>0.94399999999999995</v>
      </c>
    </row>
    <row r="611" spans="1:12">
      <c r="A611" s="54" t="s">
        <v>912</v>
      </c>
      <c r="B611" s="118">
        <v>15</v>
      </c>
      <c r="C611" s="118"/>
      <c r="D611" s="118">
        <v>30</v>
      </c>
      <c r="E611" s="78">
        <f t="shared" si="154"/>
        <v>3.2000000000000028E-2</v>
      </c>
      <c r="F611" s="78">
        <f t="shared" si="154"/>
        <v>2.8000000000000025E-2</v>
      </c>
      <c r="G611" s="78">
        <f t="shared" si="154"/>
        <v>2.4000000000000021E-2</v>
      </c>
      <c r="H611" s="78">
        <f t="shared" si="154"/>
        <v>2.6000000000000023E-2</v>
      </c>
      <c r="I611" s="79">
        <f t="shared" si="154"/>
        <v>5.0000000000000044E-2</v>
      </c>
      <c r="J611" s="79">
        <f t="shared" si="154"/>
        <v>5.600000000000005E-2</v>
      </c>
      <c r="K611" s="79">
        <f t="shared" si="154"/>
        <v>4.0000000000000036E-2</v>
      </c>
      <c r="L611" s="79">
        <f t="shared" si="154"/>
        <v>5.0000000000000044E-2</v>
      </c>
    </row>
    <row r="612" spans="1:12">
      <c r="A612" s="76" t="s">
        <v>633</v>
      </c>
      <c r="B612" s="117">
        <f>B611*0.15</f>
        <v>2.25</v>
      </c>
      <c r="C612" s="117">
        <f>(100-D612)/100</f>
        <v>0.95499999999999996</v>
      </c>
      <c r="D612" s="117">
        <f>D611*0.15</f>
        <v>4.5</v>
      </c>
      <c r="E612" s="74">
        <v>0.96799999999999997</v>
      </c>
      <c r="F612" s="74">
        <v>0.97199999999999998</v>
      </c>
      <c r="G612" s="74">
        <v>0.97599999999999998</v>
      </c>
      <c r="H612" s="74">
        <v>0.97399999999999998</v>
      </c>
      <c r="I612" s="74">
        <v>0.95</v>
      </c>
      <c r="J612" s="74">
        <v>0.94399999999999995</v>
      </c>
      <c r="K612" s="74">
        <v>0.96</v>
      </c>
      <c r="L612" s="74">
        <v>0.95</v>
      </c>
    </row>
    <row r="613" spans="1:12">
      <c r="A613" s="54" t="s">
        <v>718</v>
      </c>
      <c r="B613" s="118">
        <v>15</v>
      </c>
      <c r="C613" s="118"/>
      <c r="D613" s="118">
        <v>30</v>
      </c>
      <c r="E613" s="78">
        <f t="shared" ref="E613:L613" si="155">1 - (E614) * (E615) * (E616) * (E617)</f>
        <v>0.18644137983999998</v>
      </c>
      <c r="F613" s="78">
        <f t="shared" si="155"/>
        <v>0.16458186304000011</v>
      </c>
      <c r="G613" s="78">
        <f>1 - (G614) * (G615) * (G616) * (G617)</f>
        <v>0.14231837184000007</v>
      </c>
      <c r="H613" s="78">
        <f t="shared" si="155"/>
        <v>0.15350089534</v>
      </c>
      <c r="I613" s="79">
        <f t="shared" si="155"/>
        <v>0.27992968750000002</v>
      </c>
      <c r="J613" s="79">
        <f t="shared" si="155"/>
        <v>0.27992968750000002</v>
      </c>
      <c r="K613" s="79">
        <f t="shared" si="155"/>
        <v>0.30936446464000011</v>
      </c>
      <c r="L613" s="79">
        <f t="shared" si="155"/>
        <v>0.27992968750000002</v>
      </c>
    </row>
    <row r="614" spans="1:12">
      <c r="A614" s="76" t="s">
        <v>633</v>
      </c>
      <c r="B614" s="117">
        <f>B613*0.15</f>
        <v>2.25</v>
      </c>
      <c r="C614" s="117">
        <f>(100-D614)/100</f>
        <v>0.95499999999999996</v>
      </c>
      <c r="D614" s="117">
        <f>D613*0.15</f>
        <v>4.5</v>
      </c>
      <c r="E614" s="74">
        <v>0.96799999999999997</v>
      </c>
      <c r="F614" s="74">
        <v>0.97199999999999998</v>
      </c>
      <c r="G614" s="74">
        <v>0.97599999999999998</v>
      </c>
      <c r="H614" s="74">
        <v>0.97399999999999998</v>
      </c>
      <c r="I614" s="74">
        <v>0.95</v>
      </c>
      <c r="J614" s="74">
        <v>0.95</v>
      </c>
      <c r="K614" s="74">
        <v>0.94399999999999995</v>
      </c>
      <c r="L614" s="74">
        <v>0.95</v>
      </c>
    </row>
    <row r="615" spans="1:12">
      <c r="A615" s="76" t="s">
        <v>634</v>
      </c>
      <c r="B615" s="117">
        <f>B613*0.4</f>
        <v>6</v>
      </c>
      <c r="C615" s="117">
        <f>(100-D615)/100</f>
        <v>0.88</v>
      </c>
      <c r="D615" s="117">
        <f>D613*0.4</f>
        <v>12</v>
      </c>
      <c r="E615" s="74">
        <v>0.92</v>
      </c>
      <c r="F615" s="74">
        <v>0.92999999999999994</v>
      </c>
      <c r="G615" s="74">
        <v>0.94</v>
      </c>
      <c r="H615" s="74">
        <v>0.93500000000000005</v>
      </c>
      <c r="I615" s="74">
        <v>0.875</v>
      </c>
      <c r="J615" s="74">
        <v>0.875</v>
      </c>
      <c r="K615" s="74">
        <v>0.86</v>
      </c>
      <c r="L615" s="74">
        <v>0.875</v>
      </c>
    </row>
    <row r="616" spans="1:12">
      <c r="A616" s="76" t="s">
        <v>774</v>
      </c>
      <c r="B616" s="117">
        <f>B613*0.15</f>
        <v>2.25</v>
      </c>
      <c r="C616" s="117">
        <f>(100-D616)/100</f>
        <v>0.95499999999999996</v>
      </c>
      <c r="D616" s="117">
        <f>D613*0.15</f>
        <v>4.5</v>
      </c>
      <c r="E616" s="74">
        <v>0.97599999999999998</v>
      </c>
      <c r="F616" s="74">
        <v>0.97899999999999998</v>
      </c>
      <c r="G616" s="74">
        <v>0.98199999999999998</v>
      </c>
      <c r="H616" s="74">
        <v>0.98050000000000004</v>
      </c>
      <c r="I616" s="74">
        <v>0.96250000000000002</v>
      </c>
      <c r="J616" s="74">
        <v>0.96250000000000002</v>
      </c>
      <c r="K616" s="74">
        <v>0.95799999999999996</v>
      </c>
      <c r="L616" s="74">
        <v>0.96250000000000002</v>
      </c>
    </row>
    <row r="617" spans="1:12">
      <c r="A617" s="76" t="s">
        <v>636</v>
      </c>
      <c r="B617" s="117">
        <f>B613*0.3</f>
        <v>4.5</v>
      </c>
      <c r="C617" s="117">
        <f>(100-D617)/100</f>
        <v>0.91</v>
      </c>
      <c r="D617" s="117">
        <f>D613*0.3</f>
        <v>9</v>
      </c>
      <c r="E617" s="74">
        <v>0.93599999999999994</v>
      </c>
      <c r="F617" s="74">
        <v>0.94399999999999995</v>
      </c>
      <c r="G617" s="74">
        <v>0.95199999999999996</v>
      </c>
      <c r="H617" s="74">
        <v>0.94799999999999995</v>
      </c>
      <c r="I617" s="74">
        <v>0.9</v>
      </c>
      <c r="J617" s="74">
        <v>0.9</v>
      </c>
      <c r="K617" s="74">
        <v>0.88800000000000001</v>
      </c>
      <c r="L617" s="74">
        <v>0.9</v>
      </c>
    </row>
    <row r="618" spans="1:12">
      <c r="A618" s="120" t="s">
        <v>719</v>
      </c>
      <c r="B618" s="118">
        <v>14</v>
      </c>
      <c r="C618" s="118"/>
      <c r="D618" s="118">
        <v>28</v>
      </c>
      <c r="E618" s="78">
        <f t="shared" ref="E618:L618" si="156">1 - (E619) * (E620) * (E621) * (E622)</f>
        <v>0.1755618375000001</v>
      </c>
      <c r="F618" s="78">
        <f t="shared" si="156"/>
        <v>0.15350089534</v>
      </c>
      <c r="G618" s="78">
        <f>1 - (G619) * (G620) * (G621) * (G622)</f>
        <v>0.13103372853999995</v>
      </c>
      <c r="H618" s="78">
        <f t="shared" si="156"/>
        <v>0.14231837184000007</v>
      </c>
      <c r="I618" s="79">
        <f t="shared" si="156"/>
        <v>0.27992968750000002</v>
      </c>
      <c r="J618" s="79">
        <f t="shared" si="156"/>
        <v>0.27992968750000002</v>
      </c>
      <c r="K618" s="79">
        <f t="shared" si="156"/>
        <v>0.30936446464000011</v>
      </c>
      <c r="L618" s="79">
        <f t="shared" si="156"/>
        <v>0.22896640000000001</v>
      </c>
    </row>
    <row r="619" spans="1:12">
      <c r="A619" s="76" t="s">
        <v>633</v>
      </c>
      <c r="B619" s="117">
        <f>B618*0.15</f>
        <v>2.1</v>
      </c>
      <c r="C619" s="117">
        <f>(100-D619)/100</f>
        <v>0.95799999999999996</v>
      </c>
      <c r="D619" s="117">
        <f>D618*0.15</f>
        <v>4.2</v>
      </c>
      <c r="E619" s="74">
        <v>0.97</v>
      </c>
      <c r="F619" s="74">
        <v>0.97399999999999998</v>
      </c>
      <c r="G619" s="74">
        <v>0.97799999999999998</v>
      </c>
      <c r="H619" s="74">
        <v>0.97599999999999998</v>
      </c>
      <c r="I619" s="74">
        <v>0.95</v>
      </c>
      <c r="J619" s="74">
        <v>0.95</v>
      </c>
      <c r="K619" s="74">
        <v>0.94399999999999995</v>
      </c>
      <c r="L619" s="74">
        <v>0.96</v>
      </c>
    </row>
    <row r="620" spans="1:12">
      <c r="A620" s="76" t="s">
        <v>634</v>
      </c>
      <c r="B620" s="117">
        <f>B618*0.4</f>
        <v>5.6000000000000005</v>
      </c>
      <c r="C620" s="117">
        <f>(100-D620)/100</f>
        <v>0.88800000000000001</v>
      </c>
      <c r="D620" s="117">
        <f>D618*0.4</f>
        <v>11.200000000000001</v>
      </c>
      <c r="E620" s="74">
        <v>0.92500000000000004</v>
      </c>
      <c r="F620" s="74">
        <v>0.93500000000000005</v>
      </c>
      <c r="G620" s="74">
        <v>0.94499999999999995</v>
      </c>
      <c r="H620" s="74">
        <v>0.94</v>
      </c>
      <c r="I620" s="74">
        <v>0.875</v>
      </c>
      <c r="J620" s="74">
        <v>0.875</v>
      </c>
      <c r="K620" s="74">
        <v>0.86</v>
      </c>
      <c r="L620" s="74">
        <v>0.9</v>
      </c>
    </row>
    <row r="621" spans="1:12">
      <c r="A621" s="76" t="s">
        <v>774</v>
      </c>
      <c r="B621" s="117">
        <f>B618*0.15</f>
        <v>2.1</v>
      </c>
      <c r="C621" s="117">
        <f>(100-D621)/100</f>
        <v>0.95799999999999996</v>
      </c>
      <c r="D621" s="117">
        <f>D618*0.15</f>
        <v>4.2</v>
      </c>
      <c r="E621" s="74">
        <v>0.97750000000000004</v>
      </c>
      <c r="F621" s="74">
        <v>0.98050000000000004</v>
      </c>
      <c r="G621" s="74">
        <v>0.98350000000000004</v>
      </c>
      <c r="H621" s="74">
        <v>0.98199999999999998</v>
      </c>
      <c r="I621" s="74">
        <v>0.96250000000000002</v>
      </c>
      <c r="J621" s="74">
        <v>0.96250000000000002</v>
      </c>
      <c r="K621" s="74">
        <v>0.95799999999999996</v>
      </c>
      <c r="L621" s="74">
        <v>0.97</v>
      </c>
    </row>
    <row r="622" spans="1:12">
      <c r="A622" s="76" t="s">
        <v>636</v>
      </c>
      <c r="B622" s="117">
        <f>B618*0.3</f>
        <v>4.2</v>
      </c>
      <c r="C622" s="117">
        <f>(100-D622)/100</f>
        <v>0.91599999999999993</v>
      </c>
      <c r="D622" s="117">
        <f>D618*0.3</f>
        <v>8.4</v>
      </c>
      <c r="E622" s="74">
        <v>0.94</v>
      </c>
      <c r="F622" s="74">
        <v>0.94799999999999995</v>
      </c>
      <c r="G622" s="74">
        <v>0.95599999999999996</v>
      </c>
      <c r="H622" s="74">
        <v>0.95199999999999996</v>
      </c>
      <c r="I622" s="74">
        <v>0.9</v>
      </c>
      <c r="J622" s="74">
        <v>0.9</v>
      </c>
      <c r="K622" s="74">
        <v>0.88800000000000001</v>
      </c>
      <c r="L622" s="74">
        <v>0.92</v>
      </c>
    </row>
    <row r="623" spans="1:12">
      <c r="A623" s="54" t="s">
        <v>720</v>
      </c>
      <c r="B623" s="118">
        <v>13</v>
      </c>
      <c r="C623" s="118"/>
      <c r="D623" s="118">
        <v>28</v>
      </c>
      <c r="E623" s="78">
        <f t="shared" ref="E623:L623" si="157">1 - (E624) * (E625) * (E626) * (E627)</f>
        <v>0.16458186304000011</v>
      </c>
      <c r="F623" s="78">
        <f t="shared" si="157"/>
        <v>0.14231837184000007</v>
      </c>
      <c r="G623" s="78">
        <f>1 - (G624) * (G625) * (G626) * (G627)</f>
        <v>0.11964640000000004</v>
      </c>
      <c r="H623" s="78">
        <f t="shared" si="157"/>
        <v>0.13103372853999995</v>
      </c>
      <c r="I623" s="79">
        <f t="shared" si="157"/>
        <v>0.27992968750000002</v>
      </c>
      <c r="J623" s="79">
        <f t="shared" si="157"/>
        <v>0.27992968750000002</v>
      </c>
      <c r="K623" s="79">
        <f t="shared" si="157"/>
        <v>0.30936446464000011</v>
      </c>
      <c r="L623" s="79">
        <f t="shared" si="157"/>
        <v>0.27992968750000002</v>
      </c>
    </row>
    <row r="624" spans="1:12">
      <c r="A624" s="76" t="s">
        <v>633</v>
      </c>
      <c r="B624" s="117">
        <f>B623*0.15</f>
        <v>1.95</v>
      </c>
      <c r="C624" s="117">
        <f>(100-D624)/100</f>
        <v>0.95799999999999996</v>
      </c>
      <c r="D624" s="117">
        <f>D623*0.15</f>
        <v>4.2</v>
      </c>
      <c r="E624" s="74">
        <v>0.97199999999999998</v>
      </c>
      <c r="F624" s="74">
        <v>0.97599999999999998</v>
      </c>
      <c r="G624" s="74">
        <v>0.98</v>
      </c>
      <c r="H624" s="74">
        <v>0.97799999999999998</v>
      </c>
      <c r="I624" s="74">
        <v>0.95</v>
      </c>
      <c r="J624" s="74">
        <v>0.95</v>
      </c>
      <c r="K624" s="74">
        <v>0.94399999999999995</v>
      </c>
      <c r="L624" s="74">
        <v>0.95</v>
      </c>
    </row>
    <row r="625" spans="1:12">
      <c r="A625" s="76" t="s">
        <v>634</v>
      </c>
      <c r="B625" s="117">
        <f>B623*0.4</f>
        <v>5.2</v>
      </c>
      <c r="C625" s="117">
        <f>(100-D625)/100</f>
        <v>0.88800000000000001</v>
      </c>
      <c r="D625" s="117">
        <f>D623*0.4</f>
        <v>11.200000000000001</v>
      </c>
      <c r="E625" s="74">
        <v>0.92999999999999994</v>
      </c>
      <c r="F625" s="74">
        <v>0.94</v>
      </c>
      <c r="G625" s="74">
        <v>0.95</v>
      </c>
      <c r="H625" s="74">
        <v>0.94499999999999995</v>
      </c>
      <c r="I625" s="74">
        <v>0.875</v>
      </c>
      <c r="J625" s="74">
        <v>0.875</v>
      </c>
      <c r="K625" s="74">
        <v>0.86</v>
      </c>
      <c r="L625" s="74">
        <v>0.875</v>
      </c>
    </row>
    <row r="626" spans="1:12">
      <c r="A626" s="76" t="s">
        <v>774</v>
      </c>
      <c r="B626" s="117">
        <f>B623*0.15</f>
        <v>1.95</v>
      </c>
      <c r="C626" s="117">
        <f>(100-D626)/100</f>
        <v>0.95799999999999996</v>
      </c>
      <c r="D626" s="117">
        <f>D623*0.15</f>
        <v>4.2</v>
      </c>
      <c r="E626" s="74">
        <v>0.97899999999999998</v>
      </c>
      <c r="F626" s="74">
        <v>0.98199999999999998</v>
      </c>
      <c r="G626" s="74">
        <v>0.98499999999999999</v>
      </c>
      <c r="H626" s="74">
        <v>0.98350000000000004</v>
      </c>
      <c r="I626" s="74">
        <v>0.96250000000000002</v>
      </c>
      <c r="J626" s="74">
        <v>0.96250000000000002</v>
      </c>
      <c r="K626" s="74">
        <v>0.95799999999999996</v>
      </c>
      <c r="L626" s="74">
        <v>0.96250000000000002</v>
      </c>
    </row>
    <row r="627" spans="1:12">
      <c r="A627" s="76" t="s">
        <v>636</v>
      </c>
      <c r="B627" s="117">
        <f>B623*0.3</f>
        <v>3.9</v>
      </c>
      <c r="C627" s="117">
        <f>(100-D627)/100</f>
        <v>0.91599999999999993</v>
      </c>
      <c r="D627" s="117">
        <f>D623*0.3</f>
        <v>8.4</v>
      </c>
      <c r="E627" s="74">
        <v>0.94399999999999995</v>
      </c>
      <c r="F627" s="74">
        <v>0.95199999999999996</v>
      </c>
      <c r="G627" s="74">
        <v>0.96</v>
      </c>
      <c r="H627" s="74">
        <v>0.95599999999999996</v>
      </c>
      <c r="I627" s="74">
        <v>0.9</v>
      </c>
      <c r="J627" s="74">
        <v>0.9</v>
      </c>
      <c r="K627" s="74">
        <v>0.88800000000000001</v>
      </c>
      <c r="L627" s="74">
        <v>0.9</v>
      </c>
    </row>
    <row r="628" spans="1:12">
      <c r="A628" s="54" t="s">
        <v>721</v>
      </c>
      <c r="B628" s="118">
        <v>13</v>
      </c>
      <c r="C628" s="118"/>
      <c r="D628" s="118">
        <v>28</v>
      </c>
      <c r="E628" s="78">
        <f t="shared" ref="E628:L628" si="158">1 - (E629) * (E630) * (E631) * (E632)</f>
        <v>0.16458186304000011</v>
      </c>
      <c r="F628" s="78">
        <f t="shared" si="158"/>
        <v>0.14231837184000007</v>
      </c>
      <c r="G628" s="78">
        <f>1 - (G629) * (G630) * (G631) * (G632)</f>
        <v>0.11964640000000004</v>
      </c>
      <c r="H628" s="78">
        <f t="shared" si="158"/>
        <v>0.13103372853999995</v>
      </c>
      <c r="I628" s="79">
        <f t="shared" si="158"/>
        <v>0.37480633750000003</v>
      </c>
      <c r="J628" s="79">
        <f t="shared" si="158"/>
        <v>0.37480633750000003</v>
      </c>
      <c r="K628" s="79">
        <f t="shared" si="158"/>
        <v>0.37480633750000003</v>
      </c>
      <c r="L628" s="79">
        <f t="shared" si="158"/>
        <v>0.27992968750000002</v>
      </c>
    </row>
    <row r="629" spans="1:12">
      <c r="A629" s="76" t="s">
        <v>633</v>
      </c>
      <c r="B629" s="117">
        <f>B628*0.15</f>
        <v>1.95</v>
      </c>
      <c r="C629" s="117">
        <f>(100-D629)/100</f>
        <v>0.95799999999999996</v>
      </c>
      <c r="D629" s="117">
        <f>D628*0.15</f>
        <v>4.2</v>
      </c>
      <c r="E629" s="74">
        <v>0.97199999999999998</v>
      </c>
      <c r="F629" s="74">
        <v>0.97599999999999998</v>
      </c>
      <c r="G629" s="74">
        <v>0.98</v>
      </c>
      <c r="H629" s="74">
        <v>0.97799999999999998</v>
      </c>
      <c r="I629" s="74">
        <v>0.93</v>
      </c>
      <c r="J629" s="74">
        <v>0.93</v>
      </c>
      <c r="K629" s="74">
        <v>0.93</v>
      </c>
      <c r="L629" s="74">
        <v>0.95</v>
      </c>
    </row>
    <row r="630" spans="1:12">
      <c r="A630" s="76" t="s">
        <v>634</v>
      </c>
      <c r="B630" s="117">
        <f>B628*0.4</f>
        <v>5.2</v>
      </c>
      <c r="C630" s="117">
        <f>(100-D630)/100</f>
        <v>0.88800000000000001</v>
      </c>
      <c r="D630" s="117">
        <f>D628*0.4</f>
        <v>11.200000000000001</v>
      </c>
      <c r="E630" s="74">
        <v>0.92999999999999994</v>
      </c>
      <c r="F630" s="74">
        <v>0.94</v>
      </c>
      <c r="G630" s="74">
        <v>0.95</v>
      </c>
      <c r="H630" s="74">
        <v>0.94499999999999995</v>
      </c>
      <c r="I630" s="74">
        <v>0.82499999999999996</v>
      </c>
      <c r="J630" s="74">
        <v>0.82499999999999996</v>
      </c>
      <c r="K630" s="74">
        <v>0.82499999999999996</v>
      </c>
      <c r="L630" s="74">
        <v>0.875</v>
      </c>
    </row>
    <row r="631" spans="1:12">
      <c r="A631" s="76" t="s">
        <v>774</v>
      </c>
      <c r="B631" s="117">
        <f>B628*0.15</f>
        <v>1.95</v>
      </c>
      <c r="C631" s="117">
        <f>(100-D631)/100</f>
        <v>0.95799999999999996</v>
      </c>
      <c r="D631" s="117">
        <f>D628*0.15</f>
        <v>4.2</v>
      </c>
      <c r="E631" s="74">
        <v>0.97899999999999998</v>
      </c>
      <c r="F631" s="74">
        <v>0.98199999999999998</v>
      </c>
      <c r="G631" s="74">
        <v>0.98499999999999999</v>
      </c>
      <c r="H631" s="74">
        <v>0.98350000000000004</v>
      </c>
      <c r="I631" s="74">
        <v>0.94750000000000001</v>
      </c>
      <c r="J631" s="74">
        <v>0.94750000000000001</v>
      </c>
      <c r="K631" s="74">
        <v>0.94750000000000001</v>
      </c>
      <c r="L631" s="74">
        <v>0.96250000000000002</v>
      </c>
    </row>
    <row r="632" spans="1:12">
      <c r="A632" s="76" t="s">
        <v>636</v>
      </c>
      <c r="B632" s="117">
        <f>B628*0.3</f>
        <v>3.9</v>
      </c>
      <c r="C632" s="117">
        <f>(100-D632)/100</f>
        <v>0.91599999999999993</v>
      </c>
      <c r="D632" s="117">
        <f>D628*0.3</f>
        <v>8.4</v>
      </c>
      <c r="E632" s="74">
        <v>0.94399999999999995</v>
      </c>
      <c r="F632" s="74">
        <v>0.95199999999999996</v>
      </c>
      <c r="G632" s="74">
        <v>0.96</v>
      </c>
      <c r="H632" s="74">
        <v>0.95599999999999996</v>
      </c>
      <c r="I632" s="74">
        <v>0.86</v>
      </c>
      <c r="J632" s="74">
        <v>0.86</v>
      </c>
      <c r="K632" s="74">
        <v>0.86</v>
      </c>
      <c r="L632" s="74">
        <v>0.9</v>
      </c>
    </row>
    <row r="633" spans="1:12">
      <c r="A633" s="120" t="s">
        <v>722</v>
      </c>
      <c r="B633" s="118">
        <v>12</v>
      </c>
      <c r="C633" s="118"/>
      <c r="D633" s="118">
        <v>25</v>
      </c>
      <c r="E633" s="78">
        <f t="shared" ref="E633:L633" si="159">1 - (E634) * (E635)</f>
        <v>8.931E-2</v>
      </c>
      <c r="F633" s="78">
        <f t="shared" si="159"/>
        <v>7.5790000000000024E-2</v>
      </c>
      <c r="G633" s="78">
        <f t="shared" si="159"/>
        <v>6.2190000000000079E-2</v>
      </c>
      <c r="H633" s="78">
        <f t="shared" si="159"/>
        <v>6.9000000000000061E-2</v>
      </c>
      <c r="I633" s="79">
        <f t="shared" si="159"/>
        <v>0.16875000000000007</v>
      </c>
      <c r="J633" s="79">
        <f t="shared" si="159"/>
        <v>0.16875000000000007</v>
      </c>
      <c r="K633" s="79">
        <f t="shared" si="159"/>
        <v>0.13600000000000001</v>
      </c>
      <c r="L633" s="79">
        <f t="shared" si="159"/>
        <v>0.13600000000000001</v>
      </c>
    </row>
    <row r="634" spans="1:12">
      <c r="A634" s="76" t="s">
        <v>633</v>
      </c>
      <c r="B634" s="117">
        <f>B633*0.15</f>
        <v>1.7999999999999998</v>
      </c>
      <c r="C634" s="117">
        <f>(100-D634)/100</f>
        <v>0.96250000000000002</v>
      </c>
      <c r="D634" s="117">
        <f>D633*0.15</f>
        <v>3.75</v>
      </c>
      <c r="E634" s="74">
        <v>0.97399999999999998</v>
      </c>
      <c r="F634" s="74">
        <v>0.97799999999999998</v>
      </c>
      <c r="G634" s="74">
        <v>0.98199999999999998</v>
      </c>
      <c r="H634" s="74">
        <v>0.98</v>
      </c>
      <c r="I634" s="74">
        <v>0.95</v>
      </c>
      <c r="J634" s="74">
        <v>0.95</v>
      </c>
      <c r="K634" s="74">
        <v>0.96</v>
      </c>
      <c r="L634" s="74">
        <v>0.96</v>
      </c>
    </row>
    <row r="635" spans="1:12">
      <c r="A635" s="76" t="s">
        <v>634</v>
      </c>
      <c r="B635" s="117">
        <f>B633*0.4</f>
        <v>4.8000000000000007</v>
      </c>
      <c r="C635" s="117">
        <f>(100-D635)/100</f>
        <v>0.9</v>
      </c>
      <c r="D635" s="117">
        <f>D633*0.4</f>
        <v>10</v>
      </c>
      <c r="E635" s="74">
        <v>0.93500000000000005</v>
      </c>
      <c r="F635" s="74">
        <v>0.94499999999999995</v>
      </c>
      <c r="G635" s="74">
        <v>0.95499999999999996</v>
      </c>
      <c r="H635" s="74">
        <v>0.95</v>
      </c>
      <c r="I635" s="74">
        <v>0.875</v>
      </c>
      <c r="J635" s="74">
        <v>0.875</v>
      </c>
      <c r="K635" s="74">
        <v>0.9</v>
      </c>
      <c r="L635" s="74">
        <v>0.9</v>
      </c>
    </row>
    <row r="636" spans="1:12">
      <c r="A636" s="54" t="s">
        <v>723</v>
      </c>
      <c r="B636" s="118">
        <v>12</v>
      </c>
      <c r="C636" s="118"/>
      <c r="D636" s="118">
        <v>25</v>
      </c>
      <c r="E636" s="78">
        <f t="shared" ref="E636:L636" si="160">1 - (E637) * (E638) * (E639) * (E640)</f>
        <v>0.15350089534</v>
      </c>
      <c r="F636" s="78">
        <f t="shared" si="160"/>
        <v>0.13103372853999995</v>
      </c>
      <c r="G636" s="78">
        <f>1 - (G637) * (G638) * (G639) * (G640)</f>
        <v>0.10815581934000007</v>
      </c>
      <c r="H636" s="78">
        <f t="shared" si="160"/>
        <v>0.11964640000000004</v>
      </c>
      <c r="I636" s="79">
        <f t="shared" si="160"/>
        <v>0.35656423374000001</v>
      </c>
      <c r="J636" s="79">
        <f t="shared" si="160"/>
        <v>0.37480633750000003</v>
      </c>
      <c r="K636" s="79">
        <f t="shared" si="160"/>
        <v>0.37480633750000003</v>
      </c>
      <c r="L636" s="79">
        <f t="shared" si="160"/>
        <v>0.35656423374000001</v>
      </c>
    </row>
    <row r="637" spans="1:12">
      <c r="A637" s="76" t="s">
        <v>633</v>
      </c>
      <c r="B637" s="117">
        <f>B636*0.15</f>
        <v>1.7999999999999998</v>
      </c>
      <c r="C637" s="117">
        <f>(100-D637)/100</f>
        <v>0.96250000000000002</v>
      </c>
      <c r="D637" s="117">
        <f>D636*0.15</f>
        <v>3.75</v>
      </c>
      <c r="E637" s="74">
        <v>0.97399999999999998</v>
      </c>
      <c r="F637" s="74">
        <v>0.97799999999999998</v>
      </c>
      <c r="G637" s="74">
        <v>0.98199999999999998</v>
      </c>
      <c r="H637" s="74">
        <v>0.98</v>
      </c>
      <c r="I637" s="74">
        <v>0.93400000000000005</v>
      </c>
      <c r="J637" s="74">
        <v>0.93</v>
      </c>
      <c r="K637" s="74">
        <v>0.93</v>
      </c>
      <c r="L637" s="74">
        <v>0.93400000000000005</v>
      </c>
    </row>
    <row r="638" spans="1:12">
      <c r="A638" s="76" t="s">
        <v>634</v>
      </c>
      <c r="B638" s="117">
        <f>B636*0.4</f>
        <v>4.8000000000000007</v>
      </c>
      <c r="C638" s="117">
        <f>(100-D638)/100</f>
        <v>0.9</v>
      </c>
      <c r="D638" s="117">
        <f>D636*0.4</f>
        <v>10</v>
      </c>
      <c r="E638" s="74">
        <v>0.93500000000000005</v>
      </c>
      <c r="F638" s="74">
        <v>0.94499999999999995</v>
      </c>
      <c r="G638" s="74">
        <v>0.95499999999999996</v>
      </c>
      <c r="H638" s="74">
        <v>0.95</v>
      </c>
      <c r="I638" s="74">
        <v>0.83499999999999996</v>
      </c>
      <c r="J638" s="74">
        <v>0.82499999999999996</v>
      </c>
      <c r="K638" s="74">
        <v>0.82499999999999996</v>
      </c>
      <c r="L638" s="74">
        <v>0.83499999999999996</v>
      </c>
    </row>
    <row r="639" spans="1:12">
      <c r="A639" s="76" t="s">
        <v>774</v>
      </c>
      <c r="B639" s="117">
        <f>B636*0.15</f>
        <v>1.7999999999999998</v>
      </c>
      <c r="C639" s="117">
        <f>(100-D639)/100</f>
        <v>0.96250000000000002</v>
      </c>
      <c r="D639" s="117">
        <f>D636*0.15</f>
        <v>3.75</v>
      </c>
      <c r="E639" s="74">
        <v>0.98050000000000004</v>
      </c>
      <c r="F639" s="74">
        <v>0.98350000000000004</v>
      </c>
      <c r="G639" s="74">
        <v>0.98650000000000004</v>
      </c>
      <c r="H639" s="74">
        <v>0.98499999999999999</v>
      </c>
      <c r="I639" s="74">
        <v>0.95050000000000001</v>
      </c>
      <c r="J639" s="74">
        <v>0.94750000000000001</v>
      </c>
      <c r="K639" s="74">
        <v>0.94750000000000001</v>
      </c>
      <c r="L639" s="74">
        <v>0.95050000000000001</v>
      </c>
    </row>
    <row r="640" spans="1:12">
      <c r="A640" s="76" t="s">
        <v>636</v>
      </c>
      <c r="B640" s="117">
        <f>B636*0.3</f>
        <v>3.5999999999999996</v>
      </c>
      <c r="C640" s="117">
        <f>(100-D640)/100</f>
        <v>0.92500000000000004</v>
      </c>
      <c r="D640" s="117">
        <f>D636*0.3</f>
        <v>7.5</v>
      </c>
      <c r="E640" s="74">
        <v>0.94799999999999995</v>
      </c>
      <c r="F640" s="74">
        <v>0.95599999999999996</v>
      </c>
      <c r="G640" s="74">
        <v>0.96399999999999997</v>
      </c>
      <c r="H640" s="74">
        <v>0.96</v>
      </c>
      <c r="I640" s="74">
        <v>0.86799999999999999</v>
      </c>
      <c r="J640" s="74">
        <v>0.86</v>
      </c>
      <c r="K640" s="74">
        <v>0.86</v>
      </c>
      <c r="L640" s="74">
        <v>0.86799999999999999</v>
      </c>
    </row>
    <row r="641" spans="1:13">
      <c r="A641" s="54" t="s">
        <v>929</v>
      </c>
      <c r="B641" s="118">
        <v>12</v>
      </c>
      <c r="C641" s="118"/>
      <c r="D641" s="118">
        <v>25</v>
      </c>
      <c r="E641" s="78">
        <f t="shared" ref="E641:F641" si="161">1 - (E642) * (E643) * (E644) * (E645)</f>
        <v>0.15350089534</v>
      </c>
      <c r="F641" s="78">
        <f t="shared" si="161"/>
        <v>0.13103372853999995</v>
      </c>
      <c r="G641" s="78">
        <f>1 - (G642) * (G643) * (G644) * (G645)</f>
        <v>0.10815581934000007</v>
      </c>
      <c r="H641" s="78">
        <f t="shared" ref="H641:L641" si="162">1 - (H642) * (H643) * (H644) * (H645)</f>
        <v>0.11964640000000004</v>
      </c>
      <c r="I641" s="79">
        <f t="shared" si="162"/>
        <v>0.30936446464000011</v>
      </c>
      <c r="J641" s="79">
        <f t="shared" si="162"/>
        <v>0.37480633750000003</v>
      </c>
      <c r="K641" s="79">
        <f t="shared" si="162"/>
        <v>0.30936446464000011</v>
      </c>
      <c r="L641" s="79">
        <f t="shared" si="162"/>
        <v>0.35656423374000001</v>
      </c>
    </row>
    <row r="642" spans="1:13">
      <c r="A642" s="76" t="s">
        <v>633</v>
      </c>
      <c r="B642" s="117">
        <f>B641*0.15</f>
        <v>1.7999999999999998</v>
      </c>
      <c r="C642" s="117">
        <f>(100-D642)/100</f>
        <v>0.96250000000000002</v>
      </c>
      <c r="D642" s="117">
        <f>D641*0.15</f>
        <v>3.75</v>
      </c>
      <c r="E642" s="74">
        <v>0.97399999999999998</v>
      </c>
      <c r="F642" s="74">
        <v>0.97799999999999998</v>
      </c>
      <c r="G642" s="74">
        <v>0.98199999999999998</v>
      </c>
      <c r="H642" s="74">
        <v>0.98</v>
      </c>
      <c r="I642" s="74">
        <v>0.94399999999999995</v>
      </c>
      <c r="J642" s="74">
        <v>0.93</v>
      </c>
      <c r="K642" s="74">
        <v>0.94399999999999995</v>
      </c>
      <c r="L642" s="74">
        <v>0.93400000000000005</v>
      </c>
    </row>
    <row r="643" spans="1:13">
      <c r="A643" s="76" t="s">
        <v>634</v>
      </c>
      <c r="B643" s="117">
        <f>B641*0.4</f>
        <v>4.8000000000000007</v>
      </c>
      <c r="C643" s="117">
        <f>(100-D643)/100</f>
        <v>0.9</v>
      </c>
      <c r="D643" s="117">
        <f>D641*0.4</f>
        <v>10</v>
      </c>
      <c r="E643" s="74">
        <v>0.93500000000000005</v>
      </c>
      <c r="F643" s="74">
        <v>0.94499999999999995</v>
      </c>
      <c r="G643" s="74">
        <v>0.95499999999999996</v>
      </c>
      <c r="H643" s="74">
        <v>0.95</v>
      </c>
      <c r="I643" s="74">
        <v>0.86</v>
      </c>
      <c r="J643" s="74">
        <v>0.82499999999999996</v>
      </c>
      <c r="K643" s="74">
        <v>0.86</v>
      </c>
      <c r="L643" s="74">
        <v>0.83499999999999996</v>
      </c>
    </row>
    <row r="644" spans="1:13">
      <c r="A644" s="76" t="s">
        <v>774</v>
      </c>
      <c r="B644" s="117">
        <f>B641*0.15</f>
        <v>1.7999999999999998</v>
      </c>
      <c r="C644" s="117">
        <f>(100-D644)/100</f>
        <v>0.96250000000000002</v>
      </c>
      <c r="D644" s="117">
        <f>D641*0.15</f>
        <v>3.75</v>
      </c>
      <c r="E644" s="74">
        <v>0.98050000000000004</v>
      </c>
      <c r="F644" s="74">
        <v>0.98350000000000004</v>
      </c>
      <c r="G644" s="74">
        <v>0.98650000000000004</v>
      </c>
      <c r="H644" s="74">
        <v>0.98499999999999999</v>
      </c>
      <c r="I644" s="74">
        <v>0.95799999999999996</v>
      </c>
      <c r="J644" s="74">
        <v>0.94750000000000001</v>
      </c>
      <c r="K644" s="74">
        <v>0.95799999999999996</v>
      </c>
      <c r="L644" s="74">
        <v>0.95050000000000001</v>
      </c>
    </row>
    <row r="645" spans="1:13">
      <c r="A645" s="76" t="s">
        <v>636</v>
      </c>
      <c r="B645" s="117">
        <f>B641*0.3</f>
        <v>3.5999999999999996</v>
      </c>
      <c r="C645" s="117">
        <f>(100-D645)/100</f>
        <v>0.92500000000000004</v>
      </c>
      <c r="D645" s="117">
        <f>D641*0.3</f>
        <v>7.5</v>
      </c>
      <c r="E645" s="74">
        <v>0.94799999999999995</v>
      </c>
      <c r="F645" s="74">
        <v>0.95599999999999996</v>
      </c>
      <c r="G645" s="74">
        <v>0.96399999999999997</v>
      </c>
      <c r="H645" s="74">
        <v>0.96</v>
      </c>
      <c r="I645" s="74">
        <v>0.88800000000000001</v>
      </c>
      <c r="J645" s="74">
        <v>0.86</v>
      </c>
      <c r="K645" s="74">
        <v>0.88800000000000001</v>
      </c>
      <c r="L645" s="74">
        <v>0.86799999999999999</v>
      </c>
    </row>
    <row r="646" spans="1:13">
      <c r="A646" s="54" t="s">
        <v>724</v>
      </c>
      <c r="B646" s="118">
        <v>11</v>
      </c>
      <c r="C646" s="118"/>
      <c r="D646" s="118">
        <v>25</v>
      </c>
      <c r="E646" s="78">
        <f t="shared" ref="E646:L646" si="163">1 - (E647) * (E648) * (E649) * (E650)</f>
        <v>0.14231837184000007</v>
      </c>
      <c r="F646" s="78">
        <f t="shared" si="163"/>
        <v>0.11964640000000004</v>
      </c>
      <c r="G646" s="78">
        <f>1 - (G647) * (G648) * (G649) * (G650)</f>
        <v>9.6561418240000085E-2</v>
      </c>
      <c r="H646" s="78">
        <f t="shared" si="163"/>
        <v>0.10815581934000007</v>
      </c>
      <c r="I646" s="79">
        <f t="shared" si="163"/>
        <v>0.30936446464000011</v>
      </c>
      <c r="J646" s="79">
        <f t="shared" si="163"/>
        <v>0.37480633750000003</v>
      </c>
      <c r="K646" s="79">
        <f t="shared" si="163"/>
        <v>0.27992968750000002</v>
      </c>
      <c r="L646" s="79">
        <f t="shared" si="163"/>
        <v>0.37480633750000003</v>
      </c>
    </row>
    <row r="647" spans="1:13">
      <c r="A647" s="76" t="s">
        <v>633</v>
      </c>
      <c r="B647" s="117">
        <f>B646*0.15</f>
        <v>1.65</v>
      </c>
      <c r="C647" s="117">
        <f>(100-D647)/100</f>
        <v>0.96250000000000002</v>
      </c>
      <c r="D647" s="117">
        <f>D646*0.15</f>
        <v>3.75</v>
      </c>
      <c r="E647" s="74">
        <v>0.97599999999999998</v>
      </c>
      <c r="F647" s="74">
        <v>0.98</v>
      </c>
      <c r="G647" s="74">
        <v>0.98399999999999999</v>
      </c>
      <c r="H647" s="74">
        <v>0.98199999999999998</v>
      </c>
      <c r="I647" s="74">
        <v>0.94399999999999995</v>
      </c>
      <c r="J647" s="74">
        <v>0.93</v>
      </c>
      <c r="K647" s="74">
        <v>0.95</v>
      </c>
      <c r="L647" s="74">
        <v>0.93</v>
      </c>
    </row>
    <row r="648" spans="1:13">
      <c r="A648" s="76" t="s">
        <v>634</v>
      </c>
      <c r="B648" s="117">
        <f>B646*0.4</f>
        <v>4.4000000000000004</v>
      </c>
      <c r="C648" s="117">
        <f>(100-D648)/100</f>
        <v>0.9</v>
      </c>
      <c r="D648" s="117">
        <f>D646*0.4</f>
        <v>10</v>
      </c>
      <c r="E648" s="74">
        <v>0.94</v>
      </c>
      <c r="F648" s="74">
        <v>0.95</v>
      </c>
      <c r="G648" s="74">
        <v>0.96</v>
      </c>
      <c r="H648" s="74">
        <v>0.95499999999999996</v>
      </c>
      <c r="I648" s="74">
        <v>0.86</v>
      </c>
      <c r="J648" s="74">
        <v>0.82499999999999996</v>
      </c>
      <c r="K648" s="74">
        <v>0.875</v>
      </c>
      <c r="L648" s="74">
        <v>0.82499999999999996</v>
      </c>
    </row>
    <row r="649" spans="1:13">
      <c r="A649" s="76" t="s">
        <v>774</v>
      </c>
      <c r="B649" s="117">
        <f>B646*0.15</f>
        <v>1.65</v>
      </c>
      <c r="C649" s="117">
        <f>(100-D649)/100</f>
        <v>0.96250000000000002</v>
      </c>
      <c r="D649" s="117">
        <f>D646*0.15</f>
        <v>3.75</v>
      </c>
      <c r="E649" s="74">
        <v>0.98199999999999998</v>
      </c>
      <c r="F649" s="74">
        <v>0.98499999999999999</v>
      </c>
      <c r="G649" s="74">
        <v>0.98799999999999999</v>
      </c>
      <c r="H649" s="74">
        <v>0.98650000000000004</v>
      </c>
      <c r="I649" s="74">
        <v>0.95799999999999996</v>
      </c>
      <c r="J649" s="74">
        <v>0.94750000000000001</v>
      </c>
      <c r="K649" s="74">
        <v>0.96250000000000002</v>
      </c>
      <c r="L649" s="74">
        <v>0.94750000000000001</v>
      </c>
    </row>
    <row r="650" spans="1:13">
      <c r="A650" s="76" t="s">
        <v>636</v>
      </c>
      <c r="B650" s="117">
        <f>B646*0.3</f>
        <v>3.3</v>
      </c>
      <c r="C650" s="117">
        <f>(100-D650)/100</f>
        <v>0.92500000000000004</v>
      </c>
      <c r="D650" s="117">
        <f>D646*0.3</f>
        <v>7.5</v>
      </c>
      <c r="E650" s="74">
        <v>0.95199999999999996</v>
      </c>
      <c r="F650" s="74">
        <v>0.96</v>
      </c>
      <c r="G650" s="74">
        <v>0.96799999999999997</v>
      </c>
      <c r="H650" s="74">
        <v>0.96399999999999997</v>
      </c>
      <c r="I650" s="74">
        <v>0.88800000000000001</v>
      </c>
      <c r="J650" s="74">
        <v>0.86</v>
      </c>
      <c r="K650" s="74">
        <v>0.9</v>
      </c>
      <c r="L650" s="74">
        <v>0.86</v>
      </c>
    </row>
    <row r="651" spans="1:13">
      <c r="A651" s="54" t="s">
        <v>914</v>
      </c>
      <c r="B651" s="118">
        <v>11</v>
      </c>
      <c r="C651" s="118"/>
      <c r="D651" s="118">
        <v>25</v>
      </c>
      <c r="E651" s="78">
        <f t="shared" ref="E651:H653" si="164">1 - (E652)</f>
        <v>2.4000000000000021E-2</v>
      </c>
      <c r="F651" s="78">
        <f t="shared" si="164"/>
        <v>2.0000000000000018E-2</v>
      </c>
      <c r="G651" s="78">
        <f t="shared" si="164"/>
        <v>1.6000000000000014E-2</v>
      </c>
      <c r="H651" s="78">
        <f t="shared" si="164"/>
        <v>1.8000000000000016E-2</v>
      </c>
      <c r="I651" s="79">
        <f t="shared" ref="I651:L653" si="165">1 - (I652)</f>
        <v>6.9999999999999951E-2</v>
      </c>
      <c r="J651" s="79">
        <f t="shared" si="165"/>
        <v>5.600000000000005E-2</v>
      </c>
      <c r="K651" s="79">
        <f t="shared" si="165"/>
        <v>6.9999999999999951E-2</v>
      </c>
      <c r="L651" s="79">
        <f t="shared" si="165"/>
        <v>6.9999999999999951E-2</v>
      </c>
    </row>
    <row r="652" spans="1:13">
      <c r="A652" s="76" t="s">
        <v>633</v>
      </c>
      <c r="B652" s="117">
        <f>B651*0.15</f>
        <v>1.65</v>
      </c>
      <c r="C652" s="117">
        <f>(100-D652)/100</f>
        <v>0.96250000000000002</v>
      </c>
      <c r="D652" s="117">
        <f>D651*0.15</f>
        <v>3.75</v>
      </c>
      <c r="E652" s="74">
        <v>0.97599999999999998</v>
      </c>
      <c r="F652" s="74">
        <v>0.98</v>
      </c>
      <c r="G652" s="74">
        <v>0.98399999999999999</v>
      </c>
      <c r="H652" s="74">
        <v>0.98199999999999998</v>
      </c>
      <c r="I652" s="74">
        <v>0.93</v>
      </c>
      <c r="J652" s="74">
        <v>0.94399999999999995</v>
      </c>
      <c r="K652" s="74">
        <v>0.93</v>
      </c>
      <c r="L652" s="74">
        <v>0.93</v>
      </c>
      <c r="M652" s="1"/>
    </row>
    <row r="653" spans="1:13">
      <c r="A653" s="54" t="s">
        <v>893</v>
      </c>
      <c r="B653" s="118">
        <v>11</v>
      </c>
      <c r="C653" s="118"/>
      <c r="D653" s="118">
        <v>25</v>
      </c>
      <c r="E653" s="78">
        <f t="shared" si="164"/>
        <v>2.4000000000000021E-2</v>
      </c>
      <c r="F653" s="78">
        <f t="shared" si="164"/>
        <v>2.0000000000000018E-2</v>
      </c>
      <c r="G653" s="78">
        <f t="shared" si="164"/>
        <v>1.6000000000000014E-2</v>
      </c>
      <c r="H653" s="78">
        <f t="shared" si="164"/>
        <v>1.8000000000000016E-2</v>
      </c>
      <c r="I653" s="79">
        <f t="shared" si="165"/>
        <v>6.9999999999999951E-2</v>
      </c>
      <c r="J653" s="79">
        <f t="shared" si="165"/>
        <v>5.600000000000005E-2</v>
      </c>
      <c r="K653" s="79">
        <f t="shared" si="165"/>
        <v>6.9999999999999951E-2</v>
      </c>
      <c r="L653" s="79">
        <f t="shared" si="165"/>
        <v>6.9999999999999951E-2</v>
      </c>
      <c r="M653" s="1"/>
    </row>
    <row r="654" spans="1:13">
      <c r="A654" s="76" t="s">
        <v>633</v>
      </c>
      <c r="B654" s="117">
        <f>B653*0.15</f>
        <v>1.65</v>
      </c>
      <c r="C654" s="117">
        <f>(100-D654)/100</f>
        <v>0.96250000000000002</v>
      </c>
      <c r="D654" s="117">
        <f>D653*0.15</f>
        <v>3.75</v>
      </c>
      <c r="E654" s="74">
        <v>0.97599999999999998</v>
      </c>
      <c r="F654" s="74">
        <v>0.98</v>
      </c>
      <c r="G654" s="74">
        <v>0.98399999999999999</v>
      </c>
      <c r="H654" s="74">
        <v>0.98199999999999998</v>
      </c>
      <c r="I654" s="74">
        <v>0.93</v>
      </c>
      <c r="J654" s="74">
        <v>0.94399999999999995</v>
      </c>
      <c r="K654" s="74">
        <v>0.93</v>
      </c>
      <c r="L654" s="74">
        <v>0.93</v>
      </c>
      <c r="M654" s="1"/>
    </row>
    <row r="655" spans="1:13">
      <c r="A655" s="120" t="s">
        <v>725</v>
      </c>
      <c r="B655" s="118">
        <v>11</v>
      </c>
      <c r="C655" s="118"/>
      <c r="D655" s="118">
        <v>25</v>
      </c>
      <c r="E655" s="78">
        <f t="shared" ref="E655:L655" si="166">1 - (E656) * (E657) * (E658) * (E659)</f>
        <v>0.14231837184000007</v>
      </c>
      <c r="F655" s="78">
        <f t="shared" si="166"/>
        <v>0.11964640000000004</v>
      </c>
      <c r="G655" s="78">
        <f>1 - (G656) * (G657) * (G658) * (G659)</f>
        <v>9.6561418240000085E-2</v>
      </c>
      <c r="H655" s="78">
        <f t="shared" si="166"/>
        <v>0.10815581934000007</v>
      </c>
      <c r="I655" s="79">
        <f t="shared" si="166"/>
        <v>0.37480633750000003</v>
      </c>
      <c r="J655" s="79">
        <f t="shared" si="166"/>
        <v>0.35656423374000001</v>
      </c>
      <c r="K655" s="79">
        <f t="shared" si="166"/>
        <v>0.37480633750000003</v>
      </c>
      <c r="L655" s="79">
        <f t="shared" si="166"/>
        <v>0.37480633750000003</v>
      </c>
      <c r="M655" s="1"/>
    </row>
    <row r="656" spans="1:13">
      <c r="A656" s="76" t="s">
        <v>633</v>
      </c>
      <c r="B656" s="117">
        <f>B655*0.15</f>
        <v>1.65</v>
      </c>
      <c r="C656" s="117">
        <f>(100-D656)/100</f>
        <v>0.96250000000000002</v>
      </c>
      <c r="D656" s="117">
        <f>D655*0.15</f>
        <v>3.75</v>
      </c>
      <c r="E656" s="74">
        <v>0.97599999999999998</v>
      </c>
      <c r="F656" s="74">
        <v>0.98</v>
      </c>
      <c r="G656" s="74">
        <v>0.98399999999999999</v>
      </c>
      <c r="H656" s="74">
        <v>0.98199999999999998</v>
      </c>
      <c r="I656" s="74">
        <v>0.93</v>
      </c>
      <c r="J656" s="74">
        <v>0.93400000000000005</v>
      </c>
      <c r="K656" s="74">
        <v>0.93</v>
      </c>
      <c r="L656" s="74">
        <v>0.93</v>
      </c>
      <c r="M656" s="1"/>
    </row>
    <row r="657" spans="1:13">
      <c r="A657" s="76" t="s">
        <v>634</v>
      </c>
      <c r="B657" s="117">
        <f>B655*0.4</f>
        <v>4.4000000000000004</v>
      </c>
      <c r="C657" s="117">
        <f>(100-D657)/100</f>
        <v>0.9</v>
      </c>
      <c r="D657" s="117">
        <f>D655*0.4</f>
        <v>10</v>
      </c>
      <c r="E657" s="74">
        <v>0.94</v>
      </c>
      <c r="F657" s="74">
        <v>0.95</v>
      </c>
      <c r="G657" s="74">
        <v>0.96</v>
      </c>
      <c r="H657" s="74">
        <v>0.95499999999999996</v>
      </c>
      <c r="I657" s="74">
        <v>0.82499999999999996</v>
      </c>
      <c r="J657" s="74">
        <v>0.83499999999999996</v>
      </c>
      <c r="K657" s="74">
        <v>0.82499999999999996</v>
      </c>
      <c r="L657" s="74">
        <v>0.82499999999999996</v>
      </c>
      <c r="M657" s="1"/>
    </row>
    <row r="658" spans="1:13">
      <c r="A658" s="76" t="s">
        <v>774</v>
      </c>
      <c r="B658" s="117">
        <f>B655*0.15</f>
        <v>1.65</v>
      </c>
      <c r="C658" s="117">
        <f>(100-D658)/100</f>
        <v>0.96250000000000002</v>
      </c>
      <c r="D658" s="117">
        <f>D655*0.15</f>
        <v>3.75</v>
      </c>
      <c r="E658" s="74">
        <v>0.98199999999999998</v>
      </c>
      <c r="F658" s="74">
        <v>0.98499999999999999</v>
      </c>
      <c r="G658" s="74">
        <v>0.98799999999999999</v>
      </c>
      <c r="H658" s="74">
        <v>0.98650000000000004</v>
      </c>
      <c r="I658" s="74">
        <v>0.94750000000000001</v>
      </c>
      <c r="J658" s="74">
        <v>0.95050000000000001</v>
      </c>
      <c r="K658" s="74">
        <v>0.94750000000000001</v>
      </c>
      <c r="L658" s="74">
        <v>0.94750000000000001</v>
      </c>
      <c r="M658" s="1"/>
    </row>
    <row r="659" spans="1:13">
      <c r="A659" s="76" t="s">
        <v>636</v>
      </c>
      <c r="B659" s="117">
        <f>B655*0.3</f>
        <v>3.3</v>
      </c>
      <c r="C659" s="117">
        <f>(100-D659)/100</f>
        <v>0.92500000000000004</v>
      </c>
      <c r="D659" s="117">
        <f>D655*0.3</f>
        <v>7.5</v>
      </c>
      <c r="E659" s="74">
        <v>0.95199999999999996</v>
      </c>
      <c r="F659" s="74">
        <v>0.96</v>
      </c>
      <c r="G659" s="74">
        <v>0.96799999999999997</v>
      </c>
      <c r="H659" s="74">
        <v>0.96399999999999997</v>
      </c>
      <c r="I659" s="74">
        <v>0.86</v>
      </c>
      <c r="J659" s="74">
        <v>0.86799999999999999</v>
      </c>
      <c r="K659" s="74">
        <v>0.86</v>
      </c>
      <c r="L659" s="74">
        <v>0.86</v>
      </c>
      <c r="M659" s="1"/>
    </row>
    <row r="660" spans="1:13">
      <c r="A660" s="54" t="s">
        <v>834</v>
      </c>
      <c r="B660" s="118">
        <v>11</v>
      </c>
      <c r="C660" s="118"/>
      <c r="D660" s="118">
        <v>25</v>
      </c>
      <c r="E660" s="78">
        <f t="shared" ref="E660:L660" si="167">1 - (E661) * (E662) * (E663) * (E664)</f>
        <v>0.14231837184000007</v>
      </c>
      <c r="F660" s="78">
        <f t="shared" si="167"/>
        <v>0.11964640000000004</v>
      </c>
      <c r="G660" s="78">
        <f t="shared" si="167"/>
        <v>9.6561418240000085E-2</v>
      </c>
      <c r="H660" s="78">
        <f t="shared" si="167"/>
        <v>0.10815581934000007</v>
      </c>
      <c r="I660" s="79">
        <f t="shared" si="167"/>
        <v>0.37480633750000003</v>
      </c>
      <c r="J660" s="79">
        <f t="shared" si="167"/>
        <v>0.27992968750000002</v>
      </c>
      <c r="K660" s="79">
        <f t="shared" si="167"/>
        <v>0.37480633750000003</v>
      </c>
      <c r="L660" s="79">
        <f t="shared" si="167"/>
        <v>0.50049999999999994</v>
      </c>
      <c r="M660" s="1"/>
    </row>
    <row r="661" spans="1:13">
      <c r="A661" s="76" t="s">
        <v>633</v>
      </c>
      <c r="B661" s="117">
        <f>B660*0.15</f>
        <v>1.65</v>
      </c>
      <c r="C661" s="117">
        <f>(100-D661)/100</f>
        <v>0.96250000000000002</v>
      </c>
      <c r="D661" s="117">
        <f>D660*0.15</f>
        <v>3.75</v>
      </c>
      <c r="E661" s="74">
        <v>0.97599999999999998</v>
      </c>
      <c r="F661" s="74">
        <v>0.98</v>
      </c>
      <c r="G661" s="74">
        <v>0.98399999999999999</v>
      </c>
      <c r="H661" s="74">
        <v>0.98199999999999998</v>
      </c>
      <c r="I661" s="74">
        <v>0.93</v>
      </c>
      <c r="J661" s="74">
        <v>0.95</v>
      </c>
      <c r="K661" s="74">
        <v>0.93</v>
      </c>
      <c r="L661" s="74">
        <v>0.9</v>
      </c>
      <c r="M661" s="1"/>
    </row>
    <row r="662" spans="1:13">
      <c r="A662" s="76" t="s">
        <v>634</v>
      </c>
      <c r="B662" s="117">
        <f>B660*0.4</f>
        <v>4.4000000000000004</v>
      </c>
      <c r="C662" s="117">
        <f>(100-D662)/100</f>
        <v>0.9</v>
      </c>
      <c r="D662" s="117">
        <f>D660*0.4</f>
        <v>10</v>
      </c>
      <c r="E662" s="74">
        <v>0.94</v>
      </c>
      <c r="F662" s="74">
        <v>0.95</v>
      </c>
      <c r="G662" s="74">
        <v>0.96</v>
      </c>
      <c r="H662" s="74">
        <v>0.95499999999999996</v>
      </c>
      <c r="I662" s="74">
        <v>0.82499999999999996</v>
      </c>
      <c r="J662" s="74">
        <v>0.875</v>
      </c>
      <c r="K662" s="74">
        <v>0.82499999999999996</v>
      </c>
      <c r="L662" s="74">
        <v>0.75</v>
      </c>
      <c r="M662" s="1"/>
    </row>
    <row r="663" spans="1:13">
      <c r="A663" s="76" t="s">
        <v>774</v>
      </c>
      <c r="B663" s="117">
        <f>B660*0.15</f>
        <v>1.65</v>
      </c>
      <c r="C663" s="117">
        <f>(100-D663)/100</f>
        <v>0.96250000000000002</v>
      </c>
      <c r="D663" s="117">
        <f>D660*0.15</f>
        <v>3.75</v>
      </c>
      <c r="E663" s="74">
        <v>0.98199999999999998</v>
      </c>
      <c r="F663" s="74">
        <v>0.98499999999999999</v>
      </c>
      <c r="G663" s="74">
        <v>0.98799999999999999</v>
      </c>
      <c r="H663" s="74">
        <v>0.98650000000000004</v>
      </c>
      <c r="I663" s="74">
        <v>0.94750000000000001</v>
      </c>
      <c r="J663" s="74">
        <v>0.96250000000000002</v>
      </c>
      <c r="K663" s="74">
        <v>0.94750000000000001</v>
      </c>
      <c r="L663" s="74">
        <v>0.92500000000000004</v>
      </c>
      <c r="M663" s="1"/>
    </row>
    <row r="664" spans="1:13">
      <c r="A664" s="76" t="s">
        <v>636</v>
      </c>
      <c r="B664" s="117">
        <f>B660*0.3</f>
        <v>3.3</v>
      </c>
      <c r="C664" s="117">
        <f>(100-D664)/100</f>
        <v>0.92500000000000004</v>
      </c>
      <c r="D664" s="117">
        <f>D660*0.3</f>
        <v>7.5</v>
      </c>
      <c r="E664" s="74">
        <v>0.95199999999999996</v>
      </c>
      <c r="F664" s="74">
        <v>0.96</v>
      </c>
      <c r="G664" s="74">
        <v>0.96799999999999997</v>
      </c>
      <c r="H664" s="74">
        <v>0.96399999999999997</v>
      </c>
      <c r="I664" s="74">
        <v>0.86</v>
      </c>
      <c r="J664" s="74">
        <v>0.9</v>
      </c>
      <c r="K664" s="74">
        <v>0.86</v>
      </c>
      <c r="L664" s="74">
        <v>0.8</v>
      </c>
      <c r="M664" s="1"/>
    </row>
    <row r="665" spans="1:13">
      <c r="A665" s="54" t="s">
        <v>941</v>
      </c>
      <c r="B665" s="118">
        <v>11</v>
      </c>
      <c r="C665" s="118"/>
      <c r="D665" s="118">
        <v>25</v>
      </c>
      <c r="E665" s="78">
        <f t="shared" ref="E665:L665" si="168">1 - (E666) * (E667) * (E668) * (E669)</f>
        <v>0.14231837184000007</v>
      </c>
      <c r="F665" s="78">
        <f t="shared" si="168"/>
        <v>0.11964640000000004</v>
      </c>
      <c r="G665" s="78">
        <f t="shared" si="168"/>
        <v>9.6561418240000085E-2</v>
      </c>
      <c r="H665" s="78">
        <f t="shared" si="168"/>
        <v>0.10815581934000007</v>
      </c>
      <c r="I665" s="79">
        <f t="shared" si="168"/>
        <v>0.37480633750000003</v>
      </c>
      <c r="J665" s="79">
        <f t="shared" si="168"/>
        <v>0.27992968750000002</v>
      </c>
      <c r="K665" s="79">
        <f t="shared" si="168"/>
        <v>0.50049999999999994</v>
      </c>
      <c r="L665" s="79">
        <f t="shared" si="168"/>
        <v>0.37480633750000003</v>
      </c>
      <c r="M665" s="1"/>
    </row>
    <row r="666" spans="1:13">
      <c r="A666" s="76" t="s">
        <v>633</v>
      </c>
      <c r="B666" s="117">
        <f>B665*0.15</f>
        <v>1.65</v>
      </c>
      <c r="C666" s="117">
        <f>(100-D666)/100</f>
        <v>0.96250000000000002</v>
      </c>
      <c r="D666" s="117">
        <f>D665*0.15</f>
        <v>3.75</v>
      </c>
      <c r="E666" s="74">
        <v>0.97599999999999998</v>
      </c>
      <c r="F666" s="74">
        <v>0.98</v>
      </c>
      <c r="G666" s="74">
        <v>0.98399999999999999</v>
      </c>
      <c r="H666" s="74">
        <v>0.98199999999999998</v>
      </c>
      <c r="I666" s="74">
        <v>0.93</v>
      </c>
      <c r="J666" s="74">
        <v>0.95</v>
      </c>
      <c r="K666" s="74">
        <v>0.9</v>
      </c>
      <c r="L666" s="74">
        <v>0.93</v>
      </c>
      <c r="M666" s="1"/>
    </row>
    <row r="667" spans="1:13">
      <c r="A667" s="76" t="s">
        <v>634</v>
      </c>
      <c r="B667" s="117">
        <f>B665*0.4</f>
        <v>4.4000000000000004</v>
      </c>
      <c r="C667" s="117">
        <f>(100-D667)/100</f>
        <v>0.9</v>
      </c>
      <c r="D667" s="117">
        <f>D665*0.4</f>
        <v>10</v>
      </c>
      <c r="E667" s="74">
        <v>0.94</v>
      </c>
      <c r="F667" s="74">
        <v>0.95</v>
      </c>
      <c r="G667" s="74">
        <v>0.96</v>
      </c>
      <c r="H667" s="74">
        <v>0.95499999999999996</v>
      </c>
      <c r="I667" s="74">
        <v>0.82499999999999996</v>
      </c>
      <c r="J667" s="74">
        <v>0.875</v>
      </c>
      <c r="K667" s="74">
        <v>0.75</v>
      </c>
      <c r="L667" s="74">
        <v>0.82499999999999996</v>
      </c>
      <c r="M667" s="1"/>
    </row>
    <row r="668" spans="1:13">
      <c r="A668" s="76" t="s">
        <v>774</v>
      </c>
      <c r="B668" s="117">
        <f>B665*0.15</f>
        <v>1.65</v>
      </c>
      <c r="C668" s="117">
        <f>(100-D668)/100</f>
        <v>0.96250000000000002</v>
      </c>
      <c r="D668" s="117">
        <f>D665*0.15</f>
        <v>3.75</v>
      </c>
      <c r="E668" s="74">
        <v>0.98199999999999998</v>
      </c>
      <c r="F668" s="74">
        <v>0.98499999999999999</v>
      </c>
      <c r="G668" s="74">
        <v>0.98799999999999999</v>
      </c>
      <c r="H668" s="74">
        <v>0.98650000000000004</v>
      </c>
      <c r="I668" s="74">
        <v>0.94750000000000001</v>
      </c>
      <c r="J668" s="74">
        <v>0.96250000000000002</v>
      </c>
      <c r="K668" s="74">
        <v>0.92500000000000004</v>
      </c>
      <c r="L668" s="74">
        <v>0.94750000000000001</v>
      </c>
      <c r="M668" s="1"/>
    </row>
    <row r="669" spans="1:13">
      <c r="A669" s="76" t="s">
        <v>636</v>
      </c>
      <c r="B669" s="117">
        <f>B665*0.3</f>
        <v>3.3</v>
      </c>
      <c r="C669" s="117">
        <f>(100-D669)/100</f>
        <v>0.92500000000000004</v>
      </c>
      <c r="D669" s="117">
        <f>D665*0.3</f>
        <v>7.5</v>
      </c>
      <c r="E669" s="74">
        <v>0.95199999999999996</v>
      </c>
      <c r="F669" s="74">
        <v>0.96</v>
      </c>
      <c r="G669" s="74">
        <v>0.96799999999999997</v>
      </c>
      <c r="H669" s="74">
        <v>0.96399999999999997</v>
      </c>
      <c r="I669" s="74">
        <v>0.86</v>
      </c>
      <c r="J669" s="74">
        <v>0.9</v>
      </c>
      <c r="K669" s="74">
        <v>0.8</v>
      </c>
      <c r="L669" s="74">
        <v>0.86</v>
      </c>
      <c r="M669" s="1"/>
    </row>
    <row r="670" spans="1:13">
      <c r="A670" s="54" t="s">
        <v>726</v>
      </c>
      <c r="B670" s="118">
        <v>11</v>
      </c>
      <c r="C670" s="118"/>
      <c r="D670" s="118">
        <v>25</v>
      </c>
      <c r="E670" s="78">
        <f t="shared" ref="E670:L670" si="169">1 - (E671) * (E672) * (E673) * (E674)</f>
        <v>0.14231837184000007</v>
      </c>
      <c r="F670" s="78">
        <f t="shared" si="169"/>
        <v>0.11964640000000004</v>
      </c>
      <c r="G670" s="78">
        <f>1 - (G671) * (G672) * (G673) * (G674)</f>
        <v>9.6561418240000085E-2</v>
      </c>
      <c r="H670" s="78">
        <f t="shared" si="169"/>
        <v>0.10815581934000007</v>
      </c>
      <c r="I670" s="79">
        <f t="shared" si="169"/>
        <v>0.27992968750000002</v>
      </c>
      <c r="J670" s="79">
        <f t="shared" si="169"/>
        <v>0.22896640000000001</v>
      </c>
      <c r="K670" s="79">
        <f t="shared" si="169"/>
        <v>0.22896640000000001</v>
      </c>
      <c r="L670" s="79">
        <f t="shared" si="169"/>
        <v>0.37480633750000003</v>
      </c>
      <c r="M670" s="1"/>
    </row>
    <row r="671" spans="1:13">
      <c r="A671" s="76" t="s">
        <v>633</v>
      </c>
      <c r="B671" s="117">
        <f>B670*0.15</f>
        <v>1.65</v>
      </c>
      <c r="C671" s="117">
        <f>(100-D671)/100</f>
        <v>0.96250000000000002</v>
      </c>
      <c r="D671" s="117">
        <f>D670*0.15</f>
        <v>3.75</v>
      </c>
      <c r="E671" s="74">
        <v>0.97599999999999998</v>
      </c>
      <c r="F671" s="74">
        <v>0.98</v>
      </c>
      <c r="G671" s="74">
        <v>0.98399999999999999</v>
      </c>
      <c r="H671" s="74">
        <v>0.98199999999999998</v>
      </c>
      <c r="I671" s="74">
        <v>0.95</v>
      </c>
      <c r="J671" s="74">
        <v>0.96</v>
      </c>
      <c r="K671" s="74">
        <v>0.96</v>
      </c>
      <c r="L671" s="74">
        <v>0.93</v>
      </c>
      <c r="M671" s="1"/>
    </row>
    <row r="672" spans="1:13">
      <c r="A672" s="76" t="s">
        <v>634</v>
      </c>
      <c r="B672" s="117">
        <f>B670*0.4</f>
        <v>4.4000000000000004</v>
      </c>
      <c r="C672" s="117">
        <f>(100-D672)/100</f>
        <v>0.9</v>
      </c>
      <c r="D672" s="117">
        <f>D670*0.4</f>
        <v>10</v>
      </c>
      <c r="E672" s="74">
        <v>0.94</v>
      </c>
      <c r="F672" s="74">
        <v>0.95</v>
      </c>
      <c r="G672" s="74">
        <v>0.96</v>
      </c>
      <c r="H672" s="74">
        <v>0.95499999999999996</v>
      </c>
      <c r="I672" s="74">
        <v>0.875</v>
      </c>
      <c r="J672" s="74">
        <v>0.9</v>
      </c>
      <c r="K672" s="74">
        <v>0.9</v>
      </c>
      <c r="L672" s="74">
        <v>0.82499999999999996</v>
      </c>
      <c r="M672" s="1"/>
    </row>
    <row r="673" spans="1:13">
      <c r="A673" s="76" t="s">
        <v>774</v>
      </c>
      <c r="B673" s="117">
        <f>B670*0.15</f>
        <v>1.65</v>
      </c>
      <c r="C673" s="117">
        <f>(100-D673)/100</f>
        <v>0.96250000000000002</v>
      </c>
      <c r="D673" s="117">
        <f>D670*0.15</f>
        <v>3.75</v>
      </c>
      <c r="E673" s="74">
        <v>0.98199999999999998</v>
      </c>
      <c r="F673" s="74">
        <v>0.98499999999999999</v>
      </c>
      <c r="G673" s="74">
        <v>0.98799999999999999</v>
      </c>
      <c r="H673" s="74">
        <v>0.98650000000000004</v>
      </c>
      <c r="I673" s="74">
        <v>0.96250000000000002</v>
      </c>
      <c r="J673" s="74">
        <v>0.97</v>
      </c>
      <c r="K673" s="74">
        <v>0.97</v>
      </c>
      <c r="L673" s="74">
        <v>0.94750000000000001</v>
      </c>
      <c r="M673" s="1"/>
    </row>
    <row r="674" spans="1:13">
      <c r="A674" s="76" t="s">
        <v>636</v>
      </c>
      <c r="B674" s="117">
        <f>B670*0.3</f>
        <v>3.3</v>
      </c>
      <c r="C674" s="117">
        <f>(100-D674)/100</f>
        <v>0.92500000000000004</v>
      </c>
      <c r="D674" s="117">
        <f>D670*0.3</f>
        <v>7.5</v>
      </c>
      <c r="E674" s="74">
        <v>0.95199999999999996</v>
      </c>
      <c r="F674" s="74">
        <v>0.96</v>
      </c>
      <c r="G674" s="74">
        <v>0.96799999999999997</v>
      </c>
      <c r="H674" s="74">
        <v>0.96399999999999997</v>
      </c>
      <c r="I674" s="74">
        <v>0.9</v>
      </c>
      <c r="J674" s="74">
        <v>0.92</v>
      </c>
      <c r="K674" s="74">
        <v>0.92</v>
      </c>
      <c r="L674" s="74">
        <v>0.86</v>
      </c>
      <c r="M674" s="1"/>
    </row>
    <row r="675" spans="1:13">
      <c r="A675" s="54" t="s">
        <v>945</v>
      </c>
      <c r="B675" s="118">
        <v>11</v>
      </c>
      <c r="C675" s="118"/>
      <c r="D675" s="118">
        <v>25</v>
      </c>
      <c r="E675" s="78">
        <f t="shared" ref="E675:F675" si="170">1 - (E676) * (E677) * (E678) * (E679)</f>
        <v>0.14231837184000007</v>
      </c>
      <c r="F675" s="78">
        <f t="shared" si="170"/>
        <v>0.11964640000000004</v>
      </c>
      <c r="G675" s="78">
        <f>1 - (G676) * (G677) * (G678) * (G679)</f>
        <v>9.6561418240000085E-2</v>
      </c>
      <c r="H675" s="78">
        <f t="shared" ref="H675:L675" si="171">1 - (H676) * (H677) * (H678) * (H679)</f>
        <v>0.10815581934000007</v>
      </c>
      <c r="I675" s="79">
        <f t="shared" si="171"/>
        <v>0.27992968750000002</v>
      </c>
      <c r="J675" s="79">
        <f t="shared" si="171"/>
        <v>0.22896640000000001</v>
      </c>
      <c r="K675" s="79">
        <f t="shared" si="171"/>
        <v>0.27992968750000002</v>
      </c>
      <c r="L675" s="79">
        <f t="shared" si="171"/>
        <v>0.27992968750000002</v>
      </c>
      <c r="M675" s="1"/>
    </row>
    <row r="676" spans="1:13">
      <c r="A676" s="76" t="s">
        <v>633</v>
      </c>
      <c r="B676" s="117">
        <f>B675*0.15</f>
        <v>1.65</v>
      </c>
      <c r="C676" s="117">
        <f>(100-D676)/100</f>
        <v>0.96250000000000002</v>
      </c>
      <c r="D676" s="117">
        <f>D675*0.15</f>
        <v>3.75</v>
      </c>
      <c r="E676" s="74">
        <v>0.97599999999999998</v>
      </c>
      <c r="F676" s="74">
        <v>0.98</v>
      </c>
      <c r="G676" s="74">
        <v>0.98399999999999999</v>
      </c>
      <c r="H676" s="74">
        <v>0.98199999999999998</v>
      </c>
      <c r="I676" s="74">
        <v>0.95</v>
      </c>
      <c r="J676" s="74">
        <v>0.96</v>
      </c>
      <c r="K676" s="74">
        <v>0.95</v>
      </c>
      <c r="L676" s="74">
        <v>0.95</v>
      </c>
      <c r="M676" s="1"/>
    </row>
    <row r="677" spans="1:13">
      <c r="A677" s="76" t="s">
        <v>634</v>
      </c>
      <c r="B677" s="117">
        <f>B675*0.4</f>
        <v>4.4000000000000004</v>
      </c>
      <c r="C677" s="117">
        <f>(100-D677)/100</f>
        <v>0.9</v>
      </c>
      <c r="D677" s="117">
        <f>D675*0.4</f>
        <v>10</v>
      </c>
      <c r="E677" s="74">
        <v>0.94</v>
      </c>
      <c r="F677" s="74">
        <v>0.95</v>
      </c>
      <c r="G677" s="74">
        <v>0.96</v>
      </c>
      <c r="H677" s="74">
        <v>0.95499999999999996</v>
      </c>
      <c r="I677" s="74">
        <v>0.875</v>
      </c>
      <c r="J677" s="74">
        <v>0.9</v>
      </c>
      <c r="K677" s="74">
        <v>0.875</v>
      </c>
      <c r="L677" s="74">
        <v>0.875</v>
      </c>
      <c r="M677" s="1"/>
    </row>
    <row r="678" spans="1:13">
      <c r="A678" s="76" t="s">
        <v>774</v>
      </c>
      <c r="B678" s="117">
        <f>B675*0.15</f>
        <v>1.65</v>
      </c>
      <c r="C678" s="117">
        <f>(100-D678)/100</f>
        <v>0.96250000000000002</v>
      </c>
      <c r="D678" s="117">
        <f>D675*0.15</f>
        <v>3.75</v>
      </c>
      <c r="E678" s="74">
        <v>0.98199999999999998</v>
      </c>
      <c r="F678" s="74">
        <v>0.98499999999999999</v>
      </c>
      <c r="G678" s="74">
        <v>0.98799999999999999</v>
      </c>
      <c r="H678" s="74">
        <v>0.98650000000000004</v>
      </c>
      <c r="I678" s="74">
        <v>0.96250000000000002</v>
      </c>
      <c r="J678" s="74">
        <v>0.97</v>
      </c>
      <c r="K678" s="74">
        <v>0.96250000000000002</v>
      </c>
      <c r="L678" s="74">
        <v>0.96250000000000002</v>
      </c>
      <c r="M678" s="1"/>
    </row>
    <row r="679" spans="1:13">
      <c r="A679" s="76" t="s">
        <v>636</v>
      </c>
      <c r="B679" s="117">
        <f>B675*0.3</f>
        <v>3.3</v>
      </c>
      <c r="C679" s="117">
        <f>(100-D679)/100</f>
        <v>0.92500000000000004</v>
      </c>
      <c r="D679" s="117">
        <f>D675*0.3</f>
        <v>7.5</v>
      </c>
      <c r="E679" s="74">
        <v>0.95199999999999996</v>
      </c>
      <c r="F679" s="74">
        <v>0.96</v>
      </c>
      <c r="G679" s="74">
        <v>0.96799999999999997</v>
      </c>
      <c r="H679" s="74">
        <v>0.96399999999999997</v>
      </c>
      <c r="I679" s="74">
        <v>0.9</v>
      </c>
      <c r="J679" s="74">
        <v>0.92</v>
      </c>
      <c r="K679" s="74">
        <v>0.9</v>
      </c>
      <c r="L679" s="74">
        <v>0.9</v>
      </c>
      <c r="M679" s="1"/>
    </row>
    <row r="680" spans="1:13">
      <c r="A680" s="54" t="s">
        <v>764</v>
      </c>
      <c r="B680" s="118">
        <v>11</v>
      </c>
      <c r="C680" s="118"/>
      <c r="D680" s="118">
        <v>25</v>
      </c>
      <c r="E680" s="78">
        <f t="shared" ref="E680:L680" si="172">1 - (E681)</f>
        <v>2.4000000000000021E-2</v>
      </c>
      <c r="F680" s="78">
        <f t="shared" si="172"/>
        <v>2.0000000000000018E-2</v>
      </c>
      <c r="G680" s="78">
        <f t="shared" si="172"/>
        <v>1.6000000000000014E-2</v>
      </c>
      <c r="H680" s="78">
        <f t="shared" si="172"/>
        <v>1.8000000000000016E-2</v>
      </c>
      <c r="I680" s="79">
        <f t="shared" si="172"/>
        <v>5.0000000000000044E-2</v>
      </c>
      <c r="J680" s="79">
        <f t="shared" si="172"/>
        <v>4.0000000000000036E-2</v>
      </c>
      <c r="K680" s="79">
        <f t="shared" si="172"/>
        <v>4.0000000000000036E-2</v>
      </c>
      <c r="L680" s="79">
        <f t="shared" si="172"/>
        <v>6.9999999999999951E-2</v>
      </c>
      <c r="M680" s="1"/>
    </row>
    <row r="681" spans="1:13">
      <c r="A681" s="76" t="s">
        <v>633</v>
      </c>
      <c r="B681" s="117">
        <f>B680*0.15</f>
        <v>1.65</v>
      </c>
      <c r="C681" s="117">
        <f>(100-D681)/100</f>
        <v>0.96250000000000002</v>
      </c>
      <c r="D681" s="117">
        <f>D680*0.15</f>
        <v>3.75</v>
      </c>
      <c r="E681" s="74">
        <v>0.97599999999999998</v>
      </c>
      <c r="F681" s="74">
        <v>0.98</v>
      </c>
      <c r="G681" s="74">
        <v>0.98399999999999999</v>
      </c>
      <c r="H681" s="74">
        <v>0.98199999999999998</v>
      </c>
      <c r="I681" s="74">
        <v>0.95</v>
      </c>
      <c r="J681" s="74">
        <v>0.96</v>
      </c>
      <c r="K681" s="74">
        <v>0.96</v>
      </c>
      <c r="L681" s="74">
        <v>0.93</v>
      </c>
      <c r="M681" s="1"/>
    </row>
    <row r="682" spans="1:13">
      <c r="A682" s="120" t="s">
        <v>820</v>
      </c>
      <c r="B682" s="118">
        <v>11</v>
      </c>
      <c r="C682" s="118"/>
      <c r="D682" s="118">
        <v>25</v>
      </c>
      <c r="E682" s="78">
        <f t="shared" ref="E682:L682" si="173">1 - (E683) * (E684) * (E685) * (E686)</f>
        <v>0.14231837184000007</v>
      </c>
      <c r="F682" s="78">
        <f t="shared" si="173"/>
        <v>0.11964640000000004</v>
      </c>
      <c r="G682" s="78">
        <f t="shared" si="173"/>
        <v>9.6561418240000085E-2</v>
      </c>
      <c r="H682" s="78">
        <f t="shared" si="173"/>
        <v>0.10815581934000007</v>
      </c>
      <c r="I682" s="79">
        <f t="shared" si="173"/>
        <v>0.27992968750000002</v>
      </c>
      <c r="J682" s="79">
        <f t="shared" si="173"/>
        <v>0.27992968750000002</v>
      </c>
      <c r="K682" s="79">
        <f t="shared" si="173"/>
        <v>0.27992968750000002</v>
      </c>
      <c r="L682" s="79">
        <f t="shared" si="173"/>
        <v>0.27992968750000002</v>
      </c>
      <c r="M682" s="1"/>
    </row>
    <row r="683" spans="1:13">
      <c r="A683" s="76" t="s">
        <v>633</v>
      </c>
      <c r="B683" s="117">
        <f>B682*0.15</f>
        <v>1.65</v>
      </c>
      <c r="C683" s="117">
        <f>(100-D683)/100</f>
        <v>0.96250000000000002</v>
      </c>
      <c r="D683" s="117">
        <f>D682*0.15</f>
        <v>3.75</v>
      </c>
      <c r="E683" s="74">
        <v>0.97599999999999998</v>
      </c>
      <c r="F683" s="74">
        <v>0.98</v>
      </c>
      <c r="G683" s="74">
        <v>0.98399999999999999</v>
      </c>
      <c r="H683" s="74">
        <v>0.98199999999999998</v>
      </c>
      <c r="I683" s="74">
        <v>0.95</v>
      </c>
      <c r="J683" s="74">
        <v>0.95</v>
      </c>
      <c r="K683" s="74">
        <v>0.95</v>
      </c>
      <c r="L683" s="74">
        <v>0.95</v>
      </c>
      <c r="M683" s="1"/>
    </row>
    <row r="684" spans="1:13">
      <c r="A684" s="76" t="s">
        <v>634</v>
      </c>
      <c r="B684" s="117">
        <f>B682*0.4</f>
        <v>4.4000000000000004</v>
      </c>
      <c r="C684" s="117">
        <f>(100-D684)/100</f>
        <v>0.9</v>
      </c>
      <c r="D684" s="117">
        <f>D682*0.4</f>
        <v>10</v>
      </c>
      <c r="E684" s="74">
        <v>0.94</v>
      </c>
      <c r="F684" s="74">
        <v>0.95</v>
      </c>
      <c r="G684" s="74">
        <v>0.96</v>
      </c>
      <c r="H684" s="74">
        <v>0.95499999999999996</v>
      </c>
      <c r="I684" s="74">
        <v>0.875</v>
      </c>
      <c r="J684" s="74">
        <v>0.875</v>
      </c>
      <c r="K684" s="74">
        <v>0.875</v>
      </c>
      <c r="L684" s="74">
        <v>0.875</v>
      </c>
      <c r="M684" s="1"/>
    </row>
    <row r="685" spans="1:13">
      <c r="A685" s="76" t="s">
        <v>774</v>
      </c>
      <c r="B685" s="117">
        <f>B682*0.15</f>
        <v>1.65</v>
      </c>
      <c r="C685" s="117">
        <f>(100-D685)/100</f>
        <v>0.96250000000000002</v>
      </c>
      <c r="D685" s="117">
        <f>D682*0.15</f>
        <v>3.75</v>
      </c>
      <c r="E685" s="74">
        <v>0.98199999999999998</v>
      </c>
      <c r="F685" s="74">
        <v>0.98499999999999999</v>
      </c>
      <c r="G685" s="74">
        <v>0.98799999999999999</v>
      </c>
      <c r="H685" s="74">
        <v>0.98650000000000004</v>
      </c>
      <c r="I685" s="74">
        <v>0.96250000000000002</v>
      </c>
      <c r="J685" s="74">
        <v>0.96250000000000002</v>
      </c>
      <c r="K685" s="74">
        <v>0.96250000000000002</v>
      </c>
      <c r="L685" s="74">
        <v>0.96250000000000002</v>
      </c>
      <c r="M685" s="1"/>
    </row>
    <row r="686" spans="1:13">
      <c r="A686" s="76" t="s">
        <v>636</v>
      </c>
      <c r="B686" s="117">
        <f>B682*0.3</f>
        <v>3.3</v>
      </c>
      <c r="C686" s="117">
        <f>(100-D686)/100</f>
        <v>0.92500000000000004</v>
      </c>
      <c r="D686" s="117">
        <f>D682*0.3</f>
        <v>7.5</v>
      </c>
      <c r="E686" s="74">
        <v>0.95199999999999996</v>
      </c>
      <c r="F686" s="74">
        <v>0.96</v>
      </c>
      <c r="G686" s="74">
        <v>0.96799999999999997</v>
      </c>
      <c r="H686" s="74">
        <v>0.96399999999999997</v>
      </c>
      <c r="I686" s="74">
        <v>0.9</v>
      </c>
      <c r="J686" s="74">
        <v>0.9</v>
      </c>
      <c r="K686" s="74">
        <v>0.9</v>
      </c>
      <c r="L686" s="74">
        <v>0.9</v>
      </c>
      <c r="M686" s="1"/>
    </row>
    <row r="687" spans="1:13">
      <c r="A687" s="54" t="s">
        <v>727</v>
      </c>
      <c r="B687" s="118">
        <v>10</v>
      </c>
      <c r="C687" s="118"/>
      <c r="D687" s="118">
        <v>20</v>
      </c>
      <c r="E687" s="78">
        <f t="shared" ref="E687:L687" si="174">1 - (E688) * (E689) * (E690) * (E691)</f>
        <v>0.13103372853999995</v>
      </c>
      <c r="F687" s="78">
        <f t="shared" si="174"/>
        <v>0.10815581934000007</v>
      </c>
      <c r="G687" s="78">
        <f>1 - (G688) * (G689) * (G690) * (G691)</f>
        <v>8.4862626940000019E-2</v>
      </c>
      <c r="H687" s="78">
        <f t="shared" si="174"/>
        <v>9.6561418240000085E-2</v>
      </c>
      <c r="I687" s="79">
        <f t="shared" si="174"/>
        <v>0.35656423374000001</v>
      </c>
      <c r="J687" s="79">
        <f t="shared" si="174"/>
        <v>0.37480633750000003</v>
      </c>
      <c r="K687" s="79">
        <f t="shared" si="174"/>
        <v>0.30936446464000011</v>
      </c>
      <c r="L687" s="79">
        <f t="shared" si="174"/>
        <v>0.27992968750000002</v>
      </c>
      <c r="M687" s="1"/>
    </row>
    <row r="688" spans="1:13">
      <c r="A688" s="76" t="s">
        <v>633</v>
      </c>
      <c r="B688" s="117">
        <f>B687*0.15</f>
        <v>1.5</v>
      </c>
      <c r="C688" s="117">
        <f>(100-D688)/100</f>
        <v>0.97</v>
      </c>
      <c r="D688" s="117">
        <f>D687*0.15</f>
        <v>3</v>
      </c>
      <c r="E688" s="74">
        <v>0.97799999999999998</v>
      </c>
      <c r="F688" s="74">
        <v>0.98199999999999998</v>
      </c>
      <c r="G688" s="74">
        <v>0.98599999999999999</v>
      </c>
      <c r="H688" s="74">
        <v>0.98399999999999999</v>
      </c>
      <c r="I688" s="74">
        <v>0.93400000000000005</v>
      </c>
      <c r="J688" s="74">
        <v>0.93</v>
      </c>
      <c r="K688" s="74">
        <v>0.94399999999999995</v>
      </c>
      <c r="L688" s="74">
        <v>0.95</v>
      </c>
      <c r="M688" s="1"/>
    </row>
    <row r="689" spans="1:13">
      <c r="A689" s="76" t="s">
        <v>634</v>
      </c>
      <c r="B689" s="117">
        <f>B687*0.4</f>
        <v>4</v>
      </c>
      <c r="C689" s="117">
        <f>(100-D689)/100</f>
        <v>0.92</v>
      </c>
      <c r="D689" s="117">
        <f>D687*0.4</f>
        <v>8</v>
      </c>
      <c r="E689" s="74">
        <v>0.94499999999999995</v>
      </c>
      <c r="F689" s="74">
        <v>0.95499999999999996</v>
      </c>
      <c r="G689" s="74">
        <v>0.96499999999999997</v>
      </c>
      <c r="H689" s="74">
        <v>0.96</v>
      </c>
      <c r="I689" s="74">
        <v>0.83499999999999996</v>
      </c>
      <c r="J689" s="74">
        <v>0.82499999999999996</v>
      </c>
      <c r="K689" s="74">
        <v>0.86</v>
      </c>
      <c r="L689" s="74">
        <v>0.875</v>
      </c>
      <c r="M689" s="1"/>
    </row>
    <row r="690" spans="1:13">
      <c r="A690" s="76" t="s">
        <v>774</v>
      </c>
      <c r="B690" s="117">
        <f>B687*0.15</f>
        <v>1.5</v>
      </c>
      <c r="C690" s="117">
        <f>(100-D690)/100</f>
        <v>0.97</v>
      </c>
      <c r="D690" s="117">
        <f>D687*0.15</f>
        <v>3</v>
      </c>
      <c r="E690" s="74">
        <v>0.98350000000000004</v>
      </c>
      <c r="F690" s="74">
        <v>0.98650000000000004</v>
      </c>
      <c r="G690" s="74">
        <v>0.98950000000000005</v>
      </c>
      <c r="H690" s="74">
        <v>0.98799999999999999</v>
      </c>
      <c r="I690" s="74">
        <v>0.95050000000000001</v>
      </c>
      <c r="J690" s="74">
        <v>0.94750000000000001</v>
      </c>
      <c r="K690" s="74">
        <v>0.95799999999999996</v>
      </c>
      <c r="L690" s="74">
        <v>0.96250000000000002</v>
      </c>
      <c r="M690" s="1"/>
    </row>
    <row r="691" spans="1:13">
      <c r="A691" s="76" t="s">
        <v>636</v>
      </c>
      <c r="B691" s="117">
        <f>B687*0.3</f>
        <v>3</v>
      </c>
      <c r="C691" s="117">
        <f>(100-D691)/100</f>
        <v>0.94</v>
      </c>
      <c r="D691" s="117">
        <f>D687*0.3</f>
        <v>6</v>
      </c>
      <c r="E691" s="74">
        <v>0.95599999999999996</v>
      </c>
      <c r="F691" s="74">
        <v>0.96399999999999997</v>
      </c>
      <c r="G691" s="74">
        <v>0.97199999999999998</v>
      </c>
      <c r="H691" s="74">
        <v>0.96799999999999997</v>
      </c>
      <c r="I691" s="74">
        <v>0.86799999999999999</v>
      </c>
      <c r="J691" s="74">
        <v>0.86</v>
      </c>
      <c r="K691" s="74">
        <v>0.88800000000000001</v>
      </c>
      <c r="L691" s="74">
        <v>0.9</v>
      </c>
      <c r="M691" s="1"/>
    </row>
    <row r="692" spans="1:13">
      <c r="A692" s="54" t="s">
        <v>728</v>
      </c>
      <c r="B692" s="118">
        <v>10</v>
      </c>
      <c r="C692" s="118"/>
      <c r="D692" s="118">
        <v>20</v>
      </c>
      <c r="E692" s="78">
        <f t="shared" ref="E692:L692" si="175">1 - (E693) * (E694) * (E695) * (E696)</f>
        <v>0.13103372853999995</v>
      </c>
      <c r="F692" s="78">
        <f t="shared" si="175"/>
        <v>0.10815581934000007</v>
      </c>
      <c r="G692" s="78">
        <f>1 - (G693) * (G694) * (G695) * (G696)</f>
        <v>8.4862626940000019E-2</v>
      </c>
      <c r="H692" s="78">
        <f t="shared" si="175"/>
        <v>9.6561418240000085E-2</v>
      </c>
      <c r="I692" s="79">
        <f t="shared" si="175"/>
        <v>0.37480633750000003</v>
      </c>
      <c r="J692" s="79">
        <f t="shared" si="175"/>
        <v>0.27992968750000002</v>
      </c>
      <c r="K692" s="79">
        <f t="shared" si="175"/>
        <v>0.22896640000000001</v>
      </c>
      <c r="L692" s="79">
        <f t="shared" si="175"/>
        <v>0.22896640000000001</v>
      </c>
      <c r="M692" s="1"/>
    </row>
    <row r="693" spans="1:13">
      <c r="A693" s="76" t="s">
        <v>633</v>
      </c>
      <c r="B693" s="117">
        <f>B692*0.15</f>
        <v>1.5</v>
      </c>
      <c r="C693" s="117">
        <f>(100-D693)/100</f>
        <v>0.97</v>
      </c>
      <c r="D693" s="117">
        <f>D692*0.15</f>
        <v>3</v>
      </c>
      <c r="E693" s="74">
        <v>0.97799999999999998</v>
      </c>
      <c r="F693" s="74">
        <v>0.98199999999999998</v>
      </c>
      <c r="G693" s="74">
        <v>0.98599999999999999</v>
      </c>
      <c r="H693" s="74">
        <v>0.98399999999999999</v>
      </c>
      <c r="I693" s="74">
        <v>0.93</v>
      </c>
      <c r="J693" s="74">
        <v>0.95</v>
      </c>
      <c r="K693" s="74">
        <v>0.96</v>
      </c>
      <c r="L693" s="74">
        <v>0.96</v>
      </c>
      <c r="M693" s="1"/>
    </row>
    <row r="694" spans="1:13">
      <c r="A694" s="76" t="s">
        <v>634</v>
      </c>
      <c r="B694" s="117">
        <f>B692*0.4</f>
        <v>4</v>
      </c>
      <c r="C694" s="117">
        <f>(100-D694)/100</f>
        <v>0.92</v>
      </c>
      <c r="D694" s="117">
        <f>D692*0.4</f>
        <v>8</v>
      </c>
      <c r="E694" s="74">
        <v>0.94499999999999995</v>
      </c>
      <c r="F694" s="74">
        <v>0.95499999999999996</v>
      </c>
      <c r="G694" s="74">
        <v>0.96499999999999997</v>
      </c>
      <c r="H694" s="74">
        <v>0.96</v>
      </c>
      <c r="I694" s="74">
        <v>0.82499999999999996</v>
      </c>
      <c r="J694" s="74">
        <v>0.875</v>
      </c>
      <c r="K694" s="74">
        <v>0.9</v>
      </c>
      <c r="L694" s="74">
        <v>0.9</v>
      </c>
      <c r="M694" s="1"/>
    </row>
    <row r="695" spans="1:13">
      <c r="A695" s="76" t="s">
        <v>774</v>
      </c>
      <c r="B695" s="117">
        <f>B692*0.15</f>
        <v>1.5</v>
      </c>
      <c r="C695" s="117">
        <f>(100-D695)/100</f>
        <v>0.97</v>
      </c>
      <c r="D695" s="117">
        <f>D692*0.15</f>
        <v>3</v>
      </c>
      <c r="E695" s="74">
        <v>0.98350000000000004</v>
      </c>
      <c r="F695" s="74">
        <v>0.98650000000000004</v>
      </c>
      <c r="G695" s="74">
        <v>0.98950000000000005</v>
      </c>
      <c r="H695" s="74">
        <v>0.98799999999999999</v>
      </c>
      <c r="I695" s="74">
        <v>0.94750000000000001</v>
      </c>
      <c r="J695" s="74">
        <v>0.96250000000000002</v>
      </c>
      <c r="K695" s="74">
        <v>0.97</v>
      </c>
      <c r="L695" s="74">
        <v>0.97</v>
      </c>
      <c r="M695" s="1"/>
    </row>
    <row r="696" spans="1:13">
      <c r="A696" s="76" t="s">
        <v>636</v>
      </c>
      <c r="B696" s="117">
        <f>B692*0.3</f>
        <v>3</v>
      </c>
      <c r="C696" s="117">
        <f>(100-D696)/100</f>
        <v>0.94</v>
      </c>
      <c r="D696" s="117">
        <f>D692*0.3</f>
        <v>6</v>
      </c>
      <c r="E696" s="74">
        <v>0.95599999999999996</v>
      </c>
      <c r="F696" s="74">
        <v>0.96399999999999997</v>
      </c>
      <c r="G696" s="74">
        <v>0.97199999999999998</v>
      </c>
      <c r="H696" s="74">
        <v>0.96799999999999997</v>
      </c>
      <c r="I696" s="74">
        <v>0.86</v>
      </c>
      <c r="J696" s="74">
        <v>0.9</v>
      </c>
      <c r="K696" s="74">
        <v>0.92</v>
      </c>
      <c r="L696" s="74">
        <v>0.92</v>
      </c>
      <c r="M696" s="1"/>
    </row>
    <row r="697" spans="1:13">
      <c r="A697" s="120" t="s">
        <v>729</v>
      </c>
      <c r="B697" s="118">
        <v>10</v>
      </c>
      <c r="C697" s="118"/>
      <c r="D697" s="118">
        <v>20</v>
      </c>
      <c r="E697" s="78">
        <f>1 -  (E698) * (E699) * (E700)</f>
        <v>0.11148643000000014</v>
      </c>
      <c r="F697" s="78">
        <f>1 -  (F698) * (F699) * (F700)</f>
        <v>9.1808370000000084E-2</v>
      </c>
      <c r="G697" s="78">
        <f>1 -  (G698) * (G699) * (G700)</f>
        <v>7.1868790000000016E-2</v>
      </c>
      <c r="H697" s="78">
        <f>1 -  (H698) * (H699) * (H700)</f>
        <v>8.187136000000006E-2</v>
      </c>
      <c r="I697" s="79">
        <f>1 - (I698) * (I699) * (I700)</f>
        <v>0.26839456000000006</v>
      </c>
      <c r="J697" s="79">
        <f>1 - (J698) * (J699) * (J700)</f>
        <v>0.24203125000000003</v>
      </c>
      <c r="K697" s="79">
        <f>1 - (K698) * (K699) * (K700)</f>
        <v>0.32774875000000003</v>
      </c>
      <c r="L697" s="79">
        <f>1 - (L698) * (L699) * (L700)</f>
        <v>0.26839456000000006</v>
      </c>
      <c r="M697" s="1"/>
    </row>
    <row r="698" spans="1:13">
      <c r="A698" s="76" t="s">
        <v>634</v>
      </c>
      <c r="B698" s="117">
        <f>B697*0.4</f>
        <v>4</v>
      </c>
      <c r="C698" s="117">
        <f>(100-D698)/100</f>
        <v>0.92</v>
      </c>
      <c r="D698" s="117">
        <f>D697*0.4</f>
        <v>8</v>
      </c>
      <c r="E698" s="74">
        <v>0.94499999999999995</v>
      </c>
      <c r="F698" s="74">
        <v>0.95499999999999996</v>
      </c>
      <c r="G698" s="74">
        <v>0.96499999999999997</v>
      </c>
      <c r="H698" s="74">
        <v>0.96</v>
      </c>
      <c r="I698" s="74">
        <v>0.86</v>
      </c>
      <c r="J698" s="74">
        <v>0.875</v>
      </c>
      <c r="K698" s="74">
        <v>0.82499999999999996</v>
      </c>
      <c r="L698" s="74">
        <v>0.86</v>
      </c>
      <c r="M698" s="1"/>
    </row>
    <row r="699" spans="1:13">
      <c r="A699" s="76" t="s">
        <v>774</v>
      </c>
      <c r="B699" s="117">
        <f>B697*0.15</f>
        <v>1.5</v>
      </c>
      <c r="C699" s="117">
        <f>(100-D699)/100</f>
        <v>0.97</v>
      </c>
      <c r="D699" s="117">
        <f>D697*0.15</f>
        <v>3</v>
      </c>
      <c r="E699" s="74">
        <v>0.98350000000000004</v>
      </c>
      <c r="F699" s="74">
        <v>0.98650000000000004</v>
      </c>
      <c r="G699" s="74">
        <v>0.98950000000000005</v>
      </c>
      <c r="H699" s="74">
        <v>0.98799999999999999</v>
      </c>
      <c r="I699" s="74">
        <v>0.95799999999999996</v>
      </c>
      <c r="J699" s="74">
        <v>0.96250000000000002</v>
      </c>
      <c r="K699" s="74">
        <v>0.94750000000000001</v>
      </c>
      <c r="L699" s="74">
        <v>0.95799999999999996</v>
      </c>
      <c r="M699" s="1"/>
    </row>
    <row r="700" spans="1:13">
      <c r="A700" s="76" t="s">
        <v>636</v>
      </c>
      <c r="B700" s="117">
        <f>B697*0.3</f>
        <v>3</v>
      </c>
      <c r="C700" s="117">
        <f>(100-D700)/100</f>
        <v>0.94</v>
      </c>
      <c r="D700" s="117">
        <f>D697*0.3</f>
        <v>6</v>
      </c>
      <c r="E700" s="74">
        <v>0.95599999999999996</v>
      </c>
      <c r="F700" s="74">
        <v>0.96399999999999997</v>
      </c>
      <c r="G700" s="74">
        <v>0.97199999999999998</v>
      </c>
      <c r="H700" s="74">
        <v>0.96799999999999997</v>
      </c>
      <c r="I700" s="74">
        <v>0.88800000000000001</v>
      </c>
      <c r="J700" s="74">
        <v>0.9</v>
      </c>
      <c r="K700" s="74">
        <v>0.86</v>
      </c>
      <c r="L700" s="74">
        <v>0.88800000000000001</v>
      </c>
      <c r="M700" s="1"/>
    </row>
    <row r="701" spans="1:13">
      <c r="A701" s="54" t="s">
        <v>730</v>
      </c>
      <c r="B701" s="118">
        <v>10</v>
      </c>
      <c r="C701" s="118"/>
      <c r="D701" s="118">
        <v>20</v>
      </c>
      <c r="E701" s="78">
        <f t="shared" ref="E701:L701" si="176">1 - (E702) * (E703)</f>
        <v>7.5790000000000024E-2</v>
      </c>
      <c r="F701" s="78">
        <f t="shared" si="176"/>
        <v>6.2190000000000079E-2</v>
      </c>
      <c r="G701" s="78">
        <f t="shared" si="176"/>
        <v>4.8510000000000053E-2</v>
      </c>
      <c r="H701" s="78">
        <f t="shared" si="176"/>
        <v>5.5360000000000076E-2</v>
      </c>
      <c r="I701" s="79">
        <f t="shared" si="176"/>
        <v>0.13600000000000001</v>
      </c>
      <c r="J701" s="79">
        <f t="shared" si="176"/>
        <v>0.23275000000000001</v>
      </c>
      <c r="K701" s="79">
        <f t="shared" si="176"/>
        <v>0.2639999999999999</v>
      </c>
      <c r="L701" s="79">
        <f t="shared" si="176"/>
        <v>0.13600000000000001</v>
      </c>
      <c r="M701" s="1"/>
    </row>
    <row r="702" spans="1:13">
      <c r="A702" s="76" t="s">
        <v>633</v>
      </c>
      <c r="B702" s="117">
        <f>B701*0.15</f>
        <v>1.5</v>
      </c>
      <c r="C702" s="117">
        <f>(100-D702)/100</f>
        <v>0.97</v>
      </c>
      <c r="D702" s="117">
        <f>D701*0.15</f>
        <v>3</v>
      </c>
      <c r="E702" s="74">
        <v>0.97799999999999998</v>
      </c>
      <c r="F702" s="74">
        <v>0.98199999999999998</v>
      </c>
      <c r="G702" s="74">
        <v>0.98599999999999999</v>
      </c>
      <c r="H702" s="74">
        <v>0.98399999999999999</v>
      </c>
      <c r="I702" s="74">
        <v>0.96</v>
      </c>
      <c r="J702" s="74">
        <v>0.93</v>
      </c>
      <c r="K702" s="74">
        <v>0.92</v>
      </c>
      <c r="L702" s="74">
        <v>0.96</v>
      </c>
      <c r="M702" s="1"/>
    </row>
    <row r="703" spans="1:13">
      <c r="A703" s="76" t="s">
        <v>636</v>
      </c>
      <c r="B703" s="117">
        <f>B701*0.4</f>
        <v>4</v>
      </c>
      <c r="C703" s="117">
        <f>(100-D703)/100</f>
        <v>0.92</v>
      </c>
      <c r="D703" s="117">
        <f>D701*0.4</f>
        <v>8</v>
      </c>
      <c r="E703" s="74">
        <v>0.94499999999999995</v>
      </c>
      <c r="F703" s="74">
        <v>0.95499999999999996</v>
      </c>
      <c r="G703" s="74">
        <v>0.96499999999999997</v>
      </c>
      <c r="H703" s="74">
        <v>0.96</v>
      </c>
      <c r="I703" s="74">
        <v>0.9</v>
      </c>
      <c r="J703" s="74">
        <v>0.82499999999999996</v>
      </c>
      <c r="K703" s="74">
        <v>0.8</v>
      </c>
      <c r="L703" s="74">
        <v>0.9</v>
      </c>
      <c r="M703" s="1"/>
    </row>
    <row r="704" spans="1:13">
      <c r="A704" s="54" t="s">
        <v>828</v>
      </c>
      <c r="B704" s="118">
        <v>10</v>
      </c>
      <c r="C704" s="118"/>
      <c r="D704" s="118">
        <v>20</v>
      </c>
      <c r="E704" s="78">
        <f t="shared" ref="E704:L704" si="177">1 - (E705) * (E706)</f>
        <v>7.5790000000000024E-2</v>
      </c>
      <c r="F704" s="78">
        <f t="shared" si="177"/>
        <v>6.2190000000000079E-2</v>
      </c>
      <c r="G704" s="78">
        <f t="shared" si="177"/>
        <v>4.8510000000000053E-2</v>
      </c>
      <c r="H704" s="78">
        <f t="shared" si="177"/>
        <v>5.5360000000000076E-2</v>
      </c>
      <c r="I704" s="79">
        <f t="shared" si="177"/>
        <v>0.13600000000000001</v>
      </c>
      <c r="J704" s="79">
        <f t="shared" si="177"/>
        <v>0.23275000000000001</v>
      </c>
      <c r="K704" s="79">
        <f t="shared" si="177"/>
        <v>0.13600000000000001</v>
      </c>
      <c r="L704" s="79">
        <f t="shared" si="177"/>
        <v>0.13600000000000001</v>
      </c>
      <c r="M704" s="1"/>
    </row>
    <row r="705" spans="1:13">
      <c r="A705" s="76" t="s">
        <v>633</v>
      </c>
      <c r="B705" s="117">
        <f>B704*0.15</f>
        <v>1.5</v>
      </c>
      <c r="C705" s="117">
        <f>(100-D705)/100</f>
        <v>0.97</v>
      </c>
      <c r="D705" s="117">
        <f>D704*0.15</f>
        <v>3</v>
      </c>
      <c r="E705" s="74">
        <v>0.97799999999999998</v>
      </c>
      <c r="F705" s="74">
        <v>0.98199999999999998</v>
      </c>
      <c r="G705" s="74">
        <v>0.98599999999999999</v>
      </c>
      <c r="H705" s="74">
        <v>0.98399999999999999</v>
      </c>
      <c r="I705" s="74">
        <v>0.96</v>
      </c>
      <c r="J705" s="74">
        <v>0.93</v>
      </c>
      <c r="K705" s="74">
        <v>0.96</v>
      </c>
      <c r="L705" s="74">
        <v>0.96</v>
      </c>
      <c r="M705" s="1"/>
    </row>
    <row r="706" spans="1:13">
      <c r="A706" s="76" t="s">
        <v>634</v>
      </c>
      <c r="B706" s="117">
        <f>B704*0.4</f>
        <v>4</v>
      </c>
      <c r="C706" s="117">
        <f>(100-D706)/100</f>
        <v>0.92</v>
      </c>
      <c r="D706" s="117">
        <f>D704*0.4</f>
        <v>8</v>
      </c>
      <c r="E706" s="74">
        <v>0.94499999999999995</v>
      </c>
      <c r="F706" s="74">
        <v>0.95499999999999996</v>
      </c>
      <c r="G706" s="74">
        <v>0.96499999999999997</v>
      </c>
      <c r="H706" s="74">
        <v>0.96</v>
      </c>
      <c r="I706" s="74">
        <v>0.9</v>
      </c>
      <c r="J706" s="74">
        <v>0.82499999999999996</v>
      </c>
      <c r="K706" s="74">
        <v>0.9</v>
      </c>
      <c r="L706" s="74">
        <v>0.9</v>
      </c>
      <c r="M706" s="1"/>
    </row>
    <row r="707" spans="1:13">
      <c r="A707" s="130" t="s">
        <v>648</v>
      </c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"/>
    </row>
    <row r="708" spans="1:13">
      <c r="A708" s="22" t="s">
        <v>638</v>
      </c>
      <c r="B708" s="22" t="s">
        <v>632</v>
      </c>
      <c r="C708" s="22"/>
      <c r="D708" s="22" t="s">
        <v>637</v>
      </c>
      <c r="E708" s="22" t="s">
        <v>639</v>
      </c>
      <c r="F708" s="22" t="s">
        <v>640</v>
      </c>
      <c r="G708" s="22" t="s">
        <v>641</v>
      </c>
      <c r="H708" s="22" t="s">
        <v>642</v>
      </c>
      <c r="I708" s="22" t="s">
        <v>1</v>
      </c>
      <c r="J708" s="22" t="s">
        <v>2</v>
      </c>
      <c r="K708" s="22" t="s">
        <v>3</v>
      </c>
      <c r="L708" s="22" t="s">
        <v>4</v>
      </c>
      <c r="M708" s="1"/>
    </row>
    <row r="709" spans="1:13">
      <c r="A709" s="54" t="s">
        <v>731</v>
      </c>
      <c r="B709" s="118">
        <v>9.4</v>
      </c>
      <c r="C709" s="118"/>
      <c r="D709" s="118">
        <v>20</v>
      </c>
      <c r="E709" s="78">
        <f t="shared" ref="E709:L709" si="178">1 - (E710) * (E711) * (E712) * (E713)</f>
        <v>0.10815581934000007</v>
      </c>
      <c r="F709" s="78">
        <f t="shared" si="178"/>
        <v>8.4862626940000019E-2</v>
      </c>
      <c r="G709" s="78">
        <f>1 - (G710) * (G711) * (G712) * (G713)</f>
        <v>6.1149587499999991E-2</v>
      </c>
      <c r="H709" s="78">
        <f t="shared" si="178"/>
        <v>7.3058874240000016E-2</v>
      </c>
      <c r="I709" s="79">
        <f t="shared" si="178"/>
        <v>0.37480633750000003</v>
      </c>
      <c r="J709" s="79">
        <f t="shared" si="178"/>
        <v>0.41885439999999996</v>
      </c>
      <c r="K709" s="79">
        <f t="shared" si="178"/>
        <v>0.37480633750000003</v>
      </c>
      <c r="L709" s="79">
        <f t="shared" si="178"/>
        <v>0.41885439999999996</v>
      </c>
      <c r="M709" s="1"/>
    </row>
    <row r="710" spans="1:13">
      <c r="A710" s="76" t="s">
        <v>633</v>
      </c>
      <c r="B710" s="117">
        <f>B709*0.15</f>
        <v>1.41</v>
      </c>
      <c r="C710" s="117">
        <f>(100-D710)/100</f>
        <v>0.97</v>
      </c>
      <c r="D710" s="117">
        <f>D709*0.15</f>
        <v>3</v>
      </c>
      <c r="E710" s="74">
        <v>0.98199999999999998</v>
      </c>
      <c r="F710" s="74">
        <v>0.98599999999999999</v>
      </c>
      <c r="G710" s="74">
        <v>0.99</v>
      </c>
      <c r="H710" s="74">
        <v>0.98799999999999999</v>
      </c>
      <c r="I710" s="74">
        <v>0.93</v>
      </c>
      <c r="J710" s="74">
        <v>0.92</v>
      </c>
      <c r="K710" s="74">
        <v>0.93</v>
      </c>
      <c r="L710" s="74">
        <v>0.92</v>
      </c>
      <c r="M710" s="1"/>
    </row>
    <row r="711" spans="1:13">
      <c r="A711" s="76" t="s">
        <v>634</v>
      </c>
      <c r="B711" s="117">
        <f>B709*0.4</f>
        <v>3.7600000000000002</v>
      </c>
      <c r="C711" s="117">
        <f>(100-D711)/100</f>
        <v>0.92</v>
      </c>
      <c r="D711" s="117">
        <f>D709*0.4</f>
        <v>8</v>
      </c>
      <c r="E711" s="74">
        <v>0.95499999999999996</v>
      </c>
      <c r="F711" s="74">
        <v>0.96499999999999997</v>
      </c>
      <c r="G711" s="74">
        <v>0.97499999999999998</v>
      </c>
      <c r="H711" s="74">
        <v>0.97</v>
      </c>
      <c r="I711" s="74">
        <v>0.82499999999999996</v>
      </c>
      <c r="J711" s="74">
        <v>0.8</v>
      </c>
      <c r="K711" s="74">
        <v>0.82499999999999996</v>
      </c>
      <c r="L711" s="74">
        <v>0.8</v>
      </c>
      <c r="M711" s="1"/>
    </row>
    <row r="712" spans="1:13">
      <c r="A712" s="76" t="s">
        <v>774</v>
      </c>
      <c r="B712" s="117">
        <f>B709*0.15</f>
        <v>1.41</v>
      </c>
      <c r="C712" s="117">
        <f>(100-D712)/100</f>
        <v>0.97</v>
      </c>
      <c r="D712" s="117">
        <f>D709*0.15</f>
        <v>3</v>
      </c>
      <c r="E712" s="74">
        <v>0.98650000000000004</v>
      </c>
      <c r="F712" s="74">
        <v>0.98950000000000005</v>
      </c>
      <c r="G712" s="74">
        <v>0.99250000000000005</v>
      </c>
      <c r="H712" s="74">
        <v>0.99099999999999999</v>
      </c>
      <c r="I712" s="74">
        <v>0.94750000000000001</v>
      </c>
      <c r="J712" s="74">
        <v>0.94</v>
      </c>
      <c r="K712" s="74">
        <v>0.94750000000000001</v>
      </c>
      <c r="L712" s="74">
        <v>0.94</v>
      </c>
      <c r="M712" s="1"/>
    </row>
    <row r="713" spans="1:13">
      <c r="A713" s="76" t="s">
        <v>636</v>
      </c>
      <c r="B713" s="117">
        <f>B709*0.3</f>
        <v>2.82</v>
      </c>
      <c r="C713" s="117">
        <f>(100-D713)/100</f>
        <v>0.94</v>
      </c>
      <c r="D713" s="117">
        <f>D709*0.3</f>
        <v>6</v>
      </c>
      <c r="E713" s="74">
        <v>0.96399999999999997</v>
      </c>
      <c r="F713" s="74">
        <v>0.97199999999999998</v>
      </c>
      <c r="G713" s="74">
        <v>0.98</v>
      </c>
      <c r="H713" s="74">
        <v>0.97599999999999998</v>
      </c>
      <c r="I713" s="74">
        <v>0.86</v>
      </c>
      <c r="J713" s="74">
        <v>0.84</v>
      </c>
      <c r="K713" s="74">
        <v>0.86</v>
      </c>
      <c r="L713" s="74">
        <v>0.84</v>
      </c>
      <c r="M713" s="1"/>
    </row>
    <row r="714" spans="1:13">
      <c r="A714" s="54" t="s">
        <v>944</v>
      </c>
      <c r="B714" s="118">
        <v>9.4</v>
      </c>
      <c r="C714" s="118"/>
      <c r="D714" s="118">
        <v>20</v>
      </c>
      <c r="E714" s="78">
        <f t="shared" ref="E714:F714" si="179">1 - (E715) * (E716) * (E717) * (E718)</f>
        <v>0.10815581934000007</v>
      </c>
      <c r="F714" s="78">
        <f t="shared" si="179"/>
        <v>8.4862626940000019E-2</v>
      </c>
      <c r="G714" s="78">
        <f>1 - (G715) * (G716) * (G717) * (G718)</f>
        <v>6.1149587499999991E-2</v>
      </c>
      <c r="H714" s="78">
        <f t="shared" ref="H714:L714" si="180">1 - (H715) * (H716) * (H717) * (H718)</f>
        <v>7.3058874240000016E-2</v>
      </c>
      <c r="I714" s="79">
        <f t="shared" si="180"/>
        <v>0.37480633750000003</v>
      </c>
      <c r="J714" s="79">
        <f t="shared" si="180"/>
        <v>0.37480633750000003</v>
      </c>
      <c r="K714" s="79">
        <f t="shared" si="180"/>
        <v>0.37480633750000003</v>
      </c>
      <c r="L714" s="79">
        <f t="shared" si="180"/>
        <v>0.41885439999999996</v>
      </c>
      <c r="M714" s="1"/>
    </row>
    <row r="715" spans="1:13">
      <c r="A715" s="76" t="s">
        <v>633</v>
      </c>
      <c r="B715" s="117">
        <f>B714*0.15</f>
        <v>1.41</v>
      </c>
      <c r="C715" s="117">
        <f>(100-D715)/100</f>
        <v>0.97</v>
      </c>
      <c r="D715" s="117">
        <f>D714*0.15</f>
        <v>3</v>
      </c>
      <c r="E715" s="74">
        <v>0.98199999999999998</v>
      </c>
      <c r="F715" s="74">
        <v>0.98599999999999999</v>
      </c>
      <c r="G715" s="74">
        <v>0.99</v>
      </c>
      <c r="H715" s="74">
        <v>0.98799999999999999</v>
      </c>
      <c r="I715" s="74">
        <v>0.93</v>
      </c>
      <c r="J715" s="74">
        <v>0.93</v>
      </c>
      <c r="K715" s="74">
        <v>0.93</v>
      </c>
      <c r="L715" s="74">
        <v>0.92</v>
      </c>
      <c r="M715" s="1"/>
    </row>
    <row r="716" spans="1:13">
      <c r="A716" s="76" t="s">
        <v>634</v>
      </c>
      <c r="B716" s="117">
        <f>B714*0.4</f>
        <v>3.7600000000000002</v>
      </c>
      <c r="C716" s="117">
        <f>(100-D716)/100</f>
        <v>0.92</v>
      </c>
      <c r="D716" s="117">
        <f>D714*0.4</f>
        <v>8</v>
      </c>
      <c r="E716" s="74">
        <v>0.95499999999999996</v>
      </c>
      <c r="F716" s="74">
        <v>0.96499999999999997</v>
      </c>
      <c r="G716" s="74">
        <v>0.97499999999999998</v>
      </c>
      <c r="H716" s="74">
        <v>0.97</v>
      </c>
      <c r="I716" s="74">
        <v>0.82499999999999996</v>
      </c>
      <c r="J716" s="74">
        <v>0.82499999999999996</v>
      </c>
      <c r="K716" s="74">
        <v>0.82499999999999996</v>
      </c>
      <c r="L716" s="74">
        <v>0.8</v>
      </c>
      <c r="M716" s="1"/>
    </row>
    <row r="717" spans="1:13">
      <c r="A717" s="76" t="s">
        <v>774</v>
      </c>
      <c r="B717" s="117">
        <f>B714*0.15</f>
        <v>1.41</v>
      </c>
      <c r="C717" s="117">
        <f>(100-D717)/100</f>
        <v>0.97</v>
      </c>
      <c r="D717" s="117">
        <f>D714*0.15</f>
        <v>3</v>
      </c>
      <c r="E717" s="74">
        <v>0.98650000000000004</v>
      </c>
      <c r="F717" s="74">
        <v>0.98950000000000005</v>
      </c>
      <c r="G717" s="74">
        <v>0.99250000000000005</v>
      </c>
      <c r="H717" s="74">
        <v>0.99099999999999999</v>
      </c>
      <c r="I717" s="74">
        <v>0.94750000000000001</v>
      </c>
      <c r="J717" s="74">
        <v>0.94750000000000001</v>
      </c>
      <c r="K717" s="74">
        <v>0.94750000000000001</v>
      </c>
      <c r="L717" s="74">
        <v>0.94</v>
      </c>
      <c r="M717" s="1"/>
    </row>
    <row r="718" spans="1:13">
      <c r="A718" s="76" t="s">
        <v>636</v>
      </c>
      <c r="B718" s="117">
        <f>B714*0.3</f>
        <v>2.82</v>
      </c>
      <c r="C718" s="117">
        <f>(100-D718)/100</f>
        <v>0.94</v>
      </c>
      <c r="D718" s="117">
        <f>D714*0.3</f>
        <v>6</v>
      </c>
      <c r="E718" s="74">
        <v>0.96399999999999997</v>
      </c>
      <c r="F718" s="74">
        <v>0.97199999999999998</v>
      </c>
      <c r="G718" s="74">
        <v>0.98</v>
      </c>
      <c r="H718" s="74">
        <v>0.97599999999999998</v>
      </c>
      <c r="I718" s="74">
        <v>0.86</v>
      </c>
      <c r="J718" s="74">
        <v>0.86</v>
      </c>
      <c r="K718" s="74">
        <v>0.86</v>
      </c>
      <c r="L718" s="74">
        <v>0.84</v>
      </c>
      <c r="M718" s="1"/>
    </row>
    <row r="719" spans="1:13">
      <c r="A719" s="120" t="s">
        <v>732</v>
      </c>
      <c r="B719" s="118">
        <v>9.1999999999999993</v>
      </c>
      <c r="C719" s="118"/>
      <c r="D719" s="118">
        <v>20</v>
      </c>
      <c r="E719" s="78">
        <f t="shared" ref="E719:L719" si="181">1 - (E720) * (E721) * (E722) * (E723)</f>
        <v>0.10815581934000007</v>
      </c>
      <c r="F719" s="78">
        <f t="shared" si="181"/>
        <v>8.4862626940000019E-2</v>
      </c>
      <c r="G719" s="78">
        <f>1 - (G720) * (G721) * (G722) * (G723)</f>
        <v>6.1149587499999991E-2</v>
      </c>
      <c r="H719" s="78">
        <f t="shared" si="181"/>
        <v>7.3058874240000016E-2</v>
      </c>
      <c r="I719" s="79">
        <f t="shared" si="181"/>
        <v>0.41885439999999996</v>
      </c>
      <c r="J719" s="79">
        <f t="shared" si="181"/>
        <v>0.41885439999999996</v>
      </c>
      <c r="K719" s="79">
        <f t="shared" si="181"/>
        <v>0.41885439999999996</v>
      </c>
      <c r="L719" s="79">
        <f t="shared" si="181"/>
        <v>0.41885439999999996</v>
      </c>
      <c r="M719" s="1"/>
    </row>
    <row r="720" spans="1:13">
      <c r="A720" s="76" t="s">
        <v>633</v>
      </c>
      <c r="B720" s="117">
        <f>B719*0.15</f>
        <v>1.38</v>
      </c>
      <c r="C720" s="117">
        <f>(100-D720)/100</f>
        <v>0.97</v>
      </c>
      <c r="D720" s="117">
        <f>D719*0.15</f>
        <v>3</v>
      </c>
      <c r="E720" s="74">
        <v>0.98199999999999998</v>
      </c>
      <c r="F720" s="74">
        <v>0.98599999999999999</v>
      </c>
      <c r="G720" s="74">
        <v>0.99</v>
      </c>
      <c r="H720" s="74">
        <v>0.98799999999999999</v>
      </c>
      <c r="I720" s="74">
        <v>0.92</v>
      </c>
      <c r="J720" s="74">
        <v>0.92</v>
      </c>
      <c r="K720" s="74">
        <v>0.92</v>
      </c>
      <c r="L720" s="74">
        <v>0.92</v>
      </c>
      <c r="M720" s="1"/>
    </row>
    <row r="721" spans="1:13">
      <c r="A721" s="76" t="s">
        <v>634</v>
      </c>
      <c r="B721" s="117">
        <f>B719*0.4</f>
        <v>3.6799999999999997</v>
      </c>
      <c r="C721" s="117">
        <f>(100-D721)/100</f>
        <v>0.92</v>
      </c>
      <c r="D721" s="117">
        <f>D719*0.4</f>
        <v>8</v>
      </c>
      <c r="E721" s="74">
        <v>0.95499999999999996</v>
      </c>
      <c r="F721" s="74">
        <v>0.96499999999999997</v>
      </c>
      <c r="G721" s="74">
        <v>0.97499999999999998</v>
      </c>
      <c r="H721" s="74">
        <v>0.97</v>
      </c>
      <c r="I721" s="74">
        <v>0.8</v>
      </c>
      <c r="J721" s="74">
        <v>0.8</v>
      </c>
      <c r="K721" s="74">
        <v>0.8</v>
      </c>
      <c r="L721" s="74">
        <v>0.8</v>
      </c>
      <c r="M721" s="1"/>
    </row>
    <row r="722" spans="1:13">
      <c r="A722" s="76" t="s">
        <v>774</v>
      </c>
      <c r="B722" s="117">
        <f>B719*0.15</f>
        <v>1.38</v>
      </c>
      <c r="C722" s="117">
        <f>(100-D722)/100</f>
        <v>0.97</v>
      </c>
      <c r="D722" s="117">
        <f>D719*0.15</f>
        <v>3</v>
      </c>
      <c r="E722" s="74">
        <v>0.98650000000000004</v>
      </c>
      <c r="F722" s="74">
        <v>0.98950000000000005</v>
      </c>
      <c r="G722" s="74">
        <v>0.99250000000000005</v>
      </c>
      <c r="H722" s="74">
        <v>0.99099999999999999</v>
      </c>
      <c r="I722" s="74">
        <v>0.94</v>
      </c>
      <c r="J722" s="74">
        <v>0.94</v>
      </c>
      <c r="K722" s="74">
        <v>0.94</v>
      </c>
      <c r="L722" s="74">
        <v>0.94</v>
      </c>
      <c r="M722" s="1"/>
    </row>
    <row r="723" spans="1:13">
      <c r="A723" s="76" t="s">
        <v>636</v>
      </c>
      <c r="B723" s="117">
        <f>B719*0.3</f>
        <v>2.76</v>
      </c>
      <c r="C723" s="117">
        <f>(100-D723)/100</f>
        <v>0.94</v>
      </c>
      <c r="D723" s="117">
        <f>D719*0.3</f>
        <v>6</v>
      </c>
      <c r="E723" s="74">
        <v>0.96399999999999997</v>
      </c>
      <c r="F723" s="74">
        <v>0.97199999999999998</v>
      </c>
      <c r="G723" s="74">
        <v>0.98</v>
      </c>
      <c r="H723" s="74">
        <v>0.97599999999999998</v>
      </c>
      <c r="I723" s="74">
        <v>0.84</v>
      </c>
      <c r="J723" s="74">
        <v>0.84</v>
      </c>
      <c r="K723" s="74">
        <v>0.84</v>
      </c>
      <c r="L723" s="74">
        <v>0.84</v>
      </c>
      <c r="M723" s="1"/>
    </row>
    <row r="724" spans="1:13">
      <c r="A724" s="54" t="s">
        <v>733</v>
      </c>
      <c r="B724" s="118">
        <v>9.1999999999999993</v>
      </c>
      <c r="C724" s="118"/>
      <c r="D724" s="118">
        <v>20</v>
      </c>
      <c r="E724" s="78">
        <f t="shared" ref="E724:L724" si="182">1 - (E725) * (E726) * (E727) * (E728)</f>
        <v>0.10815581934000007</v>
      </c>
      <c r="F724" s="78">
        <f t="shared" si="182"/>
        <v>8.4862626940000019E-2</v>
      </c>
      <c r="G724" s="78">
        <f>1 - (G725) * (G726) * (G727) * (G728)</f>
        <v>6.1149587499999991E-2</v>
      </c>
      <c r="H724" s="78">
        <f t="shared" si="182"/>
        <v>7.3058874240000016E-2</v>
      </c>
      <c r="I724" s="79">
        <f t="shared" si="182"/>
        <v>0.41885439999999996</v>
      </c>
      <c r="J724" s="79">
        <f t="shared" si="182"/>
        <v>0.41885439999999996</v>
      </c>
      <c r="K724" s="79">
        <f t="shared" si="182"/>
        <v>0.41885439999999996</v>
      </c>
      <c r="L724" s="79">
        <f t="shared" si="182"/>
        <v>0.41885439999999996</v>
      </c>
      <c r="M724" s="1"/>
    </row>
    <row r="725" spans="1:13">
      <c r="A725" s="76" t="s">
        <v>633</v>
      </c>
      <c r="B725" s="117">
        <f>B724*0.15</f>
        <v>1.38</v>
      </c>
      <c r="C725" s="117">
        <f>(100-D725)/100</f>
        <v>0.97</v>
      </c>
      <c r="D725" s="117">
        <f>D724*0.15</f>
        <v>3</v>
      </c>
      <c r="E725" s="74">
        <v>0.98199999999999998</v>
      </c>
      <c r="F725" s="74">
        <v>0.98599999999999999</v>
      </c>
      <c r="G725" s="74">
        <v>0.99</v>
      </c>
      <c r="H725" s="74">
        <v>0.98799999999999999</v>
      </c>
      <c r="I725" s="74">
        <v>0.92</v>
      </c>
      <c r="J725" s="74">
        <v>0.92</v>
      </c>
      <c r="K725" s="74">
        <v>0.92</v>
      </c>
      <c r="L725" s="74">
        <v>0.92</v>
      </c>
      <c r="M725" s="1"/>
    </row>
    <row r="726" spans="1:13">
      <c r="A726" s="76" t="s">
        <v>634</v>
      </c>
      <c r="B726" s="117">
        <f>B724*0.4</f>
        <v>3.6799999999999997</v>
      </c>
      <c r="C726" s="117">
        <f>(100-D726)/100</f>
        <v>0.92</v>
      </c>
      <c r="D726" s="117">
        <f>D724*0.4</f>
        <v>8</v>
      </c>
      <c r="E726" s="74">
        <v>0.95499999999999996</v>
      </c>
      <c r="F726" s="74">
        <v>0.96499999999999997</v>
      </c>
      <c r="G726" s="74">
        <v>0.97499999999999998</v>
      </c>
      <c r="H726" s="74">
        <v>0.97</v>
      </c>
      <c r="I726" s="74">
        <v>0.8</v>
      </c>
      <c r="J726" s="74">
        <v>0.8</v>
      </c>
      <c r="K726" s="74">
        <v>0.8</v>
      </c>
      <c r="L726" s="74">
        <v>0.8</v>
      </c>
      <c r="M726" s="1"/>
    </row>
    <row r="727" spans="1:13">
      <c r="A727" s="76" t="s">
        <v>774</v>
      </c>
      <c r="B727" s="117">
        <f>B724*0.15</f>
        <v>1.38</v>
      </c>
      <c r="C727" s="117">
        <f>(100-D727)/100</f>
        <v>0.97</v>
      </c>
      <c r="D727" s="117">
        <f>D724*0.15</f>
        <v>3</v>
      </c>
      <c r="E727" s="74">
        <v>0.98650000000000004</v>
      </c>
      <c r="F727" s="74">
        <v>0.98950000000000005</v>
      </c>
      <c r="G727" s="74">
        <v>0.99250000000000005</v>
      </c>
      <c r="H727" s="74">
        <v>0.99099999999999999</v>
      </c>
      <c r="I727" s="74">
        <v>0.94</v>
      </c>
      <c r="J727" s="74">
        <v>0.94</v>
      </c>
      <c r="K727" s="74">
        <v>0.94</v>
      </c>
      <c r="L727" s="74">
        <v>0.94</v>
      </c>
      <c r="M727" s="1"/>
    </row>
    <row r="728" spans="1:13">
      <c r="A728" s="76" t="s">
        <v>636</v>
      </c>
      <c r="B728" s="117">
        <f>B724*0.3</f>
        <v>2.76</v>
      </c>
      <c r="C728" s="117">
        <f>(100-D728)/100</f>
        <v>0.94</v>
      </c>
      <c r="D728" s="117">
        <f>D724*0.3</f>
        <v>6</v>
      </c>
      <c r="E728" s="74">
        <v>0.96399999999999997</v>
      </c>
      <c r="F728" s="74">
        <v>0.97199999999999998</v>
      </c>
      <c r="G728" s="74">
        <v>0.98</v>
      </c>
      <c r="H728" s="74">
        <v>0.97599999999999998</v>
      </c>
      <c r="I728" s="74">
        <v>0.84</v>
      </c>
      <c r="J728" s="74">
        <v>0.84</v>
      </c>
      <c r="K728" s="74">
        <v>0.84</v>
      </c>
      <c r="L728" s="74">
        <v>0.84</v>
      </c>
      <c r="M728" s="1"/>
    </row>
    <row r="729" spans="1:13">
      <c r="A729" s="54" t="s">
        <v>761</v>
      </c>
      <c r="B729" s="118">
        <v>9.1999999999999993</v>
      </c>
      <c r="C729" s="118"/>
      <c r="D729" s="118">
        <v>20</v>
      </c>
      <c r="E729" s="78">
        <f t="shared" ref="E729:L729" si="183">1 - (E730)</f>
        <v>1.8000000000000016E-2</v>
      </c>
      <c r="F729" s="78">
        <f t="shared" si="183"/>
        <v>1.4000000000000012E-2</v>
      </c>
      <c r="G729" s="78">
        <f t="shared" si="183"/>
        <v>1.0000000000000009E-2</v>
      </c>
      <c r="H729" s="78">
        <f t="shared" si="183"/>
        <v>1.2000000000000011E-2</v>
      </c>
      <c r="I729" s="79">
        <f t="shared" si="183"/>
        <v>7.999999999999996E-2</v>
      </c>
      <c r="J729" s="79">
        <f t="shared" si="183"/>
        <v>7.999999999999996E-2</v>
      </c>
      <c r="K729" s="79">
        <f t="shared" si="183"/>
        <v>7.999999999999996E-2</v>
      </c>
      <c r="L729" s="79">
        <f t="shared" si="183"/>
        <v>7.999999999999996E-2</v>
      </c>
      <c r="M729" s="1"/>
    </row>
    <row r="730" spans="1:13">
      <c r="A730" s="76" t="s">
        <v>633</v>
      </c>
      <c r="B730" s="117">
        <f>B729*0.15</f>
        <v>1.38</v>
      </c>
      <c r="C730" s="117">
        <f>(100-D730)/100</f>
        <v>0.97</v>
      </c>
      <c r="D730" s="117">
        <f>D729*0.15</f>
        <v>3</v>
      </c>
      <c r="E730" s="74">
        <v>0.98199999999999998</v>
      </c>
      <c r="F730" s="74">
        <v>0.98599999999999999</v>
      </c>
      <c r="G730" s="74">
        <v>0.99</v>
      </c>
      <c r="H730" s="74">
        <v>0.98799999999999999</v>
      </c>
      <c r="I730" s="74">
        <v>0.92</v>
      </c>
      <c r="J730" s="74">
        <v>0.92</v>
      </c>
      <c r="K730" s="74">
        <v>0.92</v>
      </c>
      <c r="L730" s="74">
        <v>0.92</v>
      </c>
      <c r="M730" s="1"/>
    </row>
    <row r="731" spans="1:13">
      <c r="A731" s="54" t="s">
        <v>734</v>
      </c>
      <c r="B731" s="118">
        <v>9</v>
      </c>
      <c r="C731" s="118"/>
      <c r="D731" s="118">
        <v>15</v>
      </c>
      <c r="E731" s="78">
        <f t="shared" ref="E731:L731" si="184">1 - (E732) * (E733) * (E734) * (E735)</f>
        <v>0.10815581934000007</v>
      </c>
      <c r="F731" s="78">
        <f t="shared" si="184"/>
        <v>8.4862626940000019E-2</v>
      </c>
      <c r="G731" s="78">
        <f>1 - (G732) * (G733) * (G734) * (G735)</f>
        <v>6.1149587499999991E-2</v>
      </c>
      <c r="H731" s="78">
        <f t="shared" si="184"/>
        <v>7.3058874240000016E-2</v>
      </c>
      <c r="I731" s="79">
        <f t="shared" si="184"/>
        <v>0.41885439999999996</v>
      </c>
      <c r="J731" s="79">
        <f t="shared" si="184"/>
        <v>0.37480633750000003</v>
      </c>
      <c r="K731" s="79">
        <f t="shared" si="184"/>
        <v>0.37480633750000003</v>
      </c>
      <c r="L731" s="79">
        <f t="shared" si="184"/>
        <v>0.37480633750000003</v>
      </c>
      <c r="M731" s="1"/>
    </row>
    <row r="732" spans="1:13">
      <c r="A732" s="76" t="s">
        <v>633</v>
      </c>
      <c r="B732" s="117">
        <f>B731*0.15</f>
        <v>1.3499999999999999</v>
      </c>
      <c r="C732" s="117">
        <f>(100-D732)/100</f>
        <v>0.97750000000000004</v>
      </c>
      <c r="D732" s="117">
        <f>D731*0.15</f>
        <v>2.25</v>
      </c>
      <c r="E732" s="74">
        <v>0.98199999999999998</v>
      </c>
      <c r="F732" s="74">
        <v>0.98599999999999999</v>
      </c>
      <c r="G732" s="74">
        <v>0.99</v>
      </c>
      <c r="H732" s="74">
        <v>0.98799999999999999</v>
      </c>
      <c r="I732" s="74">
        <v>0.92</v>
      </c>
      <c r="J732" s="74">
        <v>0.93</v>
      </c>
      <c r="K732" s="74">
        <v>0.93</v>
      </c>
      <c r="L732" s="74">
        <v>0.93</v>
      </c>
      <c r="M732" s="1"/>
    </row>
    <row r="733" spans="1:13">
      <c r="A733" s="76" t="s">
        <v>634</v>
      </c>
      <c r="B733" s="117">
        <f>B731*0.4</f>
        <v>3.6</v>
      </c>
      <c r="C733" s="117">
        <f>(100-D733)/100</f>
        <v>0.94</v>
      </c>
      <c r="D733" s="117">
        <f>D731*0.4</f>
        <v>6</v>
      </c>
      <c r="E733" s="74">
        <v>0.95499999999999996</v>
      </c>
      <c r="F733" s="74">
        <v>0.96499999999999997</v>
      </c>
      <c r="G733" s="74">
        <v>0.97499999999999998</v>
      </c>
      <c r="H733" s="74">
        <v>0.97</v>
      </c>
      <c r="I733" s="74">
        <v>0.8</v>
      </c>
      <c r="J733" s="74">
        <v>0.82499999999999996</v>
      </c>
      <c r="K733" s="74">
        <v>0.82499999999999996</v>
      </c>
      <c r="L733" s="74">
        <v>0.82499999999999996</v>
      </c>
      <c r="M733" s="1"/>
    </row>
    <row r="734" spans="1:13">
      <c r="A734" s="76" t="s">
        <v>774</v>
      </c>
      <c r="B734" s="117">
        <f>B731*0.15</f>
        <v>1.3499999999999999</v>
      </c>
      <c r="C734" s="117">
        <f>(100-D734)/100</f>
        <v>0.97750000000000004</v>
      </c>
      <c r="D734" s="117">
        <f>D731*0.15</f>
        <v>2.25</v>
      </c>
      <c r="E734" s="74">
        <v>0.98650000000000004</v>
      </c>
      <c r="F734" s="74">
        <v>0.98950000000000005</v>
      </c>
      <c r="G734" s="74">
        <v>0.99250000000000005</v>
      </c>
      <c r="H734" s="74">
        <v>0.99099999999999999</v>
      </c>
      <c r="I734" s="74">
        <v>0.94</v>
      </c>
      <c r="J734" s="74">
        <v>0.94750000000000001</v>
      </c>
      <c r="K734" s="74">
        <v>0.94750000000000001</v>
      </c>
      <c r="L734" s="74">
        <v>0.94750000000000001</v>
      </c>
      <c r="M734" s="1"/>
    </row>
    <row r="735" spans="1:13">
      <c r="A735" s="76" t="s">
        <v>636</v>
      </c>
      <c r="B735" s="117">
        <f>B731*0.3</f>
        <v>2.6999999999999997</v>
      </c>
      <c r="C735" s="117">
        <f>(100-D735)/100</f>
        <v>0.95499999999999996</v>
      </c>
      <c r="D735" s="117">
        <f>D731*0.3</f>
        <v>4.5</v>
      </c>
      <c r="E735" s="74">
        <v>0.96399999999999997</v>
      </c>
      <c r="F735" s="74">
        <v>0.97199999999999998</v>
      </c>
      <c r="G735" s="74">
        <v>0.98</v>
      </c>
      <c r="H735" s="74">
        <v>0.97599999999999998</v>
      </c>
      <c r="I735" s="74">
        <v>0.84</v>
      </c>
      <c r="J735" s="74">
        <v>0.86</v>
      </c>
      <c r="K735" s="74">
        <v>0.86</v>
      </c>
      <c r="L735" s="74">
        <v>0.86</v>
      </c>
      <c r="M735" s="1"/>
    </row>
    <row r="736" spans="1:13">
      <c r="A736" s="120" t="s">
        <v>735</v>
      </c>
      <c r="B736" s="118">
        <v>9</v>
      </c>
      <c r="C736" s="118"/>
      <c r="D736" s="118">
        <v>15</v>
      </c>
      <c r="E736" s="78">
        <f t="shared" ref="E736:L736" si="185">1 - (E737) * (E738) * (E739) * (E740)</f>
        <v>0.10815581934000007</v>
      </c>
      <c r="F736" s="78">
        <f t="shared" si="185"/>
        <v>8.4862626940000019E-2</v>
      </c>
      <c r="G736" s="78">
        <f>1 - (G737) * (G738) * (G739) * (G740)</f>
        <v>6.1149587499999991E-2</v>
      </c>
      <c r="H736" s="78">
        <f t="shared" si="185"/>
        <v>7.3058874240000016E-2</v>
      </c>
      <c r="I736" s="79">
        <f t="shared" si="185"/>
        <v>0.37480633750000003</v>
      </c>
      <c r="J736" s="79">
        <f t="shared" si="185"/>
        <v>0.37480633750000003</v>
      </c>
      <c r="K736" s="79">
        <f t="shared" si="185"/>
        <v>0.41885439999999996</v>
      </c>
      <c r="L736" s="79">
        <f t="shared" si="185"/>
        <v>0.41885439999999996</v>
      </c>
      <c r="M736" s="1"/>
    </row>
    <row r="737" spans="1:13">
      <c r="A737" s="76" t="s">
        <v>633</v>
      </c>
      <c r="B737" s="117">
        <f>B736*0.15</f>
        <v>1.3499999999999999</v>
      </c>
      <c r="C737" s="117">
        <f>(100-D737)/100</f>
        <v>0.97750000000000004</v>
      </c>
      <c r="D737" s="117">
        <f>D736*0.15</f>
        <v>2.25</v>
      </c>
      <c r="E737" s="74">
        <v>0.98199999999999998</v>
      </c>
      <c r="F737" s="74">
        <v>0.98599999999999999</v>
      </c>
      <c r="G737" s="74">
        <v>0.99</v>
      </c>
      <c r="H737" s="74">
        <v>0.98799999999999999</v>
      </c>
      <c r="I737" s="74">
        <v>0.93</v>
      </c>
      <c r="J737" s="74">
        <v>0.93</v>
      </c>
      <c r="K737" s="74">
        <v>0.92</v>
      </c>
      <c r="L737" s="74">
        <v>0.92</v>
      </c>
      <c r="M737" s="1"/>
    </row>
    <row r="738" spans="1:13">
      <c r="A738" s="76" t="s">
        <v>634</v>
      </c>
      <c r="B738" s="117">
        <f>B736*0.4</f>
        <v>3.6</v>
      </c>
      <c r="C738" s="117">
        <f>(100-D738)/100</f>
        <v>0.94</v>
      </c>
      <c r="D738" s="117">
        <f>D736*0.4</f>
        <v>6</v>
      </c>
      <c r="E738" s="74">
        <v>0.95499999999999996</v>
      </c>
      <c r="F738" s="74">
        <v>0.96499999999999997</v>
      </c>
      <c r="G738" s="74">
        <v>0.97499999999999998</v>
      </c>
      <c r="H738" s="74">
        <v>0.97</v>
      </c>
      <c r="I738" s="74">
        <v>0.82499999999999996</v>
      </c>
      <c r="J738" s="74">
        <v>0.82499999999999996</v>
      </c>
      <c r="K738" s="74">
        <v>0.8</v>
      </c>
      <c r="L738" s="74">
        <v>0.8</v>
      </c>
      <c r="M738" s="1"/>
    </row>
    <row r="739" spans="1:13">
      <c r="A739" s="76" t="s">
        <v>774</v>
      </c>
      <c r="B739" s="117">
        <f>B736*0.15</f>
        <v>1.3499999999999999</v>
      </c>
      <c r="C739" s="117">
        <f>(100-D739)/100</f>
        <v>0.97750000000000004</v>
      </c>
      <c r="D739" s="117">
        <f>D736*0.15</f>
        <v>2.25</v>
      </c>
      <c r="E739" s="74">
        <v>0.98650000000000004</v>
      </c>
      <c r="F739" s="74">
        <v>0.98950000000000005</v>
      </c>
      <c r="G739" s="74">
        <v>0.99250000000000005</v>
      </c>
      <c r="H739" s="74">
        <v>0.99099999999999999</v>
      </c>
      <c r="I739" s="74">
        <v>0.94750000000000001</v>
      </c>
      <c r="J739" s="74">
        <v>0.94750000000000001</v>
      </c>
      <c r="K739" s="74">
        <v>0.94</v>
      </c>
      <c r="L739" s="74">
        <v>0.94</v>
      </c>
      <c r="M739" s="1"/>
    </row>
    <row r="740" spans="1:13">
      <c r="A740" s="76" t="s">
        <v>636</v>
      </c>
      <c r="B740" s="117">
        <f>B736*0.3</f>
        <v>2.6999999999999997</v>
      </c>
      <c r="C740" s="117">
        <f>(100-D740)/100</f>
        <v>0.95499999999999996</v>
      </c>
      <c r="D740" s="117">
        <f>D736*0.3</f>
        <v>4.5</v>
      </c>
      <c r="E740" s="74">
        <v>0.96399999999999997</v>
      </c>
      <c r="F740" s="74">
        <v>0.97199999999999998</v>
      </c>
      <c r="G740" s="74">
        <v>0.98</v>
      </c>
      <c r="H740" s="74">
        <v>0.97599999999999998</v>
      </c>
      <c r="I740" s="74">
        <v>0.86</v>
      </c>
      <c r="J740" s="74">
        <v>0.86</v>
      </c>
      <c r="K740" s="74">
        <v>0.84</v>
      </c>
      <c r="L740" s="74">
        <v>0.84</v>
      </c>
      <c r="M740" s="1"/>
    </row>
    <row r="741" spans="1:13">
      <c r="A741" s="120" t="s">
        <v>762</v>
      </c>
      <c r="B741" s="118">
        <v>9</v>
      </c>
      <c r="C741" s="118"/>
      <c r="D741" s="118">
        <v>15</v>
      </c>
      <c r="E741" s="78">
        <f t="shared" ref="E741:L741" si="186">1 - (E742)</f>
        <v>4.500000000000004E-2</v>
      </c>
      <c r="F741" s="78">
        <f t="shared" si="186"/>
        <v>3.5000000000000031E-2</v>
      </c>
      <c r="G741" s="78">
        <f t="shared" si="186"/>
        <v>2.5000000000000022E-2</v>
      </c>
      <c r="H741" s="78">
        <f t="shared" si="186"/>
        <v>3.0000000000000027E-2</v>
      </c>
      <c r="I741" s="79">
        <f t="shared" si="186"/>
        <v>0.19999999999999996</v>
      </c>
      <c r="J741" s="79">
        <f t="shared" si="186"/>
        <v>0.17500000000000004</v>
      </c>
      <c r="K741" s="79">
        <f t="shared" si="186"/>
        <v>0.17500000000000004</v>
      </c>
      <c r="L741" s="79">
        <f t="shared" si="186"/>
        <v>0.17500000000000004</v>
      </c>
      <c r="M741" s="1"/>
    </row>
    <row r="742" spans="1:13">
      <c r="A742" s="76" t="s">
        <v>634</v>
      </c>
      <c r="B742" s="117">
        <f>B741*0.4</f>
        <v>3.6</v>
      </c>
      <c r="C742" s="117">
        <f>(100-D742)/100</f>
        <v>0.97750000000000004</v>
      </c>
      <c r="D742" s="117">
        <f>D741*0.15</f>
        <v>2.25</v>
      </c>
      <c r="E742" s="74">
        <v>0.95499999999999996</v>
      </c>
      <c r="F742" s="74">
        <v>0.96499999999999997</v>
      </c>
      <c r="G742" s="74">
        <v>0.97499999999999998</v>
      </c>
      <c r="H742" s="74">
        <v>0.97</v>
      </c>
      <c r="I742" s="74">
        <v>0.8</v>
      </c>
      <c r="J742" s="74">
        <v>0.82499999999999996</v>
      </c>
      <c r="K742" s="74">
        <v>0.82499999999999996</v>
      </c>
      <c r="L742" s="74">
        <v>0.82499999999999996</v>
      </c>
      <c r="M742" s="1"/>
    </row>
    <row r="743" spans="1:13">
      <c r="A743" s="120" t="s">
        <v>769</v>
      </c>
      <c r="B743" s="118">
        <v>9</v>
      </c>
      <c r="C743" s="118"/>
      <c r="D743" s="118">
        <v>15</v>
      </c>
      <c r="E743" s="78">
        <f t="shared" ref="E743:L743" si="187">1 - (E744)</f>
        <v>4.500000000000004E-2</v>
      </c>
      <c r="F743" s="78">
        <f t="shared" si="187"/>
        <v>3.5000000000000031E-2</v>
      </c>
      <c r="G743" s="78">
        <f t="shared" si="187"/>
        <v>2.5000000000000022E-2</v>
      </c>
      <c r="H743" s="78">
        <f t="shared" si="187"/>
        <v>3.0000000000000027E-2</v>
      </c>
      <c r="I743" s="79">
        <f t="shared" si="187"/>
        <v>0.17500000000000004</v>
      </c>
      <c r="J743" s="79">
        <f t="shared" si="187"/>
        <v>0.17500000000000004</v>
      </c>
      <c r="K743" s="79">
        <f t="shared" si="187"/>
        <v>0.17500000000000004</v>
      </c>
      <c r="L743" s="79">
        <f t="shared" si="187"/>
        <v>0.17500000000000004</v>
      </c>
      <c r="M743" s="1"/>
    </row>
    <row r="744" spans="1:13">
      <c r="A744" s="76" t="s">
        <v>634</v>
      </c>
      <c r="B744" s="117">
        <f>B743*0.4</f>
        <v>3.6</v>
      </c>
      <c r="C744" s="117">
        <f>(100-D744)/100</f>
        <v>0.97750000000000004</v>
      </c>
      <c r="D744" s="117">
        <f>D743*0.15</f>
        <v>2.25</v>
      </c>
      <c r="E744" s="74">
        <v>0.95499999999999996</v>
      </c>
      <c r="F744" s="74">
        <v>0.96499999999999997</v>
      </c>
      <c r="G744" s="74">
        <v>0.97499999999999998</v>
      </c>
      <c r="H744" s="74">
        <v>0.97</v>
      </c>
      <c r="I744" s="74">
        <v>0.82499999999999996</v>
      </c>
      <c r="J744" s="74">
        <v>0.82499999999999996</v>
      </c>
      <c r="K744" s="74">
        <v>0.82499999999999996</v>
      </c>
      <c r="L744" s="74">
        <v>0.82499999999999996</v>
      </c>
      <c r="M744" s="1"/>
    </row>
    <row r="745" spans="1:13">
      <c r="A745" s="54" t="s">
        <v>822</v>
      </c>
      <c r="B745" s="118">
        <v>9</v>
      </c>
      <c r="C745" s="118"/>
      <c r="D745" s="118">
        <v>15</v>
      </c>
      <c r="E745" s="78">
        <f t="shared" ref="E745:L745" si="188">1 - (E746) * (E747) * (E748) * (E749)</f>
        <v>0.10815581934000007</v>
      </c>
      <c r="F745" s="78">
        <f t="shared" si="188"/>
        <v>8.4862626940000019E-2</v>
      </c>
      <c r="G745" s="78">
        <f t="shared" si="188"/>
        <v>6.1149587499999991E-2</v>
      </c>
      <c r="H745" s="78">
        <f t="shared" si="188"/>
        <v>7.3058874240000016E-2</v>
      </c>
      <c r="I745" s="79">
        <f t="shared" si="188"/>
        <v>0.50049999999999994</v>
      </c>
      <c r="J745" s="79">
        <f t="shared" si="188"/>
        <v>0.37480633750000003</v>
      </c>
      <c r="K745" s="79">
        <f t="shared" si="188"/>
        <v>0.37480633750000003</v>
      </c>
      <c r="L745" s="79">
        <f t="shared" si="188"/>
        <v>0.37480633750000003</v>
      </c>
      <c r="M745" s="1"/>
    </row>
    <row r="746" spans="1:13">
      <c r="A746" s="76" t="s">
        <v>633</v>
      </c>
      <c r="B746" s="117">
        <f>B745*0.15</f>
        <v>1.3499999999999999</v>
      </c>
      <c r="C746" s="117">
        <f>(100-D746)/100</f>
        <v>0.97750000000000004</v>
      </c>
      <c r="D746" s="117">
        <f>D745*0.15</f>
        <v>2.25</v>
      </c>
      <c r="E746" s="74">
        <v>0.98199999999999998</v>
      </c>
      <c r="F746" s="74">
        <v>0.98599999999999999</v>
      </c>
      <c r="G746" s="74">
        <v>0.99</v>
      </c>
      <c r="H746" s="74">
        <v>0.98799999999999999</v>
      </c>
      <c r="I746" s="74">
        <v>0.9</v>
      </c>
      <c r="J746" s="74">
        <v>0.93</v>
      </c>
      <c r="K746" s="74">
        <v>0.93</v>
      </c>
      <c r="L746" s="74">
        <v>0.93</v>
      </c>
      <c r="M746" s="1"/>
    </row>
    <row r="747" spans="1:13">
      <c r="A747" s="76" t="s">
        <v>634</v>
      </c>
      <c r="B747" s="117">
        <f>B745*0.4</f>
        <v>3.6</v>
      </c>
      <c r="C747" s="117">
        <f>(100-D747)/100</f>
        <v>0.94</v>
      </c>
      <c r="D747" s="117">
        <f>D745*0.4</f>
        <v>6</v>
      </c>
      <c r="E747" s="74">
        <v>0.95499999999999996</v>
      </c>
      <c r="F747" s="74">
        <v>0.96499999999999997</v>
      </c>
      <c r="G747" s="74">
        <v>0.97499999999999998</v>
      </c>
      <c r="H747" s="74">
        <v>0.97</v>
      </c>
      <c r="I747" s="74">
        <v>0.75</v>
      </c>
      <c r="J747" s="74">
        <v>0.82499999999999996</v>
      </c>
      <c r="K747" s="74">
        <v>0.82499999999999996</v>
      </c>
      <c r="L747" s="74">
        <v>0.82499999999999996</v>
      </c>
      <c r="M747" s="1"/>
    </row>
    <row r="748" spans="1:13">
      <c r="A748" s="76" t="s">
        <v>774</v>
      </c>
      <c r="B748" s="117">
        <f>B745*0.15</f>
        <v>1.3499999999999999</v>
      </c>
      <c r="C748" s="117">
        <f>(100-D748)/100</f>
        <v>0.97750000000000004</v>
      </c>
      <c r="D748" s="117">
        <f>D745*0.15</f>
        <v>2.25</v>
      </c>
      <c r="E748" s="74">
        <v>0.98650000000000004</v>
      </c>
      <c r="F748" s="74">
        <v>0.98950000000000005</v>
      </c>
      <c r="G748" s="74">
        <v>0.99250000000000005</v>
      </c>
      <c r="H748" s="74">
        <v>0.99099999999999999</v>
      </c>
      <c r="I748" s="74">
        <v>0.92500000000000004</v>
      </c>
      <c r="J748" s="74">
        <v>0.94750000000000001</v>
      </c>
      <c r="K748" s="74">
        <v>0.94750000000000001</v>
      </c>
      <c r="L748" s="74">
        <v>0.94750000000000001</v>
      </c>
      <c r="M748" s="1"/>
    </row>
    <row r="749" spans="1:13">
      <c r="A749" s="76" t="s">
        <v>636</v>
      </c>
      <c r="B749" s="117">
        <f>B745*0.3</f>
        <v>2.6999999999999997</v>
      </c>
      <c r="C749" s="117">
        <f>(100-D749)/100</f>
        <v>0.95499999999999996</v>
      </c>
      <c r="D749" s="117">
        <f>D745*0.3</f>
        <v>4.5</v>
      </c>
      <c r="E749" s="74">
        <v>0.96399999999999997</v>
      </c>
      <c r="F749" s="74">
        <v>0.97199999999999998</v>
      </c>
      <c r="G749" s="74">
        <v>0.98</v>
      </c>
      <c r="H749" s="74">
        <v>0.97599999999999998</v>
      </c>
      <c r="I749" s="74">
        <v>0.8</v>
      </c>
      <c r="J749" s="74">
        <v>0.86</v>
      </c>
      <c r="K749" s="74">
        <v>0.86</v>
      </c>
      <c r="L749" s="74">
        <v>0.86</v>
      </c>
      <c r="M749" s="1"/>
    </row>
    <row r="750" spans="1:13">
      <c r="A750" s="54" t="s">
        <v>736</v>
      </c>
      <c r="B750" s="118">
        <v>9</v>
      </c>
      <c r="C750" s="118"/>
      <c r="D750" s="118">
        <v>15</v>
      </c>
      <c r="E750" s="78">
        <f t="shared" ref="E750:L750" si="189">1 - (E751) * (E752) * (E753) * (E754)</f>
        <v>0.10815581934000007</v>
      </c>
      <c r="F750" s="78">
        <f t="shared" si="189"/>
        <v>8.4862626940000019E-2</v>
      </c>
      <c r="G750" s="78">
        <f>1 - (G751) * (G752) * (G753) * (G754)</f>
        <v>6.1149587499999991E-2</v>
      </c>
      <c r="H750" s="78">
        <f t="shared" si="189"/>
        <v>7.3058874240000016E-2</v>
      </c>
      <c r="I750" s="79">
        <f t="shared" si="189"/>
        <v>0.41885439999999996</v>
      </c>
      <c r="J750" s="79">
        <f t="shared" si="189"/>
        <v>0.37480633750000003</v>
      </c>
      <c r="K750" s="79">
        <f t="shared" si="189"/>
        <v>0.37480633750000003</v>
      </c>
      <c r="L750" s="79">
        <f t="shared" si="189"/>
        <v>0.37480633750000003</v>
      </c>
      <c r="M750" s="1"/>
    </row>
    <row r="751" spans="1:13">
      <c r="A751" s="76" t="s">
        <v>633</v>
      </c>
      <c r="B751" s="117">
        <f>B750*0.15</f>
        <v>1.3499999999999999</v>
      </c>
      <c r="C751" s="117">
        <f>(100-D751)/100</f>
        <v>0.97750000000000004</v>
      </c>
      <c r="D751" s="117">
        <f>D750*0.15</f>
        <v>2.25</v>
      </c>
      <c r="E751" s="74">
        <v>0.98199999999999998</v>
      </c>
      <c r="F751" s="74">
        <v>0.98599999999999999</v>
      </c>
      <c r="G751" s="74">
        <v>0.99</v>
      </c>
      <c r="H751" s="74">
        <v>0.98799999999999999</v>
      </c>
      <c r="I751" s="74">
        <v>0.92</v>
      </c>
      <c r="J751" s="74">
        <v>0.93</v>
      </c>
      <c r="K751" s="74">
        <v>0.93</v>
      </c>
      <c r="L751" s="74">
        <v>0.93</v>
      </c>
      <c r="M751" s="1"/>
    </row>
    <row r="752" spans="1:13">
      <c r="A752" s="76" t="s">
        <v>634</v>
      </c>
      <c r="B752" s="117">
        <f>B750*0.4</f>
        <v>3.6</v>
      </c>
      <c r="C752" s="117">
        <f>(100-D752)/100</f>
        <v>0.94</v>
      </c>
      <c r="D752" s="117">
        <f>D750*0.4</f>
        <v>6</v>
      </c>
      <c r="E752" s="74">
        <v>0.95499999999999996</v>
      </c>
      <c r="F752" s="74">
        <v>0.96499999999999997</v>
      </c>
      <c r="G752" s="74">
        <v>0.97499999999999998</v>
      </c>
      <c r="H752" s="74">
        <v>0.97</v>
      </c>
      <c r="I752" s="74">
        <v>0.8</v>
      </c>
      <c r="J752" s="74">
        <v>0.82499999999999996</v>
      </c>
      <c r="K752" s="74">
        <v>0.82499999999999996</v>
      </c>
      <c r="L752" s="74">
        <v>0.82499999999999996</v>
      </c>
      <c r="M752" s="1"/>
    </row>
    <row r="753" spans="1:13">
      <c r="A753" s="76" t="s">
        <v>774</v>
      </c>
      <c r="B753" s="117">
        <f>B750*0.15</f>
        <v>1.3499999999999999</v>
      </c>
      <c r="C753" s="117">
        <f>(100-D753)/100</f>
        <v>0.97750000000000004</v>
      </c>
      <c r="D753" s="117">
        <f>D750*0.15</f>
        <v>2.25</v>
      </c>
      <c r="E753" s="74">
        <v>0.98650000000000004</v>
      </c>
      <c r="F753" s="74">
        <v>0.98950000000000005</v>
      </c>
      <c r="G753" s="74">
        <v>0.99250000000000005</v>
      </c>
      <c r="H753" s="74">
        <v>0.99099999999999999</v>
      </c>
      <c r="I753" s="74">
        <v>0.94</v>
      </c>
      <c r="J753" s="74">
        <v>0.94750000000000001</v>
      </c>
      <c r="K753" s="74">
        <v>0.94750000000000001</v>
      </c>
      <c r="L753" s="74">
        <v>0.94750000000000001</v>
      </c>
      <c r="M753" s="1"/>
    </row>
    <row r="754" spans="1:13">
      <c r="A754" s="76" t="s">
        <v>636</v>
      </c>
      <c r="B754" s="117">
        <f>B750*0.3</f>
        <v>2.6999999999999997</v>
      </c>
      <c r="C754" s="117">
        <f>(100-D754)/100</f>
        <v>0.95499999999999996</v>
      </c>
      <c r="D754" s="117">
        <f>D750*0.3</f>
        <v>4.5</v>
      </c>
      <c r="E754" s="74">
        <v>0.96399999999999997</v>
      </c>
      <c r="F754" s="74">
        <v>0.97199999999999998</v>
      </c>
      <c r="G754" s="74">
        <v>0.98</v>
      </c>
      <c r="H754" s="74">
        <v>0.97599999999999998</v>
      </c>
      <c r="I754" s="74">
        <v>0.84</v>
      </c>
      <c r="J754" s="74">
        <v>0.86</v>
      </c>
      <c r="K754" s="74">
        <v>0.86</v>
      </c>
      <c r="L754" s="74">
        <v>0.86</v>
      </c>
      <c r="M754" s="1"/>
    </row>
    <row r="755" spans="1:13">
      <c r="A755" s="54" t="s">
        <v>763</v>
      </c>
      <c r="B755" s="118">
        <v>9</v>
      </c>
      <c r="C755" s="118"/>
      <c r="D755" s="118">
        <v>15</v>
      </c>
      <c r="E755" s="78">
        <f t="shared" ref="E755:L755" si="190">1 - (E756)</f>
        <v>1.8000000000000016E-2</v>
      </c>
      <c r="F755" s="78">
        <f t="shared" si="190"/>
        <v>1.4000000000000012E-2</v>
      </c>
      <c r="G755" s="78">
        <f t="shared" si="190"/>
        <v>1.0000000000000009E-2</v>
      </c>
      <c r="H755" s="78">
        <f t="shared" si="190"/>
        <v>1.2000000000000011E-2</v>
      </c>
      <c r="I755" s="79">
        <f t="shared" si="190"/>
        <v>9.9999999999999978E-2</v>
      </c>
      <c r="J755" s="79">
        <f t="shared" si="190"/>
        <v>6.9999999999999951E-2</v>
      </c>
      <c r="K755" s="79">
        <f t="shared" si="190"/>
        <v>6.9999999999999951E-2</v>
      </c>
      <c r="L755" s="79">
        <f t="shared" si="190"/>
        <v>6.9999999999999951E-2</v>
      </c>
      <c r="M755" s="1"/>
    </row>
    <row r="756" spans="1:13">
      <c r="A756" s="76" t="s">
        <v>633</v>
      </c>
      <c r="B756" s="117">
        <f>B755*0.15</f>
        <v>1.3499999999999999</v>
      </c>
      <c r="C756" s="117">
        <f>(100-D756)/100</f>
        <v>0.97750000000000004</v>
      </c>
      <c r="D756" s="117">
        <f>D755*0.15</f>
        <v>2.25</v>
      </c>
      <c r="E756" s="74">
        <v>0.98199999999999998</v>
      </c>
      <c r="F756" s="74">
        <v>0.98599999999999999</v>
      </c>
      <c r="G756" s="74">
        <v>0.99</v>
      </c>
      <c r="H756" s="74">
        <v>0.98799999999999999</v>
      </c>
      <c r="I756" s="74">
        <v>0.9</v>
      </c>
      <c r="J756" s="74">
        <v>0.93</v>
      </c>
      <c r="K756" s="74">
        <v>0.93</v>
      </c>
      <c r="L756" s="74">
        <v>0.93</v>
      </c>
      <c r="M756" s="1"/>
    </row>
    <row r="757" spans="1:13">
      <c r="A757" s="120" t="s">
        <v>816</v>
      </c>
      <c r="B757" s="118">
        <v>9</v>
      </c>
      <c r="C757" s="118"/>
      <c r="D757" s="118">
        <v>15</v>
      </c>
      <c r="E757" s="78">
        <f t="shared" ref="E757:L757" si="191">1 - (E758) * (E759) * (E760) * (E761)</f>
        <v>0.10815581934000007</v>
      </c>
      <c r="F757" s="78">
        <f t="shared" si="191"/>
        <v>8.4862626940000019E-2</v>
      </c>
      <c r="G757" s="78">
        <f t="shared" si="191"/>
        <v>6.1149587499999991E-2</v>
      </c>
      <c r="H757" s="78">
        <f t="shared" si="191"/>
        <v>7.3058874240000016E-2</v>
      </c>
      <c r="I757" s="79">
        <f t="shared" si="191"/>
        <v>0.50049999999999994</v>
      </c>
      <c r="J757" s="79">
        <f t="shared" si="191"/>
        <v>0.37480633750000003</v>
      </c>
      <c r="K757" s="79">
        <f t="shared" si="191"/>
        <v>0.37480633750000003</v>
      </c>
      <c r="L757" s="79">
        <f t="shared" si="191"/>
        <v>0.37480633750000003</v>
      </c>
      <c r="M757" s="1"/>
    </row>
    <row r="758" spans="1:13">
      <c r="A758" s="76" t="s">
        <v>633</v>
      </c>
      <c r="B758" s="117">
        <f>B757*0.15</f>
        <v>1.3499999999999999</v>
      </c>
      <c r="C758" s="117">
        <f>(100-D758)/100</f>
        <v>0.97750000000000004</v>
      </c>
      <c r="D758" s="117">
        <f>D757*0.15</f>
        <v>2.25</v>
      </c>
      <c r="E758" s="74">
        <v>0.98199999999999998</v>
      </c>
      <c r="F758" s="74">
        <v>0.98599999999999999</v>
      </c>
      <c r="G758" s="74">
        <v>0.99</v>
      </c>
      <c r="H758" s="74">
        <v>0.98799999999999999</v>
      </c>
      <c r="I758" s="74">
        <v>0.9</v>
      </c>
      <c r="J758" s="74">
        <v>0.93</v>
      </c>
      <c r="K758" s="74">
        <v>0.93</v>
      </c>
      <c r="L758" s="74">
        <v>0.93</v>
      </c>
      <c r="M758" s="1"/>
    </row>
    <row r="759" spans="1:13">
      <c r="A759" s="76" t="s">
        <v>634</v>
      </c>
      <c r="B759" s="117">
        <f>B757*0.4</f>
        <v>3.6</v>
      </c>
      <c r="C759" s="117">
        <f>(100-D759)/100</f>
        <v>0.94</v>
      </c>
      <c r="D759" s="117">
        <f>D757*0.4</f>
        <v>6</v>
      </c>
      <c r="E759" s="74">
        <v>0.95499999999999996</v>
      </c>
      <c r="F759" s="74">
        <v>0.96499999999999997</v>
      </c>
      <c r="G759" s="74">
        <v>0.97499999999999998</v>
      </c>
      <c r="H759" s="74">
        <v>0.97</v>
      </c>
      <c r="I759" s="74">
        <v>0.75</v>
      </c>
      <c r="J759" s="74">
        <v>0.82499999999999996</v>
      </c>
      <c r="K759" s="74">
        <v>0.82499999999999996</v>
      </c>
      <c r="L759" s="74">
        <v>0.82499999999999996</v>
      </c>
      <c r="M759" s="1"/>
    </row>
    <row r="760" spans="1:13">
      <c r="A760" s="76" t="s">
        <v>774</v>
      </c>
      <c r="B760" s="117">
        <f>B757*0.15</f>
        <v>1.3499999999999999</v>
      </c>
      <c r="C760" s="117">
        <f>(100-D760)/100</f>
        <v>0.97750000000000004</v>
      </c>
      <c r="D760" s="117">
        <f>D757*0.15</f>
        <v>2.25</v>
      </c>
      <c r="E760" s="74">
        <v>0.98650000000000004</v>
      </c>
      <c r="F760" s="74">
        <v>0.98950000000000005</v>
      </c>
      <c r="G760" s="74">
        <v>0.99250000000000005</v>
      </c>
      <c r="H760" s="74">
        <v>0.99099999999999999</v>
      </c>
      <c r="I760" s="74">
        <v>0.92500000000000004</v>
      </c>
      <c r="J760" s="74">
        <v>0.94750000000000001</v>
      </c>
      <c r="K760" s="74">
        <v>0.94750000000000001</v>
      </c>
      <c r="L760" s="74">
        <v>0.94750000000000001</v>
      </c>
      <c r="M760" s="1"/>
    </row>
    <row r="761" spans="1:13">
      <c r="A761" s="76" t="s">
        <v>636</v>
      </c>
      <c r="B761" s="117">
        <f>B757*0.3</f>
        <v>2.6999999999999997</v>
      </c>
      <c r="C761" s="117">
        <f>(100-D761)/100</f>
        <v>0.95499999999999996</v>
      </c>
      <c r="D761" s="117">
        <f>D757*0.3</f>
        <v>4.5</v>
      </c>
      <c r="E761" s="74">
        <v>0.96399999999999997</v>
      </c>
      <c r="F761" s="74">
        <v>0.97199999999999998</v>
      </c>
      <c r="G761" s="74">
        <v>0.98</v>
      </c>
      <c r="H761" s="74">
        <v>0.97599999999999998</v>
      </c>
      <c r="I761" s="74">
        <v>0.8</v>
      </c>
      <c r="J761" s="74">
        <v>0.86</v>
      </c>
      <c r="K761" s="74">
        <v>0.86</v>
      </c>
      <c r="L761" s="74">
        <v>0.86</v>
      </c>
      <c r="M761" s="1"/>
    </row>
    <row r="762" spans="1:13">
      <c r="A762" s="120" t="s">
        <v>927</v>
      </c>
      <c r="B762" s="118">
        <v>9</v>
      </c>
      <c r="C762" s="118"/>
      <c r="D762" s="118">
        <v>15</v>
      </c>
      <c r="E762" s="78">
        <f t="shared" ref="E762:L762" si="192">1 - (E763) * (E764) * (E765) * (E766)</f>
        <v>0.10815581934000007</v>
      </c>
      <c r="F762" s="78">
        <f t="shared" si="192"/>
        <v>8.4862626940000019E-2</v>
      </c>
      <c r="G762" s="78">
        <f t="shared" si="192"/>
        <v>6.1149587499999991E-2</v>
      </c>
      <c r="H762" s="78">
        <f t="shared" si="192"/>
        <v>7.3058874240000016E-2</v>
      </c>
      <c r="I762" s="79">
        <f t="shared" si="192"/>
        <v>0.37480633750000003</v>
      </c>
      <c r="J762" s="79">
        <f t="shared" si="192"/>
        <v>0.59837499999999999</v>
      </c>
      <c r="K762" s="79">
        <f t="shared" si="192"/>
        <v>0.37480633750000003</v>
      </c>
      <c r="L762" s="79">
        <f t="shared" si="192"/>
        <v>0.37480633750000003</v>
      </c>
      <c r="M762" s="1"/>
    </row>
    <row r="763" spans="1:13">
      <c r="A763" s="76" t="s">
        <v>633</v>
      </c>
      <c r="B763" s="117">
        <f>B762*0.15</f>
        <v>1.3499999999999999</v>
      </c>
      <c r="C763" s="117">
        <f>(100-D763)/100</f>
        <v>0.97750000000000004</v>
      </c>
      <c r="D763" s="117">
        <f>D762*0.15</f>
        <v>2.25</v>
      </c>
      <c r="E763" s="74">
        <v>0.98199999999999998</v>
      </c>
      <c r="F763" s="74">
        <v>0.98599999999999999</v>
      </c>
      <c r="G763" s="74">
        <v>0.99</v>
      </c>
      <c r="H763" s="74">
        <v>0.98799999999999999</v>
      </c>
      <c r="I763" s="74">
        <v>0.93</v>
      </c>
      <c r="J763" s="74">
        <v>0.85</v>
      </c>
      <c r="K763" s="74">
        <v>0.93</v>
      </c>
      <c r="L763" s="74">
        <v>0.93</v>
      </c>
      <c r="M763" s="1"/>
    </row>
    <row r="764" spans="1:13">
      <c r="A764" s="76" t="s">
        <v>634</v>
      </c>
      <c r="B764" s="117">
        <f>B762*0.4</f>
        <v>3.6</v>
      </c>
      <c r="C764" s="117">
        <f>(100-D764)/100</f>
        <v>0.94</v>
      </c>
      <c r="D764" s="117">
        <f>D762*0.4</f>
        <v>6</v>
      </c>
      <c r="E764" s="74">
        <v>0.95499999999999996</v>
      </c>
      <c r="F764" s="74">
        <v>0.96499999999999997</v>
      </c>
      <c r="G764" s="74">
        <v>0.97499999999999998</v>
      </c>
      <c r="H764" s="74">
        <v>0.97</v>
      </c>
      <c r="I764" s="74">
        <v>0.82499999999999996</v>
      </c>
      <c r="J764" s="74">
        <v>0.7</v>
      </c>
      <c r="K764" s="74">
        <v>0.82499999999999996</v>
      </c>
      <c r="L764" s="74">
        <v>0.82499999999999996</v>
      </c>
      <c r="M764" s="1"/>
    </row>
    <row r="765" spans="1:13">
      <c r="A765" s="76" t="s">
        <v>774</v>
      </c>
      <c r="B765" s="117">
        <f>B762*0.15</f>
        <v>1.3499999999999999</v>
      </c>
      <c r="C765" s="117">
        <f>(100-D765)/100</f>
        <v>0.97750000000000004</v>
      </c>
      <c r="D765" s="117">
        <f>D762*0.15</f>
        <v>2.25</v>
      </c>
      <c r="E765" s="74">
        <v>0.98650000000000004</v>
      </c>
      <c r="F765" s="74">
        <v>0.98950000000000005</v>
      </c>
      <c r="G765" s="74">
        <v>0.99250000000000005</v>
      </c>
      <c r="H765" s="74">
        <v>0.99099999999999999</v>
      </c>
      <c r="I765" s="74">
        <v>0.94750000000000001</v>
      </c>
      <c r="J765" s="74">
        <v>0.9</v>
      </c>
      <c r="K765" s="74">
        <v>0.94750000000000001</v>
      </c>
      <c r="L765" s="74">
        <v>0.94750000000000001</v>
      </c>
      <c r="M765" s="1"/>
    </row>
    <row r="766" spans="1:13">
      <c r="A766" s="76" t="s">
        <v>636</v>
      </c>
      <c r="B766" s="117">
        <f>B762*0.3</f>
        <v>2.6999999999999997</v>
      </c>
      <c r="C766" s="117">
        <f>(100-D766)/100</f>
        <v>0.95499999999999996</v>
      </c>
      <c r="D766" s="117">
        <f>D762*0.3</f>
        <v>4.5</v>
      </c>
      <c r="E766" s="74">
        <v>0.96399999999999997</v>
      </c>
      <c r="F766" s="74">
        <v>0.97199999999999998</v>
      </c>
      <c r="G766" s="74">
        <v>0.98</v>
      </c>
      <c r="H766" s="74">
        <v>0.97599999999999998</v>
      </c>
      <c r="I766" s="74">
        <v>0.86</v>
      </c>
      <c r="J766" s="74">
        <v>0.75</v>
      </c>
      <c r="K766" s="74">
        <v>0.86</v>
      </c>
      <c r="L766" s="74">
        <v>0.86</v>
      </c>
      <c r="M766" s="1"/>
    </row>
    <row r="767" spans="1:13">
      <c r="A767" s="120" t="s">
        <v>939</v>
      </c>
      <c r="B767" s="118">
        <v>9</v>
      </c>
      <c r="C767" s="118"/>
      <c r="D767" s="118">
        <v>15</v>
      </c>
      <c r="E767" s="78">
        <f t="shared" ref="E767:L767" si="193">1 - (E768) * (E769) * (E770) * (E771)</f>
        <v>0.10815581934000007</v>
      </c>
      <c r="F767" s="78">
        <f t="shared" si="193"/>
        <v>8.4862626940000019E-2</v>
      </c>
      <c r="G767" s="78">
        <f t="shared" si="193"/>
        <v>6.1149587499999991E-2</v>
      </c>
      <c r="H767" s="78">
        <f t="shared" si="193"/>
        <v>7.3058874240000016E-2</v>
      </c>
      <c r="I767" s="79">
        <f t="shared" si="193"/>
        <v>0.37480633750000003</v>
      </c>
      <c r="J767" s="79">
        <f t="shared" si="193"/>
        <v>0.37480633750000003</v>
      </c>
      <c r="K767" s="79">
        <f t="shared" si="193"/>
        <v>0.37480633750000003</v>
      </c>
      <c r="L767" s="79">
        <f t="shared" si="193"/>
        <v>0.59837499999999999</v>
      </c>
      <c r="M767" s="1"/>
    </row>
    <row r="768" spans="1:13">
      <c r="A768" s="76" t="s">
        <v>633</v>
      </c>
      <c r="B768" s="117">
        <f>B767*0.15</f>
        <v>1.3499999999999999</v>
      </c>
      <c r="C768" s="117">
        <f>(100-D768)/100</f>
        <v>0.97750000000000004</v>
      </c>
      <c r="D768" s="117">
        <f>D767*0.15</f>
        <v>2.25</v>
      </c>
      <c r="E768" s="74">
        <v>0.98199999999999998</v>
      </c>
      <c r="F768" s="74">
        <v>0.98599999999999999</v>
      </c>
      <c r="G768" s="74">
        <v>0.99</v>
      </c>
      <c r="H768" s="74">
        <v>0.98799999999999999</v>
      </c>
      <c r="I768" s="74">
        <v>0.93</v>
      </c>
      <c r="J768" s="74">
        <v>0.93</v>
      </c>
      <c r="K768" s="74">
        <v>0.93</v>
      </c>
      <c r="L768" s="74">
        <v>0.85</v>
      </c>
      <c r="M768" s="1"/>
    </row>
    <row r="769" spans="1:13">
      <c r="A769" s="76" t="s">
        <v>634</v>
      </c>
      <c r="B769" s="117">
        <f>B767*0.4</f>
        <v>3.6</v>
      </c>
      <c r="C769" s="117">
        <f>(100-D769)/100</f>
        <v>0.94</v>
      </c>
      <c r="D769" s="117">
        <f>D767*0.4</f>
        <v>6</v>
      </c>
      <c r="E769" s="74">
        <v>0.95499999999999996</v>
      </c>
      <c r="F769" s="74">
        <v>0.96499999999999997</v>
      </c>
      <c r="G769" s="74">
        <v>0.97499999999999998</v>
      </c>
      <c r="H769" s="74">
        <v>0.97</v>
      </c>
      <c r="I769" s="74">
        <v>0.82499999999999996</v>
      </c>
      <c r="J769" s="74">
        <v>0.82499999999999996</v>
      </c>
      <c r="K769" s="74">
        <v>0.82499999999999996</v>
      </c>
      <c r="L769" s="74">
        <v>0.7</v>
      </c>
      <c r="M769" s="1"/>
    </row>
    <row r="770" spans="1:13">
      <c r="A770" s="76" t="s">
        <v>774</v>
      </c>
      <c r="B770" s="117">
        <f>B767*0.15</f>
        <v>1.3499999999999999</v>
      </c>
      <c r="C770" s="117">
        <f>(100-D770)/100</f>
        <v>0.97750000000000004</v>
      </c>
      <c r="D770" s="117">
        <f>D767*0.15</f>
        <v>2.25</v>
      </c>
      <c r="E770" s="74">
        <v>0.98650000000000004</v>
      </c>
      <c r="F770" s="74">
        <v>0.98950000000000005</v>
      </c>
      <c r="G770" s="74">
        <v>0.99250000000000005</v>
      </c>
      <c r="H770" s="74">
        <v>0.99099999999999999</v>
      </c>
      <c r="I770" s="74">
        <v>0.94750000000000001</v>
      </c>
      <c r="J770" s="74">
        <v>0.94750000000000001</v>
      </c>
      <c r="K770" s="74">
        <v>0.94750000000000001</v>
      </c>
      <c r="L770" s="74">
        <v>0.9</v>
      </c>
      <c r="M770" s="1"/>
    </row>
    <row r="771" spans="1:13">
      <c r="A771" s="76" t="s">
        <v>636</v>
      </c>
      <c r="B771" s="117">
        <f>B767*0.3</f>
        <v>2.6999999999999997</v>
      </c>
      <c r="C771" s="117">
        <f>(100-D771)/100</f>
        <v>0.95499999999999996</v>
      </c>
      <c r="D771" s="117">
        <f>D767*0.3</f>
        <v>4.5</v>
      </c>
      <c r="E771" s="74">
        <v>0.96399999999999997</v>
      </c>
      <c r="F771" s="74">
        <v>0.97199999999999998</v>
      </c>
      <c r="G771" s="74">
        <v>0.98</v>
      </c>
      <c r="H771" s="74">
        <v>0.97599999999999998</v>
      </c>
      <c r="I771" s="74">
        <v>0.86</v>
      </c>
      <c r="J771" s="74">
        <v>0.86</v>
      </c>
      <c r="K771" s="74">
        <v>0.86</v>
      </c>
      <c r="L771" s="74">
        <v>0.75</v>
      </c>
      <c r="M771" s="1"/>
    </row>
    <row r="772" spans="1:13">
      <c r="A772" s="54" t="s">
        <v>737</v>
      </c>
      <c r="B772" s="118">
        <v>8.5</v>
      </c>
      <c r="C772" s="118"/>
      <c r="D772" s="118">
        <v>15</v>
      </c>
      <c r="E772" s="78">
        <f t="shared" ref="E772:L772" si="194">1 - (E773) * (E774) * (E775) * (E776)</f>
        <v>0.10815581934000007</v>
      </c>
      <c r="F772" s="78">
        <f t="shared" si="194"/>
        <v>8.4862626940000019E-2</v>
      </c>
      <c r="G772" s="78">
        <f>1 - (G773) * (G774) * (G775) * (G776)</f>
        <v>6.1149587499999991E-2</v>
      </c>
      <c r="H772" s="78">
        <f t="shared" si="194"/>
        <v>7.3058874240000016E-2</v>
      </c>
      <c r="I772" s="79">
        <f t="shared" si="194"/>
        <v>0.41885439999999996</v>
      </c>
      <c r="J772" s="79">
        <f t="shared" si="194"/>
        <v>0.37480633750000003</v>
      </c>
      <c r="K772" s="79">
        <f t="shared" si="194"/>
        <v>0.35656423374000001</v>
      </c>
      <c r="L772" s="79">
        <f t="shared" si="194"/>
        <v>0.35656423374000001</v>
      </c>
      <c r="M772" s="1"/>
    </row>
    <row r="773" spans="1:13">
      <c r="A773" s="76" t="s">
        <v>633</v>
      </c>
      <c r="B773" s="117">
        <f>B772*0.15</f>
        <v>1.2749999999999999</v>
      </c>
      <c r="C773" s="117">
        <f>(100-D773)/100</f>
        <v>0.97750000000000004</v>
      </c>
      <c r="D773" s="117">
        <f>D772*0.15</f>
        <v>2.25</v>
      </c>
      <c r="E773" s="74">
        <v>0.98199999999999998</v>
      </c>
      <c r="F773" s="74">
        <v>0.98599999999999999</v>
      </c>
      <c r="G773" s="74">
        <v>0.99</v>
      </c>
      <c r="H773" s="74">
        <v>0.98799999999999999</v>
      </c>
      <c r="I773" s="74">
        <v>0.92</v>
      </c>
      <c r="J773" s="74">
        <v>0.93</v>
      </c>
      <c r="K773" s="74">
        <v>0.93400000000000005</v>
      </c>
      <c r="L773" s="74">
        <v>0.93400000000000005</v>
      </c>
      <c r="M773" s="1"/>
    </row>
    <row r="774" spans="1:13">
      <c r="A774" s="76" t="s">
        <v>634</v>
      </c>
      <c r="B774" s="117">
        <f>B772*0.4</f>
        <v>3.4000000000000004</v>
      </c>
      <c r="C774" s="117">
        <f>(100-D774)/100</f>
        <v>0.94</v>
      </c>
      <c r="D774" s="117">
        <f>D772*0.4</f>
        <v>6</v>
      </c>
      <c r="E774" s="74">
        <v>0.95499999999999996</v>
      </c>
      <c r="F774" s="74">
        <v>0.96499999999999997</v>
      </c>
      <c r="G774" s="74">
        <v>0.97499999999999998</v>
      </c>
      <c r="H774" s="74">
        <v>0.97</v>
      </c>
      <c r="I774" s="74">
        <v>0.8</v>
      </c>
      <c r="J774" s="74">
        <v>0.82499999999999996</v>
      </c>
      <c r="K774" s="74">
        <v>0.83499999999999996</v>
      </c>
      <c r="L774" s="74">
        <v>0.83499999999999996</v>
      </c>
      <c r="M774" s="1"/>
    </row>
    <row r="775" spans="1:13">
      <c r="A775" s="76" t="s">
        <v>774</v>
      </c>
      <c r="B775" s="117">
        <f>B772*0.15</f>
        <v>1.2749999999999999</v>
      </c>
      <c r="C775" s="117">
        <f>(100-D775)/100</f>
        <v>0.97750000000000004</v>
      </c>
      <c r="D775" s="117">
        <f>D772*0.15</f>
        <v>2.25</v>
      </c>
      <c r="E775" s="74">
        <v>0.98650000000000004</v>
      </c>
      <c r="F775" s="74">
        <v>0.98950000000000005</v>
      </c>
      <c r="G775" s="74">
        <v>0.99250000000000005</v>
      </c>
      <c r="H775" s="74">
        <v>0.99099999999999999</v>
      </c>
      <c r="I775" s="74">
        <v>0.94</v>
      </c>
      <c r="J775" s="74">
        <v>0.94750000000000001</v>
      </c>
      <c r="K775" s="74">
        <v>0.95050000000000001</v>
      </c>
      <c r="L775" s="74">
        <v>0.95050000000000001</v>
      </c>
      <c r="M775" s="1"/>
    </row>
    <row r="776" spans="1:13">
      <c r="A776" s="76" t="s">
        <v>636</v>
      </c>
      <c r="B776" s="117">
        <f>B772*0.3</f>
        <v>2.5499999999999998</v>
      </c>
      <c r="C776" s="117">
        <f>(100-D776)/100</f>
        <v>0.95499999999999996</v>
      </c>
      <c r="D776" s="117">
        <f>D772*0.3</f>
        <v>4.5</v>
      </c>
      <c r="E776" s="74">
        <v>0.96399999999999997</v>
      </c>
      <c r="F776" s="74">
        <v>0.97199999999999998</v>
      </c>
      <c r="G776" s="74">
        <v>0.98</v>
      </c>
      <c r="H776" s="74">
        <v>0.97599999999999998</v>
      </c>
      <c r="I776" s="74">
        <v>0.84</v>
      </c>
      <c r="J776" s="74">
        <v>0.86</v>
      </c>
      <c r="K776" s="74">
        <v>0.86799999999999999</v>
      </c>
      <c r="L776" s="74">
        <v>0.86799999999999999</v>
      </c>
      <c r="M776" s="1"/>
    </row>
    <row r="777" spans="1:13">
      <c r="A777" s="54" t="s">
        <v>738</v>
      </c>
      <c r="B777" s="118">
        <v>8</v>
      </c>
      <c r="C777" s="118"/>
      <c r="D777" s="118">
        <v>15</v>
      </c>
      <c r="E777" s="78">
        <f t="shared" ref="E777:L777" si="195">1 - (E778) * (E779) * (E780) * (E781)</f>
        <v>0.10815581934000007</v>
      </c>
      <c r="F777" s="78">
        <f t="shared" si="195"/>
        <v>8.4862626940000019E-2</v>
      </c>
      <c r="G777" s="78">
        <f>1 - (G778) * (G779) * (G780) * (G781)</f>
        <v>6.1149587499999991E-2</v>
      </c>
      <c r="H777" s="78">
        <f t="shared" si="195"/>
        <v>7.3058874240000016E-2</v>
      </c>
      <c r="I777" s="79">
        <f t="shared" si="195"/>
        <v>0.22896640000000001</v>
      </c>
      <c r="J777" s="79">
        <f t="shared" si="195"/>
        <v>0.22896640000000001</v>
      </c>
      <c r="K777" s="79">
        <f t="shared" si="195"/>
        <v>0.27992968750000002</v>
      </c>
      <c r="L777" s="79">
        <f t="shared" si="195"/>
        <v>0.22896640000000001</v>
      </c>
      <c r="M777" s="1"/>
    </row>
    <row r="778" spans="1:13">
      <c r="A778" s="76" t="s">
        <v>633</v>
      </c>
      <c r="B778" s="117">
        <f>B777*0.15</f>
        <v>1.2</v>
      </c>
      <c r="C778" s="117">
        <f>(100-D778)/100</f>
        <v>0.97750000000000004</v>
      </c>
      <c r="D778" s="117">
        <f>D777*0.15</f>
        <v>2.25</v>
      </c>
      <c r="E778" s="74">
        <v>0.98199999999999998</v>
      </c>
      <c r="F778" s="74">
        <v>0.98599999999999999</v>
      </c>
      <c r="G778" s="74">
        <v>0.99</v>
      </c>
      <c r="H778" s="74">
        <v>0.98799999999999999</v>
      </c>
      <c r="I778" s="74">
        <v>0.96</v>
      </c>
      <c r="J778" s="74">
        <v>0.96</v>
      </c>
      <c r="K778" s="74">
        <v>0.95</v>
      </c>
      <c r="L778" s="74">
        <v>0.96</v>
      </c>
      <c r="M778" s="1"/>
    </row>
    <row r="779" spans="1:13">
      <c r="A779" s="76" t="s">
        <v>634</v>
      </c>
      <c r="B779" s="117">
        <f>B777*0.4</f>
        <v>3.2</v>
      </c>
      <c r="C779" s="117">
        <f>(100-D779)/100</f>
        <v>0.94</v>
      </c>
      <c r="D779" s="117">
        <f>D777*0.4</f>
        <v>6</v>
      </c>
      <c r="E779" s="74">
        <v>0.95499999999999996</v>
      </c>
      <c r="F779" s="74">
        <v>0.96499999999999997</v>
      </c>
      <c r="G779" s="74">
        <v>0.97499999999999998</v>
      </c>
      <c r="H779" s="74">
        <v>0.97</v>
      </c>
      <c r="I779" s="74">
        <v>0.9</v>
      </c>
      <c r="J779" s="74">
        <v>0.9</v>
      </c>
      <c r="K779" s="74">
        <v>0.875</v>
      </c>
      <c r="L779" s="74">
        <v>0.9</v>
      </c>
      <c r="M779" s="1"/>
    </row>
    <row r="780" spans="1:13">
      <c r="A780" s="76" t="s">
        <v>774</v>
      </c>
      <c r="B780" s="117">
        <f>B777*0.15</f>
        <v>1.2</v>
      </c>
      <c r="C780" s="117">
        <f>(100-D780)/100</f>
        <v>0.97750000000000004</v>
      </c>
      <c r="D780" s="117">
        <f>D777*0.15</f>
        <v>2.25</v>
      </c>
      <c r="E780" s="74">
        <v>0.98650000000000004</v>
      </c>
      <c r="F780" s="74">
        <v>0.98950000000000005</v>
      </c>
      <c r="G780" s="74">
        <v>0.99250000000000005</v>
      </c>
      <c r="H780" s="74">
        <v>0.99099999999999999</v>
      </c>
      <c r="I780" s="74">
        <v>0.97</v>
      </c>
      <c r="J780" s="74">
        <v>0.97</v>
      </c>
      <c r="K780" s="74">
        <v>0.96250000000000002</v>
      </c>
      <c r="L780" s="74">
        <v>0.97</v>
      </c>
      <c r="M780" s="1"/>
    </row>
    <row r="781" spans="1:13">
      <c r="A781" s="76" t="s">
        <v>636</v>
      </c>
      <c r="B781" s="117">
        <f>B777*0.3</f>
        <v>2.4</v>
      </c>
      <c r="C781" s="117">
        <f>(100-D781)/100</f>
        <v>0.95499999999999996</v>
      </c>
      <c r="D781" s="117">
        <f>D777*0.3</f>
        <v>4.5</v>
      </c>
      <c r="E781" s="74">
        <v>0.96399999999999997</v>
      </c>
      <c r="F781" s="74">
        <v>0.97199999999999998</v>
      </c>
      <c r="G781" s="74">
        <v>0.98</v>
      </c>
      <c r="H781" s="74">
        <v>0.97599999999999998</v>
      </c>
      <c r="I781" s="74">
        <v>0.92</v>
      </c>
      <c r="J781" s="74">
        <v>0.92</v>
      </c>
      <c r="K781" s="74">
        <v>0.9</v>
      </c>
      <c r="L781" s="74">
        <v>0.92</v>
      </c>
      <c r="M781" s="1"/>
    </row>
    <row r="782" spans="1:13">
      <c r="A782" s="120" t="s">
        <v>739</v>
      </c>
      <c r="B782" s="118">
        <v>8</v>
      </c>
      <c r="C782" s="118"/>
      <c r="D782" s="118">
        <v>15</v>
      </c>
      <c r="E782" s="78">
        <f t="shared" ref="E782:L782" si="196">1 - (E783) * (E784) * (E785) * (E786)</f>
        <v>0.10815581934000007</v>
      </c>
      <c r="F782" s="78">
        <f t="shared" si="196"/>
        <v>8.4862626940000019E-2</v>
      </c>
      <c r="G782" s="78">
        <f>1 - (G783) * (G784) * (G785) * (G786)</f>
        <v>6.1149587499999991E-2</v>
      </c>
      <c r="H782" s="78">
        <f t="shared" si="196"/>
        <v>7.3058874240000016E-2</v>
      </c>
      <c r="I782" s="79">
        <f t="shared" si="196"/>
        <v>0.37480633750000003</v>
      </c>
      <c r="J782" s="79">
        <f t="shared" si="196"/>
        <v>0.37480633750000003</v>
      </c>
      <c r="K782" s="79">
        <f t="shared" si="196"/>
        <v>0.37480633750000003</v>
      </c>
      <c r="L782" s="79">
        <f t="shared" si="196"/>
        <v>0.37480633750000003</v>
      </c>
      <c r="M782" s="1"/>
    </row>
    <row r="783" spans="1:13">
      <c r="A783" s="76" t="s">
        <v>633</v>
      </c>
      <c r="B783" s="117">
        <f>B782*0.15</f>
        <v>1.2</v>
      </c>
      <c r="C783" s="117">
        <f>(100-D783)/100</f>
        <v>0.97750000000000004</v>
      </c>
      <c r="D783" s="117">
        <f>D782*0.15</f>
        <v>2.25</v>
      </c>
      <c r="E783" s="74">
        <v>0.98199999999999998</v>
      </c>
      <c r="F783" s="74">
        <v>0.98599999999999999</v>
      </c>
      <c r="G783" s="74">
        <v>0.99</v>
      </c>
      <c r="H783" s="74">
        <v>0.98799999999999999</v>
      </c>
      <c r="I783" s="74">
        <v>0.93</v>
      </c>
      <c r="J783" s="74">
        <v>0.93</v>
      </c>
      <c r="K783" s="74">
        <v>0.93</v>
      </c>
      <c r="L783" s="74">
        <v>0.93</v>
      </c>
      <c r="M783" s="1"/>
    </row>
    <row r="784" spans="1:13">
      <c r="A784" s="76" t="s">
        <v>634</v>
      </c>
      <c r="B784" s="117">
        <f>B782*0.4</f>
        <v>3.2</v>
      </c>
      <c r="C784" s="117">
        <f>(100-D784)/100</f>
        <v>0.94</v>
      </c>
      <c r="D784" s="117">
        <f>D782*0.4</f>
        <v>6</v>
      </c>
      <c r="E784" s="74">
        <v>0.95499999999999996</v>
      </c>
      <c r="F784" s="74">
        <v>0.96499999999999997</v>
      </c>
      <c r="G784" s="74">
        <v>0.97499999999999998</v>
      </c>
      <c r="H784" s="74">
        <v>0.97</v>
      </c>
      <c r="I784" s="74">
        <v>0.82499999999999996</v>
      </c>
      <c r="J784" s="74">
        <v>0.82499999999999996</v>
      </c>
      <c r="K784" s="74">
        <v>0.82499999999999996</v>
      </c>
      <c r="L784" s="74">
        <v>0.82499999999999996</v>
      </c>
      <c r="M784" s="1"/>
    </row>
    <row r="785" spans="1:13">
      <c r="A785" s="76" t="s">
        <v>774</v>
      </c>
      <c r="B785" s="117">
        <f>B782*0.15</f>
        <v>1.2</v>
      </c>
      <c r="C785" s="117">
        <f>(100-D785)/100</f>
        <v>0.97750000000000004</v>
      </c>
      <c r="D785" s="117">
        <f>D782*0.15</f>
        <v>2.25</v>
      </c>
      <c r="E785" s="74">
        <v>0.98650000000000004</v>
      </c>
      <c r="F785" s="74">
        <v>0.98950000000000005</v>
      </c>
      <c r="G785" s="74">
        <v>0.99250000000000005</v>
      </c>
      <c r="H785" s="74">
        <v>0.99099999999999999</v>
      </c>
      <c r="I785" s="74">
        <v>0.94750000000000001</v>
      </c>
      <c r="J785" s="74">
        <v>0.94750000000000001</v>
      </c>
      <c r="K785" s="74">
        <v>0.94750000000000001</v>
      </c>
      <c r="L785" s="74">
        <v>0.94750000000000001</v>
      </c>
      <c r="M785" s="1"/>
    </row>
    <row r="786" spans="1:13">
      <c r="A786" s="76" t="s">
        <v>636</v>
      </c>
      <c r="B786" s="117">
        <f>B782*0.3</f>
        <v>2.4</v>
      </c>
      <c r="C786" s="117">
        <f>(100-D786)/100</f>
        <v>0.95499999999999996</v>
      </c>
      <c r="D786" s="117">
        <f>D782*0.3</f>
        <v>4.5</v>
      </c>
      <c r="E786" s="74">
        <v>0.96399999999999997</v>
      </c>
      <c r="F786" s="74">
        <v>0.97199999999999998</v>
      </c>
      <c r="G786" s="74">
        <v>0.98</v>
      </c>
      <c r="H786" s="74">
        <v>0.97599999999999998</v>
      </c>
      <c r="I786" s="74">
        <v>0.86</v>
      </c>
      <c r="J786" s="74">
        <v>0.86</v>
      </c>
      <c r="K786" s="74">
        <v>0.86</v>
      </c>
      <c r="L786" s="74">
        <v>0.86</v>
      </c>
      <c r="M786" s="1"/>
    </row>
    <row r="787" spans="1:13">
      <c r="A787" s="54" t="s">
        <v>740</v>
      </c>
      <c r="B787" s="118">
        <v>8</v>
      </c>
      <c r="C787" s="118"/>
      <c r="D787" s="118">
        <v>15</v>
      </c>
      <c r="E787" s="78">
        <f t="shared" ref="E787:L787" si="197">1 - (E788) * (E789) * (E790) * (E791)</f>
        <v>0.10815581934000007</v>
      </c>
      <c r="F787" s="78">
        <f t="shared" si="197"/>
        <v>8.4862626940000019E-2</v>
      </c>
      <c r="G787" s="78">
        <f>1 - (G788) * (G789) * (G790) * (G791)</f>
        <v>6.1149587499999991E-2</v>
      </c>
      <c r="H787" s="78">
        <f t="shared" si="197"/>
        <v>7.3058874240000016E-2</v>
      </c>
      <c r="I787" s="79">
        <f t="shared" si="197"/>
        <v>0.35656423374000001</v>
      </c>
      <c r="J787" s="79">
        <f t="shared" si="197"/>
        <v>0.27992968750000002</v>
      </c>
      <c r="K787" s="79">
        <f t="shared" si="197"/>
        <v>0.37480633750000003</v>
      </c>
      <c r="L787" s="79">
        <f t="shared" si="197"/>
        <v>0.41885439999999996</v>
      </c>
      <c r="M787" s="1"/>
    </row>
    <row r="788" spans="1:13">
      <c r="A788" s="76" t="s">
        <v>633</v>
      </c>
      <c r="B788" s="117">
        <f>B787*0.15</f>
        <v>1.2</v>
      </c>
      <c r="C788" s="117">
        <f>(100-D788)/100</f>
        <v>0.97750000000000004</v>
      </c>
      <c r="D788" s="117">
        <f>D787*0.15</f>
        <v>2.25</v>
      </c>
      <c r="E788" s="74">
        <v>0.98199999999999998</v>
      </c>
      <c r="F788" s="74">
        <v>0.98599999999999999</v>
      </c>
      <c r="G788" s="74">
        <v>0.99</v>
      </c>
      <c r="H788" s="74">
        <v>0.98799999999999999</v>
      </c>
      <c r="I788" s="74">
        <v>0.93400000000000005</v>
      </c>
      <c r="J788" s="74">
        <v>0.95</v>
      </c>
      <c r="K788" s="74">
        <v>0.93</v>
      </c>
      <c r="L788" s="74">
        <v>0.92</v>
      </c>
      <c r="M788" s="1"/>
    </row>
    <row r="789" spans="1:13">
      <c r="A789" s="76" t="s">
        <v>634</v>
      </c>
      <c r="B789" s="117">
        <f>B787*0.4</f>
        <v>3.2</v>
      </c>
      <c r="C789" s="117">
        <f>(100-D789)/100</f>
        <v>0.94</v>
      </c>
      <c r="D789" s="117">
        <f>D787*0.4</f>
        <v>6</v>
      </c>
      <c r="E789" s="74">
        <v>0.95499999999999996</v>
      </c>
      <c r="F789" s="74">
        <v>0.96499999999999997</v>
      </c>
      <c r="G789" s="74">
        <v>0.97499999999999998</v>
      </c>
      <c r="H789" s="74">
        <v>0.97</v>
      </c>
      <c r="I789" s="74">
        <v>0.83499999999999996</v>
      </c>
      <c r="J789" s="74">
        <v>0.875</v>
      </c>
      <c r="K789" s="74">
        <v>0.82499999999999996</v>
      </c>
      <c r="L789" s="74">
        <v>0.8</v>
      </c>
      <c r="M789" s="1"/>
    </row>
    <row r="790" spans="1:13">
      <c r="A790" s="76" t="s">
        <v>774</v>
      </c>
      <c r="B790" s="117">
        <f>B787*0.15</f>
        <v>1.2</v>
      </c>
      <c r="C790" s="117">
        <f>(100-D790)/100</f>
        <v>0.97750000000000004</v>
      </c>
      <c r="D790" s="117">
        <f>D787*0.15</f>
        <v>2.25</v>
      </c>
      <c r="E790" s="74">
        <v>0.98650000000000004</v>
      </c>
      <c r="F790" s="74">
        <v>0.98950000000000005</v>
      </c>
      <c r="G790" s="74">
        <v>0.99250000000000005</v>
      </c>
      <c r="H790" s="74">
        <v>0.99099999999999999</v>
      </c>
      <c r="I790" s="74">
        <v>0.95050000000000001</v>
      </c>
      <c r="J790" s="74">
        <v>0.96250000000000002</v>
      </c>
      <c r="K790" s="74">
        <v>0.94750000000000001</v>
      </c>
      <c r="L790" s="74">
        <v>0.94</v>
      </c>
      <c r="M790" s="1"/>
    </row>
    <row r="791" spans="1:13">
      <c r="A791" s="76" t="s">
        <v>636</v>
      </c>
      <c r="B791" s="117">
        <f>B787*0.3</f>
        <v>2.4</v>
      </c>
      <c r="C791" s="117">
        <f>(100-D791)/100</f>
        <v>0.95499999999999996</v>
      </c>
      <c r="D791" s="117">
        <f>D787*0.3</f>
        <v>4.5</v>
      </c>
      <c r="E791" s="74">
        <v>0.96399999999999997</v>
      </c>
      <c r="F791" s="74">
        <v>0.97199999999999998</v>
      </c>
      <c r="G791" s="74">
        <v>0.98</v>
      </c>
      <c r="H791" s="74">
        <v>0.97599999999999998</v>
      </c>
      <c r="I791" s="74">
        <v>0.86799999999999999</v>
      </c>
      <c r="J791" s="74">
        <v>0.9</v>
      </c>
      <c r="K791" s="74">
        <v>0.86</v>
      </c>
      <c r="L791" s="74">
        <v>0.84</v>
      </c>
      <c r="M791" s="1"/>
    </row>
    <row r="792" spans="1:13">
      <c r="A792" s="54" t="s">
        <v>741</v>
      </c>
      <c r="B792" s="118">
        <v>8</v>
      </c>
      <c r="C792" s="118"/>
      <c r="D792" s="118">
        <v>15</v>
      </c>
      <c r="E792" s="78">
        <f t="shared" ref="E792:L792" si="198">1 - (E793) * (E794) * (E795) * (E796)</f>
        <v>0.10815581934000007</v>
      </c>
      <c r="F792" s="78">
        <f t="shared" si="198"/>
        <v>8.4862626940000019E-2</v>
      </c>
      <c r="G792" s="78">
        <f>1 - (G793) * (G794) * (G795) * (G796)</f>
        <v>6.1149587499999991E-2</v>
      </c>
      <c r="H792" s="78">
        <f t="shared" si="198"/>
        <v>7.3058874240000016E-2</v>
      </c>
      <c r="I792" s="79">
        <f t="shared" si="198"/>
        <v>0.35656423374000001</v>
      </c>
      <c r="J792" s="79">
        <f t="shared" si="198"/>
        <v>0.41885439999999996</v>
      </c>
      <c r="K792" s="79">
        <f t="shared" si="198"/>
        <v>0.35656423374000001</v>
      </c>
      <c r="L792" s="79">
        <f t="shared" si="198"/>
        <v>0.35656423374000001</v>
      </c>
      <c r="M792" s="1"/>
    </row>
    <row r="793" spans="1:13">
      <c r="A793" s="76" t="s">
        <v>633</v>
      </c>
      <c r="B793" s="117">
        <f>B792*0.15</f>
        <v>1.2</v>
      </c>
      <c r="C793" s="117">
        <f>(100-D793)/100</f>
        <v>0.97750000000000004</v>
      </c>
      <c r="D793" s="117">
        <f>D792*0.15</f>
        <v>2.25</v>
      </c>
      <c r="E793" s="74">
        <v>0.98199999999999998</v>
      </c>
      <c r="F793" s="74">
        <v>0.98599999999999999</v>
      </c>
      <c r="G793" s="74">
        <v>0.99</v>
      </c>
      <c r="H793" s="74">
        <v>0.98799999999999999</v>
      </c>
      <c r="I793" s="74">
        <v>0.93400000000000005</v>
      </c>
      <c r="J793" s="74">
        <v>0.92</v>
      </c>
      <c r="K793" s="74">
        <v>0.93400000000000005</v>
      </c>
      <c r="L793" s="74">
        <v>0.93400000000000005</v>
      </c>
      <c r="M793" s="1"/>
    </row>
    <row r="794" spans="1:13">
      <c r="A794" s="76" t="s">
        <v>634</v>
      </c>
      <c r="B794" s="117">
        <f>B792*0.4</f>
        <v>3.2</v>
      </c>
      <c r="C794" s="117">
        <f>(100-D794)/100</f>
        <v>0.94</v>
      </c>
      <c r="D794" s="117">
        <f>D792*0.4</f>
        <v>6</v>
      </c>
      <c r="E794" s="74">
        <v>0.95499999999999996</v>
      </c>
      <c r="F794" s="74">
        <v>0.96499999999999997</v>
      </c>
      <c r="G794" s="74">
        <v>0.97499999999999998</v>
      </c>
      <c r="H794" s="74">
        <v>0.97</v>
      </c>
      <c r="I794" s="74">
        <v>0.83499999999999996</v>
      </c>
      <c r="J794" s="74">
        <v>0.8</v>
      </c>
      <c r="K794" s="74">
        <v>0.83499999999999996</v>
      </c>
      <c r="L794" s="74">
        <v>0.83499999999999996</v>
      </c>
      <c r="M794" s="1"/>
    </row>
    <row r="795" spans="1:13">
      <c r="A795" s="76" t="s">
        <v>774</v>
      </c>
      <c r="B795" s="117">
        <f>B792*0.15</f>
        <v>1.2</v>
      </c>
      <c r="C795" s="117">
        <f>(100-D795)/100</f>
        <v>0.97750000000000004</v>
      </c>
      <c r="D795" s="117">
        <f>D792*0.15</f>
        <v>2.25</v>
      </c>
      <c r="E795" s="74">
        <v>0.98650000000000004</v>
      </c>
      <c r="F795" s="74">
        <v>0.98950000000000005</v>
      </c>
      <c r="G795" s="74">
        <v>0.99250000000000005</v>
      </c>
      <c r="H795" s="74">
        <v>0.99099999999999999</v>
      </c>
      <c r="I795" s="74">
        <v>0.95050000000000001</v>
      </c>
      <c r="J795" s="74">
        <v>0.94</v>
      </c>
      <c r="K795" s="74">
        <v>0.95050000000000001</v>
      </c>
      <c r="L795" s="74">
        <v>0.95050000000000001</v>
      </c>
      <c r="M795" s="1"/>
    </row>
    <row r="796" spans="1:13">
      <c r="A796" s="76" t="s">
        <v>636</v>
      </c>
      <c r="B796" s="117">
        <f>B792*0.3</f>
        <v>2.4</v>
      </c>
      <c r="C796" s="117">
        <f>(100-D796)/100</f>
        <v>0.95499999999999996</v>
      </c>
      <c r="D796" s="117">
        <f>D792*0.3</f>
        <v>4.5</v>
      </c>
      <c r="E796" s="74">
        <v>0.96399999999999997</v>
      </c>
      <c r="F796" s="74">
        <v>0.97199999999999998</v>
      </c>
      <c r="G796" s="74">
        <v>0.98</v>
      </c>
      <c r="H796" s="74">
        <v>0.97599999999999998</v>
      </c>
      <c r="I796" s="74">
        <v>0.86799999999999999</v>
      </c>
      <c r="J796" s="74">
        <v>0.84</v>
      </c>
      <c r="K796" s="74">
        <v>0.86799999999999999</v>
      </c>
      <c r="L796" s="74">
        <v>0.86799999999999999</v>
      </c>
      <c r="M796" s="1"/>
    </row>
    <row r="797" spans="1:13">
      <c r="A797" s="120" t="s">
        <v>742</v>
      </c>
      <c r="B797" s="118">
        <v>8</v>
      </c>
      <c r="C797" s="118"/>
      <c r="D797" s="118">
        <v>15</v>
      </c>
      <c r="E797" s="78">
        <f t="shared" ref="E797:L797" si="199">1 - (E798) * (E799) * (E800) * (E801)</f>
        <v>0.10815581934000007</v>
      </c>
      <c r="F797" s="78">
        <f t="shared" si="199"/>
        <v>8.4862626940000019E-2</v>
      </c>
      <c r="G797" s="78">
        <f>1 - (G798) * (G799) * (G800) * (G801)</f>
        <v>6.1149587499999991E-2</v>
      </c>
      <c r="H797" s="78">
        <f t="shared" si="199"/>
        <v>7.3058874240000016E-2</v>
      </c>
      <c r="I797" s="79">
        <f t="shared" si="199"/>
        <v>0.30936446464000011</v>
      </c>
      <c r="J797" s="79">
        <f t="shared" si="199"/>
        <v>0.30936446464000011</v>
      </c>
      <c r="K797" s="79">
        <f t="shared" si="199"/>
        <v>0.35656423374000001</v>
      </c>
      <c r="L797" s="79">
        <f t="shared" si="199"/>
        <v>0.1755618375000001</v>
      </c>
      <c r="M797" s="1"/>
    </row>
    <row r="798" spans="1:13">
      <c r="A798" s="76" t="s">
        <v>633</v>
      </c>
      <c r="B798" s="117">
        <f>B797*0.15</f>
        <v>1.2</v>
      </c>
      <c r="C798" s="117">
        <f>(100-D798)/100</f>
        <v>0.97750000000000004</v>
      </c>
      <c r="D798" s="117">
        <f>D797*0.15</f>
        <v>2.25</v>
      </c>
      <c r="E798" s="74">
        <v>0.98199999999999998</v>
      </c>
      <c r="F798" s="74">
        <v>0.98599999999999999</v>
      </c>
      <c r="G798" s="74">
        <v>0.99</v>
      </c>
      <c r="H798" s="74">
        <v>0.98799999999999999</v>
      </c>
      <c r="I798" s="74">
        <v>0.94399999999999995</v>
      </c>
      <c r="J798" s="74">
        <v>0.94399999999999995</v>
      </c>
      <c r="K798" s="74">
        <v>0.93400000000000005</v>
      </c>
      <c r="L798" s="74">
        <v>0.97</v>
      </c>
      <c r="M798" s="1"/>
    </row>
    <row r="799" spans="1:13">
      <c r="A799" s="76" t="s">
        <v>634</v>
      </c>
      <c r="B799" s="117">
        <f>B797*0.4</f>
        <v>3.2</v>
      </c>
      <c r="C799" s="117">
        <f>(100-D799)/100</f>
        <v>0.94</v>
      </c>
      <c r="D799" s="117">
        <f>D797*0.4</f>
        <v>6</v>
      </c>
      <c r="E799" s="74">
        <v>0.95499999999999996</v>
      </c>
      <c r="F799" s="74">
        <v>0.96499999999999997</v>
      </c>
      <c r="G799" s="74">
        <v>0.97499999999999998</v>
      </c>
      <c r="H799" s="74">
        <v>0.97</v>
      </c>
      <c r="I799" s="74">
        <v>0.86</v>
      </c>
      <c r="J799" s="74">
        <v>0.86</v>
      </c>
      <c r="K799" s="74">
        <v>0.83499999999999996</v>
      </c>
      <c r="L799" s="74">
        <v>0.92500000000000004</v>
      </c>
      <c r="M799" s="1"/>
    </row>
    <row r="800" spans="1:13">
      <c r="A800" s="76" t="s">
        <v>774</v>
      </c>
      <c r="B800" s="117">
        <f>B797*0.15</f>
        <v>1.2</v>
      </c>
      <c r="C800" s="117">
        <f>(100-D800)/100</f>
        <v>0.97750000000000004</v>
      </c>
      <c r="D800" s="117">
        <f>D797*0.15</f>
        <v>2.25</v>
      </c>
      <c r="E800" s="74">
        <v>0.98650000000000004</v>
      </c>
      <c r="F800" s="74">
        <v>0.98950000000000005</v>
      </c>
      <c r="G800" s="74">
        <v>0.99250000000000005</v>
      </c>
      <c r="H800" s="74">
        <v>0.99099999999999999</v>
      </c>
      <c r="I800" s="74">
        <v>0.95799999999999996</v>
      </c>
      <c r="J800" s="74">
        <v>0.95799999999999996</v>
      </c>
      <c r="K800" s="74">
        <v>0.95050000000000001</v>
      </c>
      <c r="L800" s="74">
        <v>0.97750000000000004</v>
      </c>
      <c r="M800" s="1"/>
    </row>
    <row r="801" spans="1:13">
      <c r="A801" s="76" t="s">
        <v>636</v>
      </c>
      <c r="B801" s="117">
        <f>B797*0.3</f>
        <v>2.4</v>
      </c>
      <c r="C801" s="117">
        <f>(100-D801)/100</f>
        <v>0.95499999999999996</v>
      </c>
      <c r="D801" s="117">
        <f>D797*0.3</f>
        <v>4.5</v>
      </c>
      <c r="E801" s="74">
        <v>0.96399999999999997</v>
      </c>
      <c r="F801" s="74">
        <v>0.97199999999999998</v>
      </c>
      <c r="G801" s="74">
        <v>0.98</v>
      </c>
      <c r="H801" s="74">
        <v>0.97599999999999998</v>
      </c>
      <c r="I801" s="74">
        <v>0.88800000000000001</v>
      </c>
      <c r="J801" s="74">
        <v>0.88800000000000001</v>
      </c>
      <c r="K801" s="74">
        <v>0.86799999999999999</v>
      </c>
      <c r="L801" s="74">
        <v>0.94</v>
      </c>
      <c r="M801" s="1"/>
    </row>
    <row r="802" spans="1:13">
      <c r="A802" s="54" t="s">
        <v>743</v>
      </c>
      <c r="B802" s="118">
        <v>8</v>
      </c>
      <c r="C802" s="118"/>
      <c r="D802" s="118">
        <v>15</v>
      </c>
      <c r="E802" s="78">
        <f t="shared" ref="E802:L802" si="200">1 - (E803) * (E804) * (E805)</f>
        <v>9.5951160000000146E-2</v>
      </c>
      <c r="F802" s="78">
        <f t="shared" si="200"/>
        <v>7.5151720000000033E-2</v>
      </c>
      <c r="G802" s="78">
        <f t="shared" si="200"/>
        <v>5.4055000000000075E-2</v>
      </c>
      <c r="H802" s="78">
        <f t="shared" si="200"/>
        <v>6.4640640000000027E-2</v>
      </c>
      <c r="I802" s="79">
        <f t="shared" si="200"/>
        <v>0.38175999999999999</v>
      </c>
      <c r="J802" s="79">
        <f t="shared" si="200"/>
        <v>0.27908608000000013</v>
      </c>
      <c r="K802" s="79">
        <f t="shared" si="200"/>
        <v>0.27908608000000013</v>
      </c>
      <c r="L802" s="79">
        <f t="shared" si="200"/>
        <v>0.27908608000000013</v>
      </c>
      <c r="M802" s="1"/>
    </row>
    <row r="803" spans="1:13">
      <c r="A803" s="76" t="s">
        <v>633</v>
      </c>
      <c r="B803" s="117">
        <f>B802*0.15</f>
        <v>1.2</v>
      </c>
      <c r="C803" s="117">
        <f>(100-D803)/100</f>
        <v>0.97750000000000004</v>
      </c>
      <c r="D803" s="117">
        <f>D802*0.15</f>
        <v>2.25</v>
      </c>
      <c r="E803" s="74">
        <v>0.98199999999999998</v>
      </c>
      <c r="F803" s="74">
        <v>0.98599999999999999</v>
      </c>
      <c r="G803" s="74">
        <v>0.99</v>
      </c>
      <c r="H803" s="74">
        <v>0.98799999999999999</v>
      </c>
      <c r="I803" s="74">
        <v>0.92</v>
      </c>
      <c r="J803" s="74">
        <v>0.94399999999999995</v>
      </c>
      <c r="K803" s="74">
        <v>0.94399999999999995</v>
      </c>
      <c r="L803" s="74">
        <v>0.94399999999999995</v>
      </c>
      <c r="M803" s="1"/>
    </row>
    <row r="804" spans="1:13">
      <c r="A804" s="76" t="s">
        <v>634</v>
      </c>
      <c r="B804" s="117">
        <f>B802*0.4</f>
        <v>3.2</v>
      </c>
      <c r="C804" s="117">
        <f>(100-D804)/100</f>
        <v>0.94</v>
      </c>
      <c r="D804" s="117">
        <f>D802*0.4</f>
        <v>6</v>
      </c>
      <c r="E804" s="74">
        <v>0.95499999999999996</v>
      </c>
      <c r="F804" s="74">
        <v>0.96499999999999997</v>
      </c>
      <c r="G804" s="74">
        <v>0.97499999999999998</v>
      </c>
      <c r="H804" s="74">
        <v>0.97</v>
      </c>
      <c r="I804" s="74">
        <v>0.8</v>
      </c>
      <c r="J804" s="74">
        <v>0.86</v>
      </c>
      <c r="K804" s="74">
        <v>0.86</v>
      </c>
      <c r="L804" s="74">
        <v>0.86</v>
      </c>
      <c r="M804" s="1"/>
    </row>
    <row r="805" spans="1:13">
      <c r="A805" s="76" t="s">
        <v>636</v>
      </c>
      <c r="B805" s="117">
        <f>B802*0.3</f>
        <v>2.4</v>
      </c>
      <c r="C805" s="117">
        <f>(100-D805)/100</f>
        <v>0.95499999999999996</v>
      </c>
      <c r="D805" s="117">
        <f>D802*0.3</f>
        <v>4.5</v>
      </c>
      <c r="E805" s="74">
        <v>0.96399999999999997</v>
      </c>
      <c r="F805" s="74">
        <v>0.97199999999999998</v>
      </c>
      <c r="G805" s="74">
        <v>0.98</v>
      </c>
      <c r="H805" s="74">
        <v>0.97599999999999998</v>
      </c>
      <c r="I805" s="74">
        <v>0.84</v>
      </c>
      <c r="J805" s="74">
        <v>0.88800000000000001</v>
      </c>
      <c r="K805" s="74">
        <v>0.88800000000000001</v>
      </c>
      <c r="L805" s="74">
        <v>0.88800000000000001</v>
      </c>
      <c r="M805" s="1"/>
    </row>
    <row r="806" spans="1:13">
      <c r="A806" s="54" t="s">
        <v>744</v>
      </c>
      <c r="B806" s="118">
        <v>7</v>
      </c>
      <c r="C806" s="118"/>
      <c r="D806" s="118">
        <v>10</v>
      </c>
      <c r="E806" s="78">
        <f t="shared" ref="E806:L806" si="201">1 - (E807) * (E808) * (E809) * (E810)</f>
        <v>0.10815581934000007</v>
      </c>
      <c r="F806" s="78">
        <f t="shared" si="201"/>
        <v>8.4862626940000019E-2</v>
      </c>
      <c r="G806" s="78">
        <f>1 - (G807) * (G808) * (G809) * (G810)</f>
        <v>6.1149587499999991E-2</v>
      </c>
      <c r="H806" s="78">
        <f t="shared" si="201"/>
        <v>7.3058874240000016E-2</v>
      </c>
      <c r="I806" s="79">
        <f t="shared" si="201"/>
        <v>0.30936446464000011</v>
      </c>
      <c r="J806" s="79">
        <f t="shared" si="201"/>
        <v>0.37480633750000003</v>
      </c>
      <c r="K806" s="79">
        <f t="shared" si="201"/>
        <v>0.35656423374000001</v>
      </c>
      <c r="L806" s="79">
        <f t="shared" si="201"/>
        <v>0.37480633750000003</v>
      </c>
      <c r="M806" s="1"/>
    </row>
    <row r="807" spans="1:13">
      <c r="A807" s="76" t="s">
        <v>633</v>
      </c>
      <c r="B807" s="117">
        <f>B806*0.15</f>
        <v>1.05</v>
      </c>
      <c r="C807" s="117">
        <f>(100-D807)/100</f>
        <v>0.98499999999999999</v>
      </c>
      <c r="D807" s="117">
        <f>D806*0.15</f>
        <v>1.5</v>
      </c>
      <c r="E807" s="74">
        <v>0.98199999999999998</v>
      </c>
      <c r="F807" s="74">
        <v>0.98599999999999999</v>
      </c>
      <c r="G807" s="74">
        <v>0.99</v>
      </c>
      <c r="H807" s="74">
        <v>0.98799999999999999</v>
      </c>
      <c r="I807" s="74">
        <v>0.94399999999999995</v>
      </c>
      <c r="J807" s="74">
        <v>0.93</v>
      </c>
      <c r="K807" s="74">
        <v>0.93400000000000005</v>
      </c>
      <c r="L807" s="74">
        <v>0.93</v>
      </c>
      <c r="M807" s="1"/>
    </row>
    <row r="808" spans="1:13">
      <c r="A808" s="76" t="s">
        <v>634</v>
      </c>
      <c r="B808" s="117">
        <f>B806*0.4</f>
        <v>2.8000000000000003</v>
      </c>
      <c r="C808" s="117">
        <f>(100-D808)/100</f>
        <v>0.96</v>
      </c>
      <c r="D808" s="117">
        <f>D806*0.4</f>
        <v>4</v>
      </c>
      <c r="E808" s="74">
        <v>0.95499999999999996</v>
      </c>
      <c r="F808" s="74">
        <v>0.96499999999999997</v>
      </c>
      <c r="G808" s="74">
        <v>0.97499999999999998</v>
      </c>
      <c r="H808" s="74">
        <v>0.97</v>
      </c>
      <c r="I808" s="74">
        <v>0.86</v>
      </c>
      <c r="J808" s="74">
        <v>0.82499999999999996</v>
      </c>
      <c r="K808" s="74">
        <v>0.83499999999999996</v>
      </c>
      <c r="L808" s="74">
        <v>0.82499999999999996</v>
      </c>
      <c r="M808" s="1"/>
    </row>
    <row r="809" spans="1:13">
      <c r="A809" s="76" t="s">
        <v>774</v>
      </c>
      <c r="B809" s="117">
        <f>B806*0.15</f>
        <v>1.05</v>
      </c>
      <c r="C809" s="117">
        <f>(100-D809)/100</f>
        <v>0.98499999999999999</v>
      </c>
      <c r="D809" s="117">
        <f>D806*0.15</f>
        <v>1.5</v>
      </c>
      <c r="E809" s="74">
        <v>0.98650000000000004</v>
      </c>
      <c r="F809" s="74">
        <v>0.98950000000000005</v>
      </c>
      <c r="G809" s="74">
        <v>0.99250000000000005</v>
      </c>
      <c r="H809" s="74">
        <v>0.99099999999999999</v>
      </c>
      <c r="I809" s="74">
        <v>0.95799999999999996</v>
      </c>
      <c r="J809" s="74">
        <v>0.94750000000000001</v>
      </c>
      <c r="K809" s="74">
        <v>0.95050000000000001</v>
      </c>
      <c r="L809" s="74">
        <v>0.94750000000000001</v>
      </c>
      <c r="M809" s="1"/>
    </row>
    <row r="810" spans="1:13">
      <c r="A810" s="76" t="s">
        <v>636</v>
      </c>
      <c r="B810" s="117">
        <f>B806*0.3</f>
        <v>2.1</v>
      </c>
      <c r="C810" s="117">
        <f>(100-D810)/100</f>
        <v>0.97</v>
      </c>
      <c r="D810" s="117">
        <f>D806*0.3</f>
        <v>3</v>
      </c>
      <c r="E810" s="74">
        <v>0.96399999999999997</v>
      </c>
      <c r="F810" s="74">
        <v>0.97199999999999998</v>
      </c>
      <c r="G810" s="74">
        <v>0.98</v>
      </c>
      <c r="H810" s="74">
        <v>0.97599999999999998</v>
      </c>
      <c r="I810" s="74">
        <v>0.88800000000000001</v>
      </c>
      <c r="J810" s="74">
        <v>0.86</v>
      </c>
      <c r="K810" s="74">
        <v>0.86799999999999999</v>
      </c>
      <c r="L810" s="74">
        <v>0.86</v>
      </c>
      <c r="M810" s="1"/>
    </row>
    <row r="811" spans="1:13">
      <c r="A811" s="54" t="s">
        <v>935</v>
      </c>
      <c r="B811" s="118">
        <v>7</v>
      </c>
      <c r="C811" s="118"/>
      <c r="D811" s="118">
        <v>10</v>
      </c>
      <c r="E811" s="78">
        <f t="shared" ref="E811:F811" si="202">1 - (E812) * (E813) * (E814) * (E815)</f>
        <v>0.10815581934000007</v>
      </c>
      <c r="F811" s="78">
        <f t="shared" si="202"/>
        <v>8.4862626940000019E-2</v>
      </c>
      <c r="G811" s="78">
        <f>1 - (G812) * (G813) * (G814) * (G815)</f>
        <v>6.1149587499999991E-2</v>
      </c>
      <c r="H811" s="78">
        <f t="shared" ref="H811:L811" si="203">1 - (H812) * (H813) * (H814) * (H815)</f>
        <v>7.3058874240000016E-2</v>
      </c>
      <c r="I811" s="79">
        <f t="shared" si="203"/>
        <v>0.30936446464000011</v>
      </c>
      <c r="J811" s="79">
        <f t="shared" si="203"/>
        <v>0.30936446464000011</v>
      </c>
      <c r="K811" s="79">
        <f t="shared" si="203"/>
        <v>0.30936446464000011</v>
      </c>
      <c r="L811" s="79">
        <f t="shared" si="203"/>
        <v>0.37480633750000003</v>
      </c>
      <c r="M811" s="1"/>
    </row>
    <row r="812" spans="1:13">
      <c r="A812" s="76" t="s">
        <v>633</v>
      </c>
      <c r="B812" s="117">
        <f>B811*0.15</f>
        <v>1.05</v>
      </c>
      <c r="C812" s="117">
        <f>(100-D812)/100</f>
        <v>0.98499999999999999</v>
      </c>
      <c r="D812" s="117">
        <f>D811*0.15</f>
        <v>1.5</v>
      </c>
      <c r="E812" s="74">
        <v>0.98199999999999998</v>
      </c>
      <c r="F812" s="74">
        <v>0.98599999999999999</v>
      </c>
      <c r="G812" s="74">
        <v>0.99</v>
      </c>
      <c r="H812" s="74">
        <v>0.98799999999999999</v>
      </c>
      <c r="I812" s="74">
        <v>0.94399999999999995</v>
      </c>
      <c r="J812" s="74">
        <v>0.94399999999999995</v>
      </c>
      <c r="K812" s="74">
        <v>0.94399999999999995</v>
      </c>
      <c r="L812" s="74">
        <v>0.93</v>
      </c>
      <c r="M812" s="1"/>
    </row>
    <row r="813" spans="1:13">
      <c r="A813" s="76" t="s">
        <v>634</v>
      </c>
      <c r="B813" s="117">
        <f>B811*0.4</f>
        <v>2.8000000000000003</v>
      </c>
      <c r="C813" s="117">
        <f>(100-D813)/100</f>
        <v>0.96</v>
      </c>
      <c r="D813" s="117">
        <f>D811*0.4</f>
        <v>4</v>
      </c>
      <c r="E813" s="74">
        <v>0.95499999999999996</v>
      </c>
      <c r="F813" s="74">
        <v>0.96499999999999997</v>
      </c>
      <c r="G813" s="74">
        <v>0.97499999999999998</v>
      </c>
      <c r="H813" s="74">
        <v>0.97</v>
      </c>
      <c r="I813" s="74">
        <v>0.86</v>
      </c>
      <c r="J813" s="74">
        <v>0.86</v>
      </c>
      <c r="K813" s="74">
        <v>0.86</v>
      </c>
      <c r="L813" s="74">
        <v>0.82499999999999996</v>
      </c>
      <c r="M813" s="1"/>
    </row>
    <row r="814" spans="1:13">
      <c r="A814" s="76" t="s">
        <v>774</v>
      </c>
      <c r="B814" s="117">
        <f>B811*0.15</f>
        <v>1.05</v>
      </c>
      <c r="C814" s="117">
        <f>(100-D814)/100</f>
        <v>0.98499999999999999</v>
      </c>
      <c r="D814" s="117">
        <f>D811*0.15</f>
        <v>1.5</v>
      </c>
      <c r="E814" s="74">
        <v>0.98650000000000004</v>
      </c>
      <c r="F814" s="74">
        <v>0.98950000000000005</v>
      </c>
      <c r="G814" s="74">
        <v>0.99250000000000005</v>
      </c>
      <c r="H814" s="74">
        <v>0.99099999999999999</v>
      </c>
      <c r="I814" s="74">
        <v>0.95799999999999996</v>
      </c>
      <c r="J814" s="74">
        <v>0.95799999999999996</v>
      </c>
      <c r="K814" s="74">
        <v>0.95799999999999996</v>
      </c>
      <c r="L814" s="74">
        <v>0.94750000000000001</v>
      </c>
      <c r="M814" s="1"/>
    </row>
    <row r="815" spans="1:13">
      <c r="A815" s="76" t="s">
        <v>636</v>
      </c>
      <c r="B815" s="117">
        <f>B811*0.3</f>
        <v>2.1</v>
      </c>
      <c r="C815" s="117">
        <f>(100-D815)/100</f>
        <v>0.97</v>
      </c>
      <c r="D815" s="117">
        <f>D811*0.3</f>
        <v>3</v>
      </c>
      <c r="E815" s="74">
        <v>0.96399999999999997</v>
      </c>
      <c r="F815" s="74">
        <v>0.97199999999999998</v>
      </c>
      <c r="G815" s="74">
        <v>0.98</v>
      </c>
      <c r="H815" s="74">
        <v>0.97599999999999998</v>
      </c>
      <c r="I815" s="74">
        <v>0.88800000000000001</v>
      </c>
      <c r="J815" s="74">
        <v>0.88800000000000001</v>
      </c>
      <c r="K815" s="74">
        <v>0.88800000000000001</v>
      </c>
      <c r="L815" s="74">
        <v>0.86</v>
      </c>
      <c r="M815" s="1"/>
    </row>
    <row r="816" spans="1:13">
      <c r="A816" s="120" t="s">
        <v>745</v>
      </c>
      <c r="B816" s="118">
        <v>6.8</v>
      </c>
      <c r="C816" s="118"/>
      <c r="D816" s="118">
        <v>10</v>
      </c>
      <c r="E816" s="78">
        <f t="shared" ref="E816:L816" si="204">1 - (E817) * (E818) * (E819)</f>
        <v>9.5951160000000146E-2</v>
      </c>
      <c r="F816" s="78">
        <f t="shared" si="204"/>
        <v>7.5151720000000033E-2</v>
      </c>
      <c r="G816" s="78">
        <f t="shared" si="204"/>
        <v>5.4055000000000075E-2</v>
      </c>
      <c r="H816" s="78">
        <f t="shared" si="204"/>
        <v>6.4640640000000027E-2</v>
      </c>
      <c r="I816" s="79">
        <f t="shared" si="204"/>
        <v>0.32305548000000006</v>
      </c>
      <c r="J816" s="79">
        <f t="shared" si="204"/>
        <v>0.27908608000000013</v>
      </c>
      <c r="K816" s="79">
        <f t="shared" si="204"/>
        <v>0.27908608000000013</v>
      </c>
      <c r="L816" s="79">
        <f t="shared" si="204"/>
        <v>0.34016500000000005</v>
      </c>
      <c r="M816" s="1"/>
    </row>
    <row r="817" spans="1:13">
      <c r="A817" s="76" t="s">
        <v>633</v>
      </c>
      <c r="B817" s="117">
        <f>B816*0.15</f>
        <v>1.02</v>
      </c>
      <c r="C817" s="117">
        <f>(100-D817)/100</f>
        <v>0.98499999999999999</v>
      </c>
      <c r="D817" s="117">
        <f>D816*0.15</f>
        <v>1.5</v>
      </c>
      <c r="E817" s="74">
        <v>0.98199999999999998</v>
      </c>
      <c r="F817" s="74">
        <v>0.98599999999999999</v>
      </c>
      <c r="G817" s="74">
        <v>0.99</v>
      </c>
      <c r="H817" s="74">
        <v>0.98799999999999999</v>
      </c>
      <c r="I817" s="74">
        <v>0.93400000000000005</v>
      </c>
      <c r="J817" s="74">
        <v>0.94399999999999995</v>
      </c>
      <c r="K817" s="74">
        <v>0.94399999999999995</v>
      </c>
      <c r="L817" s="74">
        <v>0.93</v>
      </c>
      <c r="M817" s="1"/>
    </row>
    <row r="818" spans="1:13">
      <c r="A818" s="76" t="s">
        <v>634</v>
      </c>
      <c r="B818" s="117">
        <f>B816*0.4</f>
        <v>2.72</v>
      </c>
      <c r="C818" s="117">
        <f>(100-D818)/100</f>
        <v>0.96</v>
      </c>
      <c r="D818" s="117">
        <f>D816*0.4</f>
        <v>4</v>
      </c>
      <c r="E818" s="74">
        <v>0.95499999999999996</v>
      </c>
      <c r="F818" s="74">
        <v>0.96499999999999997</v>
      </c>
      <c r="G818" s="74">
        <v>0.97499999999999998</v>
      </c>
      <c r="H818" s="74">
        <v>0.97</v>
      </c>
      <c r="I818" s="74">
        <v>0.83499999999999996</v>
      </c>
      <c r="J818" s="74">
        <v>0.86</v>
      </c>
      <c r="K818" s="74">
        <v>0.86</v>
      </c>
      <c r="L818" s="74">
        <v>0.82499999999999996</v>
      </c>
      <c r="M818" s="1"/>
    </row>
    <row r="819" spans="1:13">
      <c r="A819" s="76" t="s">
        <v>636</v>
      </c>
      <c r="B819" s="117">
        <f>B816*0.3</f>
        <v>2.04</v>
      </c>
      <c r="C819" s="117">
        <f>(100-D819)/100</f>
        <v>0.98499999999999999</v>
      </c>
      <c r="D819" s="117">
        <f>D816*0.15</f>
        <v>1.5</v>
      </c>
      <c r="E819" s="74">
        <v>0.96399999999999997</v>
      </c>
      <c r="F819" s="74">
        <v>0.97199999999999998</v>
      </c>
      <c r="G819" s="74">
        <v>0.98</v>
      </c>
      <c r="H819" s="74">
        <v>0.97599999999999998</v>
      </c>
      <c r="I819" s="74">
        <v>0.86799999999999999</v>
      </c>
      <c r="J819" s="74">
        <v>0.88800000000000001</v>
      </c>
      <c r="K819" s="74">
        <v>0.88800000000000001</v>
      </c>
      <c r="L819" s="74">
        <v>0.86</v>
      </c>
      <c r="M819" s="1"/>
    </row>
    <row r="820" spans="1:13">
      <c r="A820" s="54" t="s">
        <v>746</v>
      </c>
      <c r="B820" s="118">
        <v>6</v>
      </c>
      <c r="C820" s="118"/>
      <c r="D820" s="118">
        <v>10</v>
      </c>
      <c r="E820" s="78">
        <f t="shared" ref="E820:L820" si="205">1 - (E821) * (E822) * (E823)</f>
        <v>9.5951160000000146E-2</v>
      </c>
      <c r="F820" s="78">
        <f t="shared" si="205"/>
        <v>7.5151720000000033E-2</v>
      </c>
      <c r="G820" s="78">
        <f t="shared" si="205"/>
        <v>5.4055000000000075E-2</v>
      </c>
      <c r="H820" s="78">
        <f t="shared" si="205"/>
        <v>6.4640640000000027E-2</v>
      </c>
      <c r="I820" s="79">
        <f t="shared" si="205"/>
        <v>0.32305548000000006</v>
      </c>
      <c r="J820" s="79">
        <f t="shared" si="205"/>
        <v>0.32305548000000006</v>
      </c>
      <c r="K820" s="79">
        <f t="shared" si="205"/>
        <v>0.32305548000000006</v>
      </c>
      <c r="L820" s="79">
        <f t="shared" si="205"/>
        <v>0.34016500000000005</v>
      </c>
      <c r="M820" s="1"/>
    </row>
    <row r="821" spans="1:13">
      <c r="A821" s="76" t="s">
        <v>633</v>
      </c>
      <c r="B821" s="117">
        <f>B820*0.15</f>
        <v>0.89999999999999991</v>
      </c>
      <c r="C821" s="117">
        <f>(100-D821)/100</f>
        <v>0.98499999999999999</v>
      </c>
      <c r="D821" s="117">
        <f>D820*0.15</f>
        <v>1.5</v>
      </c>
      <c r="E821" s="74">
        <v>0.98199999999999998</v>
      </c>
      <c r="F821" s="74">
        <v>0.98599999999999999</v>
      </c>
      <c r="G821" s="74">
        <v>0.99</v>
      </c>
      <c r="H821" s="74">
        <v>0.98799999999999999</v>
      </c>
      <c r="I821" s="74">
        <v>0.93400000000000005</v>
      </c>
      <c r="J821" s="74">
        <v>0.93400000000000005</v>
      </c>
      <c r="K821" s="74">
        <v>0.93400000000000005</v>
      </c>
      <c r="L821" s="74">
        <v>0.93</v>
      </c>
      <c r="M821" s="1"/>
    </row>
    <row r="822" spans="1:13">
      <c r="A822" s="76" t="s">
        <v>634</v>
      </c>
      <c r="B822" s="117">
        <f>B820*0.4</f>
        <v>2.4000000000000004</v>
      </c>
      <c r="C822" s="117">
        <f>(100-D822)/100</f>
        <v>0.96</v>
      </c>
      <c r="D822" s="117">
        <f>D820*0.4</f>
        <v>4</v>
      </c>
      <c r="E822" s="74">
        <v>0.95499999999999996</v>
      </c>
      <c r="F822" s="74">
        <v>0.96499999999999997</v>
      </c>
      <c r="G822" s="74">
        <v>0.97499999999999998</v>
      </c>
      <c r="H822" s="74">
        <v>0.97</v>
      </c>
      <c r="I822" s="74">
        <v>0.83499999999999996</v>
      </c>
      <c r="J822" s="74">
        <v>0.83499999999999996</v>
      </c>
      <c r="K822" s="74">
        <v>0.83499999999999996</v>
      </c>
      <c r="L822" s="74">
        <v>0.82499999999999996</v>
      </c>
      <c r="M822" s="1"/>
    </row>
    <row r="823" spans="1:13">
      <c r="A823" s="76" t="s">
        <v>636</v>
      </c>
      <c r="B823" s="117">
        <f>B820*0.3</f>
        <v>1.7999999999999998</v>
      </c>
      <c r="C823" s="117">
        <f>(100-D823)/100</f>
        <v>0.98499999999999999</v>
      </c>
      <c r="D823" s="117">
        <f>D820*0.15</f>
        <v>1.5</v>
      </c>
      <c r="E823" s="74">
        <v>0.96399999999999997</v>
      </c>
      <c r="F823" s="74">
        <v>0.97199999999999998</v>
      </c>
      <c r="G823" s="74">
        <v>0.98</v>
      </c>
      <c r="H823" s="74">
        <v>0.97599999999999998</v>
      </c>
      <c r="I823" s="74">
        <v>0.86799999999999999</v>
      </c>
      <c r="J823" s="74">
        <v>0.86799999999999999</v>
      </c>
      <c r="K823" s="74">
        <v>0.86799999999999999</v>
      </c>
      <c r="L823" s="74">
        <v>0.86</v>
      </c>
      <c r="M823" s="1"/>
    </row>
    <row r="824" spans="1:13">
      <c r="A824" s="54" t="s">
        <v>747</v>
      </c>
      <c r="B824" s="118">
        <v>6</v>
      </c>
      <c r="C824" s="118"/>
      <c r="D824" s="118">
        <v>10</v>
      </c>
      <c r="E824" s="78">
        <f t="shared" ref="E824:L824" si="206">1 - (E825) * (E826) * (E827) * (E828)</f>
        <v>0.10815581934000007</v>
      </c>
      <c r="F824" s="78">
        <f t="shared" si="206"/>
        <v>8.4862626940000019E-2</v>
      </c>
      <c r="G824" s="78">
        <f>1 - (G825) * (G826) * (G827) * (G828)</f>
        <v>6.1149587499999991E-2</v>
      </c>
      <c r="H824" s="78">
        <f t="shared" si="206"/>
        <v>7.3058874240000016E-2</v>
      </c>
      <c r="I824" s="79">
        <f t="shared" si="206"/>
        <v>0.27992968750000002</v>
      </c>
      <c r="J824" s="79">
        <f t="shared" si="206"/>
        <v>0.30936446464000011</v>
      </c>
      <c r="K824" s="79">
        <f t="shared" si="206"/>
        <v>0.27992968750000002</v>
      </c>
      <c r="L824" s="79">
        <f t="shared" si="206"/>
        <v>0.35656423374000001</v>
      </c>
      <c r="M824" s="1"/>
    </row>
    <row r="825" spans="1:13">
      <c r="A825" s="76" t="s">
        <v>633</v>
      </c>
      <c r="B825" s="117">
        <f>B824*0.15</f>
        <v>0.89999999999999991</v>
      </c>
      <c r="C825" s="117">
        <f>(100-D825)/100</f>
        <v>0.98499999999999999</v>
      </c>
      <c r="D825" s="117">
        <f>D824*0.15</f>
        <v>1.5</v>
      </c>
      <c r="E825" s="74">
        <v>0.98199999999999998</v>
      </c>
      <c r="F825" s="74">
        <v>0.98599999999999999</v>
      </c>
      <c r="G825" s="74">
        <v>0.99</v>
      </c>
      <c r="H825" s="74">
        <v>0.98799999999999999</v>
      </c>
      <c r="I825" s="74">
        <v>0.95</v>
      </c>
      <c r="J825" s="74">
        <v>0.94399999999999995</v>
      </c>
      <c r="K825" s="74">
        <v>0.95</v>
      </c>
      <c r="L825" s="74">
        <v>0.93400000000000005</v>
      </c>
      <c r="M825" s="1"/>
    </row>
    <row r="826" spans="1:13">
      <c r="A826" s="76" t="s">
        <v>634</v>
      </c>
      <c r="B826" s="117">
        <f>B824*0.4</f>
        <v>2.4000000000000004</v>
      </c>
      <c r="C826" s="117">
        <f>(100-D826)/100</f>
        <v>0.96</v>
      </c>
      <c r="D826" s="117">
        <f>D824*0.4</f>
        <v>4</v>
      </c>
      <c r="E826" s="74">
        <v>0.95499999999999996</v>
      </c>
      <c r="F826" s="74">
        <v>0.96499999999999997</v>
      </c>
      <c r="G826" s="74">
        <v>0.97499999999999998</v>
      </c>
      <c r="H826" s="74">
        <v>0.97</v>
      </c>
      <c r="I826" s="74">
        <v>0.875</v>
      </c>
      <c r="J826" s="74">
        <v>0.86</v>
      </c>
      <c r="K826" s="74">
        <v>0.875</v>
      </c>
      <c r="L826" s="74">
        <v>0.83499999999999996</v>
      </c>
      <c r="M826" s="1"/>
    </row>
    <row r="827" spans="1:13">
      <c r="A827" s="76" t="s">
        <v>774</v>
      </c>
      <c r="B827" s="117">
        <f>B824*0.15</f>
        <v>0.89999999999999991</v>
      </c>
      <c r="C827" s="117">
        <f>(100-D827)/100</f>
        <v>0.98499999999999999</v>
      </c>
      <c r="D827" s="117">
        <f>D824*0.15</f>
        <v>1.5</v>
      </c>
      <c r="E827" s="74">
        <v>0.98650000000000004</v>
      </c>
      <c r="F827" s="74">
        <v>0.98950000000000005</v>
      </c>
      <c r="G827" s="74">
        <v>0.99250000000000005</v>
      </c>
      <c r="H827" s="74">
        <v>0.99099999999999999</v>
      </c>
      <c r="I827" s="74">
        <v>0.96250000000000002</v>
      </c>
      <c r="J827" s="74">
        <v>0.95799999999999996</v>
      </c>
      <c r="K827" s="74">
        <v>0.96250000000000002</v>
      </c>
      <c r="L827" s="74">
        <v>0.95050000000000001</v>
      </c>
      <c r="M827" s="1"/>
    </row>
    <row r="828" spans="1:13">
      <c r="A828" s="76" t="s">
        <v>636</v>
      </c>
      <c r="B828" s="117">
        <f>B824*0.3</f>
        <v>1.7999999999999998</v>
      </c>
      <c r="C828" s="117">
        <f>(100-D828)/100</f>
        <v>0.97</v>
      </c>
      <c r="D828" s="117">
        <f>D824*0.3</f>
        <v>3</v>
      </c>
      <c r="E828" s="74">
        <v>0.96399999999999997</v>
      </c>
      <c r="F828" s="74">
        <v>0.97199999999999998</v>
      </c>
      <c r="G828" s="74">
        <v>0.98</v>
      </c>
      <c r="H828" s="74">
        <v>0.97599999999999998</v>
      </c>
      <c r="I828" s="74">
        <v>0.9</v>
      </c>
      <c r="J828" s="74">
        <v>0.88800000000000001</v>
      </c>
      <c r="K828" s="74">
        <v>0.9</v>
      </c>
      <c r="L828" s="74">
        <v>0.86799999999999999</v>
      </c>
      <c r="M828" s="1"/>
    </row>
    <row r="829" spans="1:13">
      <c r="A829" s="54" t="s">
        <v>760</v>
      </c>
      <c r="B829" s="118">
        <v>6</v>
      </c>
      <c r="C829" s="118"/>
      <c r="D829" s="118">
        <v>10</v>
      </c>
      <c r="E829" s="78">
        <f t="shared" ref="E829:L831" si="207">1 - (E830)</f>
        <v>1.8000000000000016E-2</v>
      </c>
      <c r="F829" s="78">
        <f t="shared" si="207"/>
        <v>1.4000000000000012E-2</v>
      </c>
      <c r="G829" s="78">
        <f t="shared" si="207"/>
        <v>1.0000000000000009E-2</v>
      </c>
      <c r="H829" s="78">
        <f t="shared" si="207"/>
        <v>1.2000000000000011E-2</v>
      </c>
      <c r="I829" s="79">
        <f t="shared" si="207"/>
        <v>5.0000000000000044E-2</v>
      </c>
      <c r="J829" s="79">
        <f t="shared" si="207"/>
        <v>5.600000000000005E-2</v>
      </c>
      <c r="K829" s="79">
        <f t="shared" si="207"/>
        <v>5.0000000000000044E-2</v>
      </c>
      <c r="L829" s="79">
        <f t="shared" si="207"/>
        <v>6.5999999999999948E-2</v>
      </c>
      <c r="M829"/>
    </row>
    <row r="830" spans="1:13">
      <c r="A830" s="76" t="s">
        <v>633</v>
      </c>
      <c r="B830" s="117">
        <f>B829*0.15</f>
        <v>0.89999999999999991</v>
      </c>
      <c r="C830" s="117">
        <f>(100-D830)/100</f>
        <v>0.98499999999999999</v>
      </c>
      <c r="D830" s="117">
        <f>D829*0.15</f>
        <v>1.5</v>
      </c>
      <c r="E830" s="74">
        <v>0.98199999999999998</v>
      </c>
      <c r="F830" s="74">
        <v>0.98599999999999999</v>
      </c>
      <c r="G830" s="74">
        <v>0.99</v>
      </c>
      <c r="H830" s="74">
        <v>0.98799999999999999</v>
      </c>
      <c r="I830" s="74">
        <v>0.95</v>
      </c>
      <c r="J830" s="74">
        <v>0.94399999999999995</v>
      </c>
      <c r="K830" s="74">
        <v>0.95</v>
      </c>
      <c r="L830" s="74">
        <v>0.93400000000000005</v>
      </c>
      <c r="M830"/>
    </row>
    <row r="831" spans="1:13">
      <c r="A831" s="54" t="s">
        <v>901</v>
      </c>
      <c r="B831" s="118">
        <v>6</v>
      </c>
      <c r="C831" s="118"/>
      <c r="D831" s="118">
        <v>10</v>
      </c>
      <c r="E831" s="78">
        <f t="shared" si="207"/>
        <v>1.8000000000000016E-2</v>
      </c>
      <c r="F831" s="78">
        <f t="shared" si="207"/>
        <v>1.4000000000000012E-2</v>
      </c>
      <c r="G831" s="78">
        <f t="shared" si="207"/>
        <v>1.0000000000000009E-2</v>
      </c>
      <c r="H831" s="78">
        <f t="shared" si="207"/>
        <v>1.2000000000000011E-2</v>
      </c>
      <c r="I831" s="79">
        <f t="shared" si="207"/>
        <v>5.600000000000005E-2</v>
      </c>
      <c r="J831" s="79">
        <f t="shared" si="207"/>
        <v>5.600000000000005E-2</v>
      </c>
      <c r="K831" s="79">
        <f t="shared" si="207"/>
        <v>5.600000000000005E-2</v>
      </c>
      <c r="L831" s="79">
        <f t="shared" si="207"/>
        <v>5.600000000000005E-2</v>
      </c>
      <c r="M831"/>
    </row>
    <row r="832" spans="1:13">
      <c r="A832" s="76" t="s">
        <v>633</v>
      </c>
      <c r="B832" s="117">
        <f>B831*0.15</f>
        <v>0.89999999999999991</v>
      </c>
      <c r="C832" s="117">
        <f>(100-D832)/100</f>
        <v>0.98499999999999999</v>
      </c>
      <c r="D832" s="117">
        <f>D831*0.15</f>
        <v>1.5</v>
      </c>
      <c r="E832" s="74">
        <v>0.98199999999999998</v>
      </c>
      <c r="F832" s="74">
        <v>0.98599999999999999</v>
      </c>
      <c r="G832" s="74">
        <v>0.99</v>
      </c>
      <c r="H832" s="74">
        <v>0.98799999999999999</v>
      </c>
      <c r="I832" s="74">
        <v>0.94399999999999995</v>
      </c>
      <c r="J832" s="74">
        <v>0.94399999999999995</v>
      </c>
      <c r="K832" s="74">
        <v>0.94399999999999995</v>
      </c>
      <c r="L832" s="74">
        <v>0.94399999999999995</v>
      </c>
      <c r="M832"/>
    </row>
    <row r="833" spans="1:13">
      <c r="A833" s="120" t="s">
        <v>748</v>
      </c>
      <c r="B833" s="118">
        <v>6</v>
      </c>
      <c r="C833" s="118"/>
      <c r="D833" s="118">
        <v>10</v>
      </c>
      <c r="E833" s="78">
        <f t="shared" ref="E833:L833" si="208">1 - (E834) * (E835) * (E836) * (E837)</f>
        <v>0.10815581934000007</v>
      </c>
      <c r="F833" s="78">
        <f t="shared" si="208"/>
        <v>8.4862626940000019E-2</v>
      </c>
      <c r="G833" s="78">
        <f>1 - (G834) * (G835) * (G836) * (G837)</f>
        <v>6.1149587499999991E-2</v>
      </c>
      <c r="H833" s="78">
        <f t="shared" si="208"/>
        <v>7.3058874240000016E-2</v>
      </c>
      <c r="I833" s="79">
        <f t="shared" si="208"/>
        <v>0.50049999999999994</v>
      </c>
      <c r="J833" s="79">
        <f t="shared" si="208"/>
        <v>0.27992968750000002</v>
      </c>
      <c r="K833" s="79">
        <f t="shared" si="208"/>
        <v>0.30936446464000011</v>
      </c>
      <c r="L833" s="79">
        <f t="shared" si="208"/>
        <v>0.30936446464000011</v>
      </c>
      <c r="M833"/>
    </row>
    <row r="834" spans="1:13">
      <c r="A834" s="76" t="s">
        <v>633</v>
      </c>
      <c r="B834" s="117">
        <f>B833*0.15</f>
        <v>0.89999999999999991</v>
      </c>
      <c r="C834" s="117">
        <f>(100-D834)/100</f>
        <v>0.98499999999999999</v>
      </c>
      <c r="D834" s="117">
        <f>D833*0.15</f>
        <v>1.5</v>
      </c>
      <c r="E834" s="74">
        <v>0.98199999999999998</v>
      </c>
      <c r="F834" s="74">
        <v>0.98599999999999999</v>
      </c>
      <c r="G834" s="74">
        <v>0.99</v>
      </c>
      <c r="H834" s="74">
        <v>0.98799999999999999</v>
      </c>
      <c r="I834" s="74">
        <v>0.9</v>
      </c>
      <c r="J834" s="74">
        <v>0.95</v>
      </c>
      <c r="K834" s="74">
        <v>0.94399999999999995</v>
      </c>
      <c r="L834" s="74">
        <v>0.94399999999999995</v>
      </c>
      <c r="M834"/>
    </row>
    <row r="835" spans="1:13">
      <c r="A835" s="76" t="s">
        <v>634</v>
      </c>
      <c r="B835" s="117">
        <f>B833*0.4</f>
        <v>2.4000000000000004</v>
      </c>
      <c r="C835" s="117">
        <f>(100-D835)/100</f>
        <v>0.96</v>
      </c>
      <c r="D835" s="117">
        <f>D833*0.4</f>
        <v>4</v>
      </c>
      <c r="E835" s="74">
        <v>0.95499999999999996</v>
      </c>
      <c r="F835" s="74">
        <v>0.96499999999999997</v>
      </c>
      <c r="G835" s="74">
        <v>0.97499999999999998</v>
      </c>
      <c r="H835" s="74">
        <v>0.97</v>
      </c>
      <c r="I835" s="74">
        <v>0.75</v>
      </c>
      <c r="J835" s="74">
        <v>0.875</v>
      </c>
      <c r="K835" s="74">
        <v>0.86</v>
      </c>
      <c r="L835" s="74">
        <v>0.86</v>
      </c>
      <c r="M835"/>
    </row>
    <row r="836" spans="1:13">
      <c r="A836" s="76" t="s">
        <v>774</v>
      </c>
      <c r="B836" s="117">
        <f>B833*0.15</f>
        <v>0.89999999999999991</v>
      </c>
      <c r="C836" s="117">
        <f>(100-D836)/100</f>
        <v>0.98499999999999999</v>
      </c>
      <c r="D836" s="117">
        <f>D833*0.15</f>
        <v>1.5</v>
      </c>
      <c r="E836" s="74">
        <v>0.98650000000000004</v>
      </c>
      <c r="F836" s="74">
        <v>0.98950000000000005</v>
      </c>
      <c r="G836" s="74">
        <v>0.99250000000000005</v>
      </c>
      <c r="H836" s="74">
        <v>0.99099999999999999</v>
      </c>
      <c r="I836" s="74">
        <v>0.92500000000000004</v>
      </c>
      <c r="J836" s="74">
        <v>0.96250000000000002</v>
      </c>
      <c r="K836" s="74">
        <v>0.95799999999999996</v>
      </c>
      <c r="L836" s="74">
        <v>0.95799999999999996</v>
      </c>
      <c r="M836"/>
    </row>
    <row r="837" spans="1:13">
      <c r="A837" s="76" t="s">
        <v>636</v>
      </c>
      <c r="B837" s="117">
        <f>B833*0.3</f>
        <v>1.7999999999999998</v>
      </c>
      <c r="C837" s="117">
        <f>(100-D837)/100</f>
        <v>0.97</v>
      </c>
      <c r="D837" s="117">
        <f>D833*0.3</f>
        <v>3</v>
      </c>
      <c r="E837" s="74">
        <v>0.96399999999999997</v>
      </c>
      <c r="F837" s="74">
        <v>0.97199999999999998</v>
      </c>
      <c r="G837" s="74">
        <v>0.98</v>
      </c>
      <c r="H837" s="74">
        <v>0.97599999999999998</v>
      </c>
      <c r="I837" s="74">
        <v>0.8</v>
      </c>
      <c r="J837" s="74">
        <v>0.9</v>
      </c>
      <c r="K837" s="74">
        <v>0.88800000000000001</v>
      </c>
      <c r="L837" s="74">
        <v>0.88800000000000001</v>
      </c>
      <c r="M837"/>
    </row>
    <row r="838" spans="1:13">
      <c r="A838" s="54" t="s">
        <v>749</v>
      </c>
      <c r="B838" s="118">
        <v>6</v>
      </c>
      <c r="C838" s="118"/>
      <c r="D838" s="118">
        <v>10</v>
      </c>
      <c r="E838" s="78">
        <f t="shared" ref="E838:L838" si="209">1 - (E839) * (E840) * (E841)</f>
        <v>9.1808370000000084E-2</v>
      </c>
      <c r="F838" s="78">
        <f t="shared" si="209"/>
        <v>7.1868790000000016E-2</v>
      </c>
      <c r="G838" s="78">
        <f t="shared" si="209"/>
        <v>5.1666250000000025E-2</v>
      </c>
      <c r="H838" s="78">
        <f t="shared" si="209"/>
        <v>6.1800480000000046E-2</v>
      </c>
      <c r="I838" s="79">
        <f t="shared" si="209"/>
        <v>0.44499999999999995</v>
      </c>
      <c r="J838" s="79">
        <f t="shared" si="209"/>
        <v>0.24203125000000003</v>
      </c>
      <c r="K838" s="79">
        <f t="shared" si="209"/>
        <v>0.26839456000000006</v>
      </c>
      <c r="L838" s="79">
        <f t="shared" si="209"/>
        <v>0.26839456000000006</v>
      </c>
      <c r="M838"/>
    </row>
    <row r="839" spans="1:13">
      <c r="A839" s="76" t="s">
        <v>634</v>
      </c>
      <c r="B839" s="117">
        <f>B838*0.4</f>
        <v>2.4000000000000004</v>
      </c>
      <c r="C839" s="117">
        <f>(100-D839)/100</f>
        <v>0.98499999999999999</v>
      </c>
      <c r="D839" s="117">
        <f>D838*0.15</f>
        <v>1.5</v>
      </c>
      <c r="E839" s="74">
        <v>0.95499999999999996</v>
      </c>
      <c r="F839" s="74">
        <v>0.96499999999999997</v>
      </c>
      <c r="G839" s="74">
        <v>0.97499999999999998</v>
      </c>
      <c r="H839" s="74">
        <v>0.97</v>
      </c>
      <c r="I839" s="74">
        <v>0.75</v>
      </c>
      <c r="J839" s="74">
        <v>0.875</v>
      </c>
      <c r="K839" s="74">
        <v>0.86</v>
      </c>
      <c r="L839" s="74">
        <v>0.86</v>
      </c>
      <c r="M839"/>
    </row>
    <row r="840" spans="1:13">
      <c r="A840" s="76" t="s">
        <v>774</v>
      </c>
      <c r="B840" s="117">
        <f>B838*0.15</f>
        <v>0.89999999999999991</v>
      </c>
      <c r="C840" s="117">
        <f>(100-D840)/100</f>
        <v>0.96</v>
      </c>
      <c r="D840" s="117">
        <f>D838*0.4</f>
        <v>4</v>
      </c>
      <c r="E840" s="74">
        <v>0.98650000000000004</v>
      </c>
      <c r="F840" s="74">
        <v>0.98950000000000005</v>
      </c>
      <c r="G840" s="74">
        <v>0.99250000000000005</v>
      </c>
      <c r="H840" s="74">
        <v>0.99099999999999999</v>
      </c>
      <c r="I840" s="74">
        <v>0.92500000000000004</v>
      </c>
      <c r="J840" s="74">
        <v>0.96250000000000002</v>
      </c>
      <c r="K840" s="74">
        <v>0.95799999999999996</v>
      </c>
      <c r="L840" s="74">
        <v>0.95799999999999996</v>
      </c>
      <c r="M840"/>
    </row>
    <row r="841" spans="1:13">
      <c r="A841" s="76" t="s">
        <v>636</v>
      </c>
      <c r="B841" s="117">
        <f>B838*0.3</f>
        <v>1.7999999999999998</v>
      </c>
      <c r="C841" s="117">
        <f>(100-D841)/100</f>
        <v>0.97</v>
      </c>
      <c r="D841" s="117">
        <f>D838*0.3</f>
        <v>3</v>
      </c>
      <c r="E841" s="74">
        <v>0.96399999999999997</v>
      </c>
      <c r="F841" s="74">
        <v>0.97199999999999998</v>
      </c>
      <c r="G841" s="74">
        <v>0.98</v>
      </c>
      <c r="H841" s="74">
        <v>0.97599999999999998</v>
      </c>
      <c r="I841" s="74">
        <v>0.8</v>
      </c>
      <c r="J841" s="74">
        <v>0.9</v>
      </c>
      <c r="K841" s="74">
        <v>0.88800000000000001</v>
      </c>
      <c r="L841" s="74">
        <v>0.88800000000000001</v>
      </c>
      <c r="M841"/>
    </row>
    <row r="842" spans="1:13">
      <c r="A842" s="54" t="s">
        <v>750</v>
      </c>
      <c r="B842" s="118">
        <v>5</v>
      </c>
      <c r="C842" s="118"/>
      <c r="D842" s="118">
        <v>5</v>
      </c>
      <c r="E842" s="78">
        <f t="shared" ref="E842:L842" si="210">1 - (E843) * (E844) * (E845) * (E846)</f>
        <v>0.10815581934000007</v>
      </c>
      <c r="F842" s="78">
        <f t="shared" si="210"/>
        <v>8.4862626940000019E-2</v>
      </c>
      <c r="G842" s="78">
        <f>1 - (G843) * (G844) * (G845) * (G846)</f>
        <v>6.1149587499999991E-2</v>
      </c>
      <c r="H842" s="78">
        <f t="shared" si="210"/>
        <v>7.3058874240000016E-2</v>
      </c>
      <c r="I842" s="79">
        <f t="shared" si="210"/>
        <v>0.1755618375000001</v>
      </c>
      <c r="J842" s="79">
        <f t="shared" si="210"/>
        <v>0.1755618375000001</v>
      </c>
      <c r="K842" s="79">
        <f t="shared" si="210"/>
        <v>0.1755618375000001</v>
      </c>
      <c r="L842" s="79">
        <f t="shared" si="210"/>
        <v>0.1755618375000001</v>
      </c>
      <c r="M842"/>
    </row>
    <row r="843" spans="1:13">
      <c r="A843" s="76" t="s">
        <v>633</v>
      </c>
      <c r="B843" s="117">
        <f>B842*0.15</f>
        <v>0.75</v>
      </c>
      <c r="C843" s="117">
        <f>(100-D843)/100</f>
        <v>0.99250000000000005</v>
      </c>
      <c r="D843" s="117">
        <f>D842*0.15</f>
        <v>0.75</v>
      </c>
      <c r="E843" s="74">
        <v>0.98199999999999998</v>
      </c>
      <c r="F843" s="74">
        <v>0.98599999999999999</v>
      </c>
      <c r="G843" s="74">
        <v>0.99</v>
      </c>
      <c r="H843" s="74">
        <v>0.98799999999999999</v>
      </c>
      <c r="I843" s="74">
        <v>0.97</v>
      </c>
      <c r="J843" s="74">
        <v>0.97</v>
      </c>
      <c r="K843" s="74">
        <v>0.97</v>
      </c>
      <c r="L843" s="74">
        <v>0.97</v>
      </c>
      <c r="M843"/>
    </row>
    <row r="844" spans="1:13">
      <c r="A844" s="76" t="s">
        <v>634</v>
      </c>
      <c r="B844" s="117">
        <f>B842*0.4</f>
        <v>2</v>
      </c>
      <c r="C844" s="117">
        <f>(100-D844)/100</f>
        <v>0.98</v>
      </c>
      <c r="D844" s="117">
        <f>D842*0.4</f>
        <v>2</v>
      </c>
      <c r="E844" s="74">
        <v>0.95499999999999996</v>
      </c>
      <c r="F844" s="74">
        <v>0.96499999999999997</v>
      </c>
      <c r="G844" s="74">
        <v>0.97499999999999998</v>
      </c>
      <c r="H844" s="74">
        <v>0.97</v>
      </c>
      <c r="I844" s="74">
        <v>0.92500000000000004</v>
      </c>
      <c r="J844" s="74">
        <v>0.92500000000000004</v>
      </c>
      <c r="K844" s="74">
        <v>0.92500000000000004</v>
      </c>
      <c r="L844" s="74">
        <v>0.92500000000000004</v>
      </c>
      <c r="M844"/>
    </row>
    <row r="845" spans="1:13">
      <c r="A845" s="76" t="s">
        <v>774</v>
      </c>
      <c r="B845" s="117">
        <f>B842*0.15</f>
        <v>0.75</v>
      </c>
      <c r="C845" s="117">
        <f>(100-D845)/100</f>
        <v>0.99250000000000005</v>
      </c>
      <c r="D845" s="117">
        <f>D842*0.15</f>
        <v>0.75</v>
      </c>
      <c r="E845" s="74">
        <v>0.98650000000000004</v>
      </c>
      <c r="F845" s="74">
        <v>0.98950000000000005</v>
      </c>
      <c r="G845" s="74">
        <v>0.99250000000000005</v>
      </c>
      <c r="H845" s="74">
        <v>0.99099999999999999</v>
      </c>
      <c r="I845" s="74">
        <v>0.97750000000000004</v>
      </c>
      <c r="J845" s="74">
        <v>0.97750000000000004</v>
      </c>
      <c r="K845" s="74">
        <v>0.97750000000000004</v>
      </c>
      <c r="L845" s="74">
        <v>0.97750000000000004</v>
      </c>
      <c r="M845"/>
    </row>
    <row r="846" spans="1:13">
      <c r="A846" s="76" t="s">
        <v>636</v>
      </c>
      <c r="B846" s="117">
        <f>B842*0.3</f>
        <v>1.5</v>
      </c>
      <c r="C846" s="117">
        <f>(100-D846)/100</f>
        <v>0.98499999999999999</v>
      </c>
      <c r="D846" s="117">
        <f>D842*0.3</f>
        <v>1.5</v>
      </c>
      <c r="E846" s="74">
        <v>0.96399999999999997</v>
      </c>
      <c r="F846" s="74">
        <v>0.97199999999999998</v>
      </c>
      <c r="G846" s="74">
        <v>0.98</v>
      </c>
      <c r="H846" s="74">
        <v>0.97599999999999998</v>
      </c>
      <c r="I846" s="74">
        <v>0.94</v>
      </c>
      <c r="J846" s="74">
        <v>0.94</v>
      </c>
      <c r="K846" s="74">
        <v>0.94</v>
      </c>
      <c r="L846" s="74">
        <v>0.94</v>
      </c>
      <c r="M846"/>
    </row>
    <row r="847" spans="1:13">
      <c r="A847" s="120" t="s">
        <v>751</v>
      </c>
      <c r="B847" s="118">
        <v>5</v>
      </c>
      <c r="C847" s="118"/>
      <c r="D847" s="118">
        <v>5</v>
      </c>
      <c r="E847" s="78">
        <f t="shared" ref="E847:L847" si="211">1 - (E848) * (E849)</f>
        <v>7.9380000000000117E-2</v>
      </c>
      <c r="F847" s="78">
        <f t="shared" si="211"/>
        <v>6.2020000000000075E-2</v>
      </c>
      <c r="G847" s="78">
        <f t="shared" si="211"/>
        <v>4.4499999999999984E-2</v>
      </c>
      <c r="H847" s="78">
        <f t="shared" si="211"/>
        <v>5.3279999999999994E-2</v>
      </c>
      <c r="I847" s="79">
        <f t="shared" si="211"/>
        <v>0.21250000000000002</v>
      </c>
      <c r="J847" s="79">
        <f t="shared" si="211"/>
        <v>0.21250000000000002</v>
      </c>
      <c r="K847" s="79">
        <f t="shared" si="211"/>
        <v>0.21250000000000002</v>
      </c>
      <c r="L847" s="79">
        <f t="shared" si="211"/>
        <v>0.23631999999999997</v>
      </c>
    </row>
    <row r="848" spans="1:13">
      <c r="A848" s="76" t="s">
        <v>634</v>
      </c>
      <c r="B848" s="117">
        <f>B847*0.4</f>
        <v>2</v>
      </c>
      <c r="C848" s="117">
        <f>(100-D848)/100</f>
        <v>0.98</v>
      </c>
      <c r="D848" s="117">
        <f>D847*0.4</f>
        <v>2</v>
      </c>
      <c r="E848" s="74">
        <v>0.95499999999999996</v>
      </c>
      <c r="F848" s="74">
        <v>0.96499999999999997</v>
      </c>
      <c r="G848" s="74">
        <v>0.97499999999999998</v>
      </c>
      <c r="H848" s="74">
        <v>0.97</v>
      </c>
      <c r="I848" s="74">
        <v>0.875</v>
      </c>
      <c r="J848" s="74">
        <v>0.875</v>
      </c>
      <c r="K848" s="74">
        <v>0.875</v>
      </c>
      <c r="L848" s="74">
        <v>0.86</v>
      </c>
    </row>
    <row r="849" spans="1:12">
      <c r="A849" s="76" t="s">
        <v>636</v>
      </c>
      <c r="B849" s="117">
        <f>B847*0.3</f>
        <v>1.5</v>
      </c>
      <c r="C849" s="117">
        <f>(100-D849)/100</f>
        <v>0.98499999999999999</v>
      </c>
      <c r="D849" s="117">
        <f>D847*0.3</f>
        <v>1.5</v>
      </c>
      <c r="E849" s="74">
        <v>0.96399999999999997</v>
      </c>
      <c r="F849" s="74">
        <v>0.97199999999999998</v>
      </c>
      <c r="G849" s="74">
        <v>0.98</v>
      </c>
      <c r="H849" s="74">
        <v>0.97599999999999998</v>
      </c>
      <c r="I849" s="74">
        <v>0.9</v>
      </c>
      <c r="J849" s="74">
        <v>0.9</v>
      </c>
      <c r="K849" s="74">
        <v>0.9</v>
      </c>
      <c r="L849" s="74">
        <v>0.88800000000000001</v>
      </c>
    </row>
    <row r="850" spans="1:12">
      <c r="A850" s="54" t="s">
        <v>752</v>
      </c>
      <c r="B850" s="118">
        <v>5</v>
      </c>
      <c r="C850" s="118"/>
      <c r="D850" s="118">
        <v>5</v>
      </c>
      <c r="E850" s="78">
        <f t="shared" ref="E850:L850" si="212">1 - (E851) * (E852)</f>
        <v>6.2190000000000079E-2</v>
      </c>
      <c r="F850" s="78">
        <f t="shared" si="212"/>
        <v>4.8510000000000053E-2</v>
      </c>
      <c r="G850" s="78">
        <f t="shared" si="212"/>
        <v>3.4750000000000059E-2</v>
      </c>
      <c r="H850" s="78">
        <f t="shared" si="212"/>
        <v>4.164000000000001E-2</v>
      </c>
      <c r="I850" s="79">
        <f t="shared" si="212"/>
        <v>0.1881600000000001</v>
      </c>
      <c r="J850" s="79">
        <f t="shared" si="212"/>
        <v>0.1881600000000001</v>
      </c>
      <c r="K850" s="79">
        <f t="shared" si="212"/>
        <v>0.22011000000000003</v>
      </c>
      <c r="L850" s="79">
        <f t="shared" si="212"/>
        <v>0.1881600000000001</v>
      </c>
    </row>
    <row r="851" spans="1:12">
      <c r="A851" s="76" t="s">
        <v>633</v>
      </c>
      <c r="B851" s="117">
        <f>B850*0.15</f>
        <v>0.75</v>
      </c>
      <c r="C851" s="117">
        <f>(100-D851)/100</f>
        <v>0.99250000000000005</v>
      </c>
      <c r="D851" s="117">
        <f>D850*0.15</f>
        <v>0.75</v>
      </c>
      <c r="E851" s="74">
        <v>0.98199999999999998</v>
      </c>
      <c r="F851" s="74">
        <v>0.98599999999999999</v>
      </c>
      <c r="G851" s="74">
        <v>0.99</v>
      </c>
      <c r="H851" s="74">
        <v>0.98799999999999999</v>
      </c>
      <c r="I851" s="74">
        <v>0.94399999999999995</v>
      </c>
      <c r="J851" s="74">
        <v>0.94399999999999995</v>
      </c>
      <c r="K851" s="74">
        <v>0.93400000000000005</v>
      </c>
      <c r="L851" s="74">
        <v>0.94399999999999995</v>
      </c>
    </row>
    <row r="852" spans="1:12">
      <c r="A852" s="76" t="s">
        <v>634</v>
      </c>
      <c r="B852" s="117">
        <f>B850*0.4</f>
        <v>2</v>
      </c>
      <c r="C852" s="117">
        <f>(100-D852)/100</f>
        <v>0.98</v>
      </c>
      <c r="D852" s="117">
        <f>D850*0.4</f>
        <v>2</v>
      </c>
      <c r="E852" s="74">
        <v>0.95499999999999996</v>
      </c>
      <c r="F852" s="74">
        <v>0.96499999999999997</v>
      </c>
      <c r="G852" s="74">
        <v>0.97499999999999998</v>
      </c>
      <c r="H852" s="74">
        <v>0.97</v>
      </c>
      <c r="I852" s="74">
        <v>0.86</v>
      </c>
      <c r="J852" s="74">
        <v>0.86</v>
      </c>
      <c r="K852" s="74">
        <v>0.83499999999999996</v>
      </c>
      <c r="L852" s="74">
        <v>0.86</v>
      </c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>
      <c r="A1047"/>
      <c r="B1047"/>
      <c r="C1047"/>
      <c r="D1047"/>
      <c r="E1047"/>
      <c r="F1047"/>
      <c r="G1047"/>
      <c r="H1047"/>
      <c r="I1047"/>
      <c r="J1047"/>
      <c r="K1047"/>
      <c r="L1047"/>
    </row>
  </sheetData>
  <mergeCells count="6">
    <mergeCell ref="A707:L707"/>
    <mergeCell ref="A2:L2"/>
    <mergeCell ref="A143:L143"/>
    <mergeCell ref="A224:L224"/>
    <mergeCell ref="A347:L347"/>
    <mergeCell ref="A506:L50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9"/>
  <sheetViews>
    <sheetView topLeftCell="A19" workbookViewId="0">
      <selection activeCell="L42" sqref="L42"/>
    </sheetView>
  </sheetViews>
  <sheetFormatPr defaultRowHeight="15"/>
  <cols>
    <col min="14" max="14" width="11.28515625" customWidth="1"/>
  </cols>
  <sheetData>
    <row r="1" spans="1:14">
      <c r="A1" s="113" t="s">
        <v>224</v>
      </c>
      <c r="B1" s="113"/>
    </row>
    <row r="2" spans="1:14">
      <c r="A2" s="110">
        <v>0</v>
      </c>
      <c r="B2" s="28"/>
      <c r="M2" s="111">
        <f>(N49-N39)/(ROW(N49)-ROW(N39))</f>
        <v>0.05</v>
      </c>
      <c r="N2" t="s">
        <v>812</v>
      </c>
    </row>
    <row r="3" spans="1:14">
      <c r="A3" s="61">
        <v>0</v>
      </c>
      <c r="B3" s="112">
        <v>1</v>
      </c>
      <c r="M3" s="111">
        <f>(N54-N49)/(ROW(N54)-ROW(N49))</f>
        <v>0.1</v>
      </c>
      <c r="N3" t="s">
        <v>813</v>
      </c>
    </row>
    <row r="4" spans="1:14">
      <c r="A4" s="61">
        <v>1</v>
      </c>
      <c r="B4" s="66">
        <f>B3+$M$2</f>
        <v>1.05</v>
      </c>
    </row>
    <row r="5" spans="1:14">
      <c r="A5" s="61">
        <v>2</v>
      </c>
      <c r="B5" s="66">
        <f t="shared" ref="B5:B12" si="0">B4+$M$2</f>
        <v>1.1000000000000001</v>
      </c>
    </row>
    <row r="6" spans="1:14">
      <c r="A6" s="61">
        <v>3</v>
      </c>
      <c r="B6" s="66">
        <f t="shared" si="0"/>
        <v>1.1500000000000001</v>
      </c>
    </row>
    <row r="7" spans="1:14">
      <c r="A7" s="61">
        <v>4</v>
      </c>
      <c r="B7" s="66">
        <f t="shared" si="0"/>
        <v>1.2000000000000002</v>
      </c>
    </row>
    <row r="8" spans="1:14">
      <c r="A8" s="61">
        <v>5</v>
      </c>
      <c r="B8" s="66">
        <f t="shared" si="0"/>
        <v>1.2500000000000002</v>
      </c>
    </row>
    <row r="9" spans="1:14">
      <c r="A9" s="61">
        <v>6</v>
      </c>
      <c r="B9" s="66">
        <f t="shared" si="0"/>
        <v>1.3000000000000003</v>
      </c>
    </row>
    <row r="10" spans="1:14">
      <c r="A10" s="61">
        <v>7</v>
      </c>
      <c r="B10" s="66">
        <f t="shared" si="0"/>
        <v>1.3500000000000003</v>
      </c>
    </row>
    <row r="11" spans="1:14">
      <c r="A11" s="61">
        <v>8</v>
      </c>
      <c r="B11" s="66">
        <f t="shared" si="0"/>
        <v>1.4000000000000004</v>
      </c>
    </row>
    <row r="12" spans="1:14">
      <c r="A12" s="61">
        <v>9</v>
      </c>
      <c r="B12" s="66">
        <f t="shared" si="0"/>
        <v>1.4500000000000004</v>
      </c>
    </row>
    <row r="13" spans="1:14">
      <c r="A13" s="61">
        <v>10</v>
      </c>
      <c r="B13" s="112">
        <v>1.5</v>
      </c>
    </row>
    <row r="14" spans="1:14">
      <c r="A14" s="61">
        <v>11</v>
      </c>
      <c r="B14" s="66">
        <f>B13+$M$3</f>
        <v>1.6</v>
      </c>
    </row>
    <row r="15" spans="1:14">
      <c r="A15" s="61">
        <v>12</v>
      </c>
      <c r="B15" s="66">
        <f>B14+$M$3</f>
        <v>1.7000000000000002</v>
      </c>
    </row>
    <row r="16" spans="1:14">
      <c r="A16" s="61">
        <v>13</v>
      </c>
      <c r="B16" s="66">
        <f>B15+$M$3</f>
        <v>1.8000000000000003</v>
      </c>
    </row>
    <row r="17" spans="1:11">
      <c r="A17" s="61">
        <v>14</v>
      </c>
      <c r="B17" s="66">
        <f>B16+$M$3</f>
        <v>1.9000000000000004</v>
      </c>
    </row>
    <row r="18" spans="1:11">
      <c r="A18" s="61">
        <v>15</v>
      </c>
      <c r="B18" s="112">
        <v>2</v>
      </c>
    </row>
    <row r="19" spans="1:11">
      <c r="A19" s="17"/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spans="1:11">
      <c r="A20" s="122">
        <v>0</v>
      </c>
      <c r="B20" s="28" t="s">
        <v>314</v>
      </c>
      <c r="C20" s="18"/>
      <c r="D20" s="18"/>
      <c r="E20" s="18"/>
      <c r="F20" s="19"/>
      <c r="G20" s="18" t="s">
        <v>315</v>
      </c>
      <c r="H20" s="18"/>
      <c r="I20" s="18"/>
      <c r="J20" s="18"/>
      <c r="K20" s="19"/>
    </row>
    <row r="21" spans="1:11">
      <c r="A21" s="61" t="s">
        <v>224</v>
      </c>
      <c r="B21" s="63">
        <v>1.4</v>
      </c>
      <c r="C21" s="64">
        <v>1.4</v>
      </c>
      <c r="D21" s="64">
        <v>1.4</v>
      </c>
      <c r="E21" s="64">
        <v>1.4</v>
      </c>
      <c r="F21" s="65">
        <v>1.4</v>
      </c>
      <c r="G21" s="68">
        <v>1</v>
      </c>
      <c r="H21" s="69">
        <v>1</v>
      </c>
      <c r="I21" s="69">
        <v>1</v>
      </c>
      <c r="J21" s="69">
        <v>1</v>
      </c>
      <c r="K21" s="70">
        <v>1</v>
      </c>
    </row>
    <row r="22" spans="1:11">
      <c r="A22" s="61" t="s">
        <v>305</v>
      </c>
      <c r="B22" s="66">
        <v>1</v>
      </c>
      <c r="C22" s="10">
        <v>1</v>
      </c>
      <c r="D22" s="10">
        <v>1</v>
      </c>
      <c r="E22" s="10">
        <v>1</v>
      </c>
      <c r="F22" s="67">
        <v>1</v>
      </c>
      <c r="G22" s="71">
        <v>1.5</v>
      </c>
      <c r="H22" s="123">
        <v>1.5</v>
      </c>
      <c r="I22" s="123">
        <v>1</v>
      </c>
      <c r="J22" s="123">
        <v>1</v>
      </c>
      <c r="K22" s="62">
        <v>1</v>
      </c>
    </row>
    <row r="23" spans="1:11">
      <c r="A23" s="61" t="s">
        <v>807</v>
      </c>
      <c r="B23" s="66">
        <v>1.4</v>
      </c>
      <c r="C23" s="10">
        <v>1.4</v>
      </c>
      <c r="D23" s="10">
        <v>1.4</v>
      </c>
      <c r="E23" s="10">
        <v>1.4</v>
      </c>
      <c r="F23" s="10">
        <v>1.4</v>
      </c>
      <c r="G23" s="71">
        <v>0.8</v>
      </c>
      <c r="H23" s="123">
        <v>0.8</v>
      </c>
      <c r="I23" s="123">
        <v>0.8</v>
      </c>
      <c r="J23" s="123">
        <v>0.8</v>
      </c>
      <c r="K23" s="62">
        <v>0.8</v>
      </c>
    </row>
    <row r="24" spans="1:11">
      <c r="A24" s="61" t="s">
        <v>317</v>
      </c>
      <c r="B24" s="66">
        <v>1.4</v>
      </c>
      <c r="C24" s="10">
        <v>1.4</v>
      </c>
      <c r="D24" s="10">
        <v>1.4</v>
      </c>
      <c r="E24" s="10">
        <v>1.4</v>
      </c>
      <c r="F24" s="10">
        <v>1.4</v>
      </c>
      <c r="G24" s="71">
        <v>0.8</v>
      </c>
      <c r="H24" s="123">
        <v>0.8</v>
      </c>
      <c r="I24" s="123">
        <v>0.8</v>
      </c>
      <c r="J24" s="123">
        <v>0.8</v>
      </c>
      <c r="K24" s="62">
        <v>0.8</v>
      </c>
    </row>
    <row r="25" spans="1:11">
      <c r="A25" s="61" t="s">
        <v>318</v>
      </c>
      <c r="B25" s="66">
        <v>1.4</v>
      </c>
      <c r="C25" s="10">
        <v>1.4</v>
      </c>
      <c r="D25" s="10">
        <v>1.4</v>
      </c>
      <c r="E25" s="10">
        <v>1.4</v>
      </c>
      <c r="F25" s="10">
        <v>1.4</v>
      </c>
      <c r="G25" s="71">
        <v>0.8</v>
      </c>
      <c r="H25" s="123">
        <v>0.8</v>
      </c>
      <c r="I25" s="123">
        <v>0.8</v>
      </c>
      <c r="J25" s="123">
        <v>0.8</v>
      </c>
      <c r="K25" s="62">
        <v>0.8</v>
      </c>
    </row>
    <row r="26" spans="1:11">
      <c r="A26" s="61" t="s">
        <v>319</v>
      </c>
      <c r="B26" s="66">
        <v>1.4</v>
      </c>
      <c r="C26" s="10">
        <v>1.4</v>
      </c>
      <c r="D26" s="10">
        <v>1.4</v>
      </c>
      <c r="E26" s="10">
        <v>1.4</v>
      </c>
      <c r="F26" s="10">
        <v>1.4</v>
      </c>
      <c r="G26" s="71">
        <v>0.8</v>
      </c>
      <c r="H26" s="123">
        <v>0.8</v>
      </c>
      <c r="I26" s="123">
        <v>0.8</v>
      </c>
      <c r="J26" s="123">
        <v>0.8</v>
      </c>
      <c r="K26" s="62">
        <v>0.8</v>
      </c>
    </row>
    <row r="27" spans="1:11">
      <c r="A27" s="61" t="s">
        <v>1</v>
      </c>
      <c r="B27" s="66">
        <v>1</v>
      </c>
      <c r="C27" s="10">
        <v>1.1000000000000001</v>
      </c>
      <c r="D27" s="10">
        <v>1.1000000000000001</v>
      </c>
      <c r="E27" s="10">
        <v>1.1000000000000001</v>
      </c>
      <c r="F27" s="67">
        <v>1.1000000000000001</v>
      </c>
      <c r="G27" s="71">
        <v>1</v>
      </c>
      <c r="H27" s="123">
        <v>1</v>
      </c>
      <c r="I27" s="123">
        <v>1</v>
      </c>
      <c r="J27" s="123">
        <v>1</v>
      </c>
      <c r="K27" s="62">
        <v>1</v>
      </c>
    </row>
    <row r="28" spans="1:11">
      <c r="A28" s="61" t="s">
        <v>2</v>
      </c>
      <c r="B28" s="66">
        <v>1</v>
      </c>
      <c r="C28" s="10">
        <v>1.1000000000000001</v>
      </c>
      <c r="D28" s="10">
        <v>1.1000000000000001</v>
      </c>
      <c r="E28" s="10">
        <v>1.1000000000000001</v>
      </c>
      <c r="F28" s="67">
        <v>1.1000000000000001</v>
      </c>
      <c r="G28" s="71">
        <v>1</v>
      </c>
      <c r="H28" s="123">
        <v>1</v>
      </c>
      <c r="I28" s="123">
        <v>1</v>
      </c>
      <c r="J28" s="123">
        <v>1</v>
      </c>
      <c r="K28" s="62">
        <v>1</v>
      </c>
    </row>
    <row r="29" spans="1:11">
      <c r="A29" s="61" t="s">
        <v>3</v>
      </c>
      <c r="B29" s="66">
        <v>1</v>
      </c>
      <c r="C29" s="10">
        <v>1.1000000000000001</v>
      </c>
      <c r="D29" s="10">
        <v>1.1000000000000001</v>
      </c>
      <c r="E29" s="10">
        <v>1.1000000000000001</v>
      </c>
      <c r="F29" s="67">
        <v>1.1000000000000001</v>
      </c>
      <c r="G29" s="71">
        <v>1</v>
      </c>
      <c r="H29" s="123">
        <v>1</v>
      </c>
      <c r="I29" s="123">
        <v>1</v>
      </c>
      <c r="J29" s="123">
        <v>1</v>
      </c>
      <c r="K29" s="62">
        <v>1</v>
      </c>
    </row>
    <row r="30" spans="1:11">
      <c r="A30" s="61" t="s">
        <v>4</v>
      </c>
      <c r="B30" s="66">
        <v>1</v>
      </c>
      <c r="C30" s="10">
        <v>1.1000000000000001</v>
      </c>
      <c r="D30" s="10">
        <v>1.1000000000000001</v>
      </c>
      <c r="E30" s="10">
        <v>1.1000000000000001</v>
      </c>
      <c r="F30" s="67">
        <v>1.1000000000000001</v>
      </c>
      <c r="G30" s="71">
        <v>1</v>
      </c>
      <c r="H30" s="123">
        <v>1</v>
      </c>
      <c r="I30" s="123">
        <v>1</v>
      </c>
      <c r="J30" s="123">
        <v>1</v>
      </c>
      <c r="K30" s="62">
        <v>1</v>
      </c>
    </row>
    <row r="31" spans="1:11">
      <c r="A31" s="61" t="s">
        <v>308</v>
      </c>
      <c r="B31" s="66">
        <v>1</v>
      </c>
      <c r="C31" s="10">
        <v>1</v>
      </c>
      <c r="D31" s="10">
        <v>1</v>
      </c>
      <c r="E31" s="10">
        <v>1</v>
      </c>
      <c r="F31" s="67">
        <v>1</v>
      </c>
      <c r="G31" s="71">
        <v>1</v>
      </c>
      <c r="H31" s="123">
        <v>1</v>
      </c>
      <c r="I31" s="123">
        <v>1</v>
      </c>
      <c r="J31" s="123">
        <v>1</v>
      </c>
      <c r="K31" s="62">
        <v>1</v>
      </c>
    </row>
    <row r="32" spans="1:11">
      <c r="A32" s="61" t="s">
        <v>309</v>
      </c>
      <c r="B32" s="66">
        <v>1</v>
      </c>
      <c r="C32" s="10">
        <v>1</v>
      </c>
      <c r="D32" s="10">
        <v>1</v>
      </c>
      <c r="E32" s="10">
        <v>1</v>
      </c>
      <c r="F32" s="67">
        <v>1</v>
      </c>
      <c r="G32" s="71">
        <v>1</v>
      </c>
      <c r="H32" s="123">
        <v>1</v>
      </c>
      <c r="I32" s="123">
        <v>1</v>
      </c>
      <c r="J32" s="123">
        <v>1</v>
      </c>
      <c r="K32" s="62">
        <v>1</v>
      </c>
    </row>
    <row r="33" spans="1:18">
      <c r="A33" s="61" t="s">
        <v>310</v>
      </c>
      <c r="B33" s="66">
        <v>1</v>
      </c>
      <c r="C33" s="10">
        <v>1</v>
      </c>
      <c r="D33" s="10">
        <v>1</v>
      </c>
      <c r="E33" s="10">
        <v>1</v>
      </c>
      <c r="F33" s="67">
        <v>1</v>
      </c>
      <c r="G33" s="71">
        <v>1</v>
      </c>
      <c r="H33" s="123">
        <v>1</v>
      </c>
      <c r="I33" s="123">
        <v>1</v>
      </c>
      <c r="J33" s="123">
        <v>1</v>
      </c>
      <c r="K33" s="62">
        <v>1</v>
      </c>
    </row>
    <row r="34" spans="1:18">
      <c r="A34" s="61" t="s">
        <v>306</v>
      </c>
      <c r="B34" s="66">
        <v>1</v>
      </c>
      <c r="C34" s="10">
        <v>1</v>
      </c>
      <c r="D34" s="10">
        <v>1</v>
      </c>
      <c r="E34" s="10">
        <v>1</v>
      </c>
      <c r="F34" s="67">
        <v>1</v>
      </c>
      <c r="G34" s="71">
        <v>1</v>
      </c>
      <c r="H34" s="123">
        <v>2.5</v>
      </c>
      <c r="I34" s="123">
        <v>1</v>
      </c>
      <c r="J34" s="123">
        <v>1</v>
      </c>
      <c r="K34" s="62">
        <v>1</v>
      </c>
    </row>
    <row r="35" spans="1:18">
      <c r="A35" s="61" t="s">
        <v>307</v>
      </c>
      <c r="B35" s="66">
        <v>1</v>
      </c>
      <c r="C35" s="10">
        <v>1</v>
      </c>
      <c r="D35" s="10">
        <v>1</v>
      </c>
      <c r="E35" s="10">
        <v>1</v>
      </c>
      <c r="F35" s="67">
        <v>1</v>
      </c>
      <c r="G35" s="71">
        <v>2.5</v>
      </c>
      <c r="H35" s="123">
        <v>1</v>
      </c>
      <c r="I35" s="123">
        <v>1</v>
      </c>
      <c r="J35" s="123">
        <v>1</v>
      </c>
      <c r="K35" s="62">
        <v>1</v>
      </c>
    </row>
    <row r="36" spans="1:18">
      <c r="A36" s="17"/>
      <c r="B36" s="60"/>
      <c r="C36" s="60"/>
      <c r="D36" s="60"/>
      <c r="E36" s="60"/>
      <c r="F36" s="60"/>
      <c r="G36" s="60"/>
      <c r="H36" s="60"/>
      <c r="I36" s="60"/>
      <c r="J36" s="60"/>
      <c r="K36" s="60"/>
    </row>
    <row r="37" spans="1:18">
      <c r="A37" s="122">
        <v>10</v>
      </c>
      <c r="B37" s="28" t="s">
        <v>314</v>
      </c>
      <c r="C37" s="18"/>
      <c r="D37" s="18"/>
      <c r="E37" s="18"/>
      <c r="F37" s="19"/>
      <c r="G37" s="18" t="s">
        <v>315</v>
      </c>
      <c r="H37" s="18"/>
      <c r="I37" s="18"/>
      <c r="J37" s="18"/>
      <c r="K37" s="19"/>
      <c r="M37" s="113" t="s">
        <v>224</v>
      </c>
      <c r="N37" s="113"/>
      <c r="O37" s="113" t="s">
        <v>305</v>
      </c>
      <c r="P37" s="113"/>
      <c r="Q37" s="113" t="s">
        <v>946</v>
      </c>
      <c r="R37" s="113"/>
    </row>
    <row r="38" spans="1:18">
      <c r="A38" s="61" t="s">
        <v>224</v>
      </c>
      <c r="B38" s="63">
        <v>1.8</v>
      </c>
      <c r="C38" s="64">
        <v>1.8</v>
      </c>
      <c r="D38" s="64">
        <v>1.8</v>
      </c>
      <c r="E38" s="64">
        <v>1.8</v>
      </c>
      <c r="F38" s="65">
        <v>1.8</v>
      </c>
      <c r="G38" s="68">
        <v>1.5</v>
      </c>
      <c r="H38" s="69">
        <v>1.5</v>
      </c>
      <c r="I38" s="69">
        <v>1.5</v>
      </c>
      <c r="J38" s="69">
        <v>1.5</v>
      </c>
      <c r="K38" s="70">
        <v>1.5</v>
      </c>
      <c r="M38" s="110">
        <v>0</v>
      </c>
      <c r="N38" s="28"/>
      <c r="O38" s="122">
        <v>0</v>
      </c>
      <c r="P38" s="28"/>
      <c r="Q38" s="122">
        <v>0</v>
      </c>
      <c r="R38" s="28"/>
    </row>
    <row r="39" spans="1:18">
      <c r="A39" s="61" t="s">
        <v>305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1">
        <v>2</v>
      </c>
      <c r="H39" s="123">
        <v>2</v>
      </c>
      <c r="I39" s="123">
        <v>1.5</v>
      </c>
      <c r="J39" s="123">
        <v>1.5</v>
      </c>
      <c r="K39" s="62">
        <v>1.5</v>
      </c>
      <c r="M39" s="61">
        <v>0</v>
      </c>
      <c r="N39" s="114">
        <v>1</v>
      </c>
      <c r="O39" s="61">
        <v>0</v>
      </c>
      <c r="P39" s="114">
        <v>1.5</v>
      </c>
      <c r="Q39" s="61">
        <v>0</v>
      </c>
      <c r="R39" s="114">
        <v>0.8</v>
      </c>
    </row>
    <row r="40" spans="1:18">
      <c r="A40" s="61" t="s">
        <v>807</v>
      </c>
      <c r="B40" s="66">
        <v>1.8</v>
      </c>
      <c r="C40" s="10">
        <v>1.8</v>
      </c>
      <c r="D40" s="10">
        <v>1.8</v>
      </c>
      <c r="E40" s="10">
        <v>1.8</v>
      </c>
      <c r="F40" s="67">
        <v>1.8</v>
      </c>
      <c r="G40" s="123">
        <v>1.3</v>
      </c>
      <c r="H40" s="123">
        <v>1.3</v>
      </c>
      <c r="I40" s="123">
        <v>1.3</v>
      </c>
      <c r="J40" s="123">
        <v>1.3</v>
      </c>
      <c r="K40" s="123">
        <v>1.3</v>
      </c>
      <c r="M40" s="61">
        <v>1</v>
      </c>
      <c r="N40" s="115">
        <f>N39+$M$2</f>
        <v>1.05</v>
      </c>
      <c r="O40" s="61">
        <v>1</v>
      </c>
      <c r="P40" s="115">
        <f>P39+$M$2</f>
        <v>1.55</v>
      </c>
      <c r="Q40" s="61">
        <v>1</v>
      </c>
      <c r="R40" s="115">
        <f>R39+$M$2</f>
        <v>0.85000000000000009</v>
      </c>
    </row>
    <row r="41" spans="1:18">
      <c r="A41" s="61" t="s">
        <v>317</v>
      </c>
      <c r="B41" s="66">
        <v>1.8</v>
      </c>
      <c r="C41" s="10">
        <v>1.8</v>
      </c>
      <c r="D41" s="10">
        <v>1.8</v>
      </c>
      <c r="E41" s="10">
        <v>1.8</v>
      </c>
      <c r="F41" s="67">
        <v>1.8</v>
      </c>
      <c r="G41" s="123">
        <v>1.3</v>
      </c>
      <c r="H41" s="123">
        <v>1.3</v>
      </c>
      <c r="I41" s="123">
        <v>1.3</v>
      </c>
      <c r="J41" s="123">
        <v>1.3</v>
      </c>
      <c r="K41" s="123">
        <v>1.3</v>
      </c>
      <c r="M41" s="61">
        <v>2</v>
      </c>
      <c r="N41" s="116">
        <f t="shared" ref="N41:P48" si="1">N40+$M$2</f>
        <v>1.1000000000000001</v>
      </c>
      <c r="O41" s="61">
        <v>2</v>
      </c>
      <c r="P41" s="116">
        <f t="shared" si="1"/>
        <v>1.6</v>
      </c>
      <c r="Q41" s="61">
        <v>2</v>
      </c>
      <c r="R41" s="116">
        <f t="shared" ref="R41" si="2">R40+$M$2</f>
        <v>0.90000000000000013</v>
      </c>
    </row>
    <row r="42" spans="1:18">
      <c r="A42" s="61" t="s">
        <v>318</v>
      </c>
      <c r="B42" s="66">
        <v>1.8</v>
      </c>
      <c r="C42" s="10">
        <v>1.8</v>
      </c>
      <c r="D42" s="10">
        <v>1.8</v>
      </c>
      <c r="E42" s="10">
        <v>1.8</v>
      </c>
      <c r="F42" s="67">
        <v>1.8</v>
      </c>
      <c r="G42" s="123">
        <v>1.3</v>
      </c>
      <c r="H42" s="123">
        <v>1.3</v>
      </c>
      <c r="I42" s="123">
        <v>1.3</v>
      </c>
      <c r="J42" s="123">
        <v>1.3</v>
      </c>
      <c r="K42" s="123">
        <v>1.3</v>
      </c>
      <c r="M42" s="61">
        <v>3</v>
      </c>
      <c r="N42" s="115">
        <f t="shared" si="1"/>
        <v>1.1500000000000001</v>
      </c>
      <c r="O42" s="61">
        <v>3</v>
      </c>
      <c r="P42" s="115">
        <f t="shared" si="1"/>
        <v>1.6500000000000001</v>
      </c>
      <c r="Q42" s="61">
        <v>3</v>
      </c>
      <c r="R42" s="115">
        <f t="shared" ref="R42" si="3">R41+$M$2</f>
        <v>0.95000000000000018</v>
      </c>
    </row>
    <row r="43" spans="1:18">
      <c r="A43" s="61" t="s">
        <v>319</v>
      </c>
      <c r="B43" s="66">
        <v>1.8</v>
      </c>
      <c r="C43" s="10">
        <v>1.8</v>
      </c>
      <c r="D43" s="10">
        <v>1.8</v>
      </c>
      <c r="E43" s="10">
        <v>1.8</v>
      </c>
      <c r="F43" s="67">
        <v>1.8</v>
      </c>
      <c r="G43" s="123">
        <v>1.3</v>
      </c>
      <c r="H43" s="123">
        <v>1.3</v>
      </c>
      <c r="I43" s="123">
        <v>1.3</v>
      </c>
      <c r="J43" s="123">
        <v>1.3</v>
      </c>
      <c r="K43" s="123">
        <v>1.3</v>
      </c>
      <c r="M43" s="61">
        <v>4</v>
      </c>
      <c r="N43" s="116">
        <f t="shared" si="1"/>
        <v>1.2000000000000002</v>
      </c>
      <c r="O43" s="61">
        <v>4</v>
      </c>
      <c r="P43" s="116">
        <f t="shared" si="1"/>
        <v>1.7000000000000002</v>
      </c>
      <c r="Q43" s="61">
        <v>4</v>
      </c>
      <c r="R43" s="116">
        <f t="shared" ref="R43" si="4">R42+$M$2</f>
        <v>1.0000000000000002</v>
      </c>
    </row>
    <row r="44" spans="1:18">
      <c r="A44" s="61" t="s">
        <v>1</v>
      </c>
      <c r="B44" s="66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23">
        <v>1.5</v>
      </c>
      <c r="H44" s="123">
        <v>1.5</v>
      </c>
      <c r="I44" s="123">
        <v>1.5</v>
      </c>
      <c r="J44" s="123">
        <v>1.5</v>
      </c>
      <c r="K44" s="123">
        <v>1.5</v>
      </c>
      <c r="M44" s="61">
        <v>5</v>
      </c>
      <c r="N44" s="115">
        <f>N43+$M$2</f>
        <v>1.2500000000000002</v>
      </c>
      <c r="O44" s="61">
        <v>5</v>
      </c>
      <c r="P44" s="115">
        <f>P43+$M$2</f>
        <v>1.7500000000000002</v>
      </c>
      <c r="Q44" s="61">
        <v>5</v>
      </c>
      <c r="R44" s="115">
        <f>R43+$M$2</f>
        <v>1.0500000000000003</v>
      </c>
    </row>
    <row r="45" spans="1:18">
      <c r="A45" s="61" t="s">
        <v>2</v>
      </c>
      <c r="B45" s="66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23">
        <v>1.5</v>
      </c>
      <c r="H45" s="123">
        <v>1.5</v>
      </c>
      <c r="I45" s="123">
        <v>1.5</v>
      </c>
      <c r="J45" s="123">
        <v>1.5</v>
      </c>
      <c r="K45" s="123">
        <v>1.5</v>
      </c>
      <c r="M45" s="61">
        <v>6</v>
      </c>
      <c r="N45" s="116">
        <f t="shared" si="1"/>
        <v>1.3000000000000003</v>
      </c>
      <c r="O45" s="61">
        <v>6</v>
      </c>
      <c r="P45" s="116">
        <f t="shared" si="1"/>
        <v>1.8000000000000003</v>
      </c>
      <c r="Q45" s="61">
        <v>6</v>
      </c>
      <c r="R45" s="116">
        <f t="shared" ref="R45" si="5">R44+$M$2</f>
        <v>1.1000000000000003</v>
      </c>
    </row>
    <row r="46" spans="1:18">
      <c r="A46" s="61" t="s">
        <v>3</v>
      </c>
      <c r="B46" s="66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23">
        <v>1.5</v>
      </c>
      <c r="H46" s="123">
        <v>1.5</v>
      </c>
      <c r="I46" s="123">
        <v>1.5</v>
      </c>
      <c r="J46" s="123">
        <v>1.5</v>
      </c>
      <c r="K46" s="123">
        <v>1.5</v>
      </c>
      <c r="M46" s="61">
        <v>7</v>
      </c>
      <c r="N46" s="115">
        <f t="shared" si="1"/>
        <v>1.3500000000000003</v>
      </c>
      <c r="O46" s="61">
        <v>7</v>
      </c>
      <c r="P46" s="115">
        <f t="shared" si="1"/>
        <v>1.8500000000000003</v>
      </c>
      <c r="Q46" s="61">
        <v>7</v>
      </c>
      <c r="R46" s="115">
        <f t="shared" ref="R46" si="6">R45+$M$2</f>
        <v>1.1500000000000004</v>
      </c>
    </row>
    <row r="47" spans="1:18">
      <c r="A47" s="61" t="s">
        <v>4</v>
      </c>
      <c r="B47" s="66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23">
        <v>1.5</v>
      </c>
      <c r="H47" s="123">
        <v>1.5</v>
      </c>
      <c r="I47" s="123">
        <v>1.5</v>
      </c>
      <c r="J47" s="123">
        <v>1.5</v>
      </c>
      <c r="K47" s="123">
        <v>1.5</v>
      </c>
      <c r="M47" s="61">
        <v>8</v>
      </c>
      <c r="N47" s="116">
        <f t="shared" si="1"/>
        <v>1.4000000000000004</v>
      </c>
      <c r="O47" s="61">
        <v>8</v>
      </c>
      <c r="P47" s="116">
        <f t="shared" si="1"/>
        <v>1.9000000000000004</v>
      </c>
      <c r="Q47" s="61">
        <v>8</v>
      </c>
      <c r="R47" s="116">
        <f t="shared" ref="R47" si="7">R46+$M$2</f>
        <v>1.2000000000000004</v>
      </c>
    </row>
    <row r="48" spans="1:18">
      <c r="A48" s="61" t="s">
        <v>308</v>
      </c>
      <c r="B48" s="66">
        <v>1.3</v>
      </c>
      <c r="C48" s="10">
        <v>1.3</v>
      </c>
      <c r="D48" s="10">
        <v>1.3</v>
      </c>
      <c r="E48" s="10">
        <v>1.3</v>
      </c>
      <c r="F48" s="10">
        <v>1.3</v>
      </c>
      <c r="G48" s="123">
        <v>1.5</v>
      </c>
      <c r="H48" s="123">
        <v>1.5</v>
      </c>
      <c r="I48" s="123">
        <v>1.5</v>
      </c>
      <c r="J48" s="123">
        <v>1.5</v>
      </c>
      <c r="K48" s="123">
        <v>1.5</v>
      </c>
      <c r="M48" s="61">
        <v>9</v>
      </c>
      <c r="N48" s="115">
        <f t="shared" si="1"/>
        <v>1.4500000000000004</v>
      </c>
      <c r="O48" s="61">
        <v>9</v>
      </c>
      <c r="P48" s="115">
        <f t="shared" si="1"/>
        <v>1.9500000000000004</v>
      </c>
      <c r="Q48" s="61">
        <v>9</v>
      </c>
      <c r="R48" s="115">
        <f t="shared" ref="R48" si="8">R47+$M$2</f>
        <v>1.2500000000000004</v>
      </c>
    </row>
    <row r="49" spans="1:18">
      <c r="A49" s="61" t="s">
        <v>309</v>
      </c>
      <c r="B49" s="66">
        <v>1.3</v>
      </c>
      <c r="C49" s="10">
        <v>1.3</v>
      </c>
      <c r="D49" s="10">
        <v>1.3</v>
      </c>
      <c r="E49" s="10">
        <v>1.3</v>
      </c>
      <c r="F49" s="10">
        <v>1.3</v>
      </c>
      <c r="G49" s="123">
        <v>1.5</v>
      </c>
      <c r="H49" s="123">
        <v>1.5</v>
      </c>
      <c r="I49" s="123">
        <v>1.5</v>
      </c>
      <c r="J49" s="123">
        <v>1.5</v>
      </c>
      <c r="K49" s="123">
        <v>1.5</v>
      </c>
      <c r="M49" s="61">
        <v>10</v>
      </c>
      <c r="N49" s="114">
        <v>1.5</v>
      </c>
      <c r="O49" s="61">
        <v>10</v>
      </c>
      <c r="P49" s="114">
        <v>2</v>
      </c>
      <c r="Q49" s="61">
        <v>10</v>
      </c>
      <c r="R49" s="114">
        <v>1.3</v>
      </c>
    </row>
    <row r="50" spans="1:18">
      <c r="A50" s="61" t="s">
        <v>310</v>
      </c>
      <c r="B50" s="66">
        <v>1.3</v>
      </c>
      <c r="C50" s="10">
        <v>1.3</v>
      </c>
      <c r="D50" s="10">
        <v>1.3</v>
      </c>
      <c r="E50" s="10">
        <v>1.3</v>
      </c>
      <c r="F50" s="10">
        <v>1.3</v>
      </c>
      <c r="G50" s="123">
        <v>1.5</v>
      </c>
      <c r="H50" s="123">
        <v>1.5</v>
      </c>
      <c r="I50" s="123">
        <v>1.5</v>
      </c>
      <c r="J50" s="123">
        <v>1.5</v>
      </c>
      <c r="K50" s="123">
        <v>1.5</v>
      </c>
      <c r="M50" s="61">
        <v>11</v>
      </c>
      <c r="N50" s="115">
        <f>N49+$M$3</f>
        <v>1.6</v>
      </c>
      <c r="O50" s="61">
        <v>11</v>
      </c>
      <c r="P50" s="115">
        <f>P49+$M$3</f>
        <v>2.1</v>
      </c>
      <c r="Q50" s="61">
        <v>11</v>
      </c>
      <c r="R50" s="115">
        <f>R49+$M$3</f>
        <v>1.4000000000000001</v>
      </c>
    </row>
    <row r="51" spans="1:18">
      <c r="A51" s="61" t="s">
        <v>306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1">
        <v>1</v>
      </c>
      <c r="H51" s="123">
        <v>3</v>
      </c>
      <c r="I51" s="123">
        <v>1.5</v>
      </c>
      <c r="J51" s="123">
        <v>1.5</v>
      </c>
      <c r="K51" s="123">
        <v>1.5</v>
      </c>
      <c r="M51" s="61">
        <v>12</v>
      </c>
      <c r="N51" s="115">
        <f>N50+$M$3</f>
        <v>1.7000000000000002</v>
      </c>
      <c r="O51" s="61">
        <v>12</v>
      </c>
      <c r="P51" s="115">
        <f>P50+$M$3</f>
        <v>2.2000000000000002</v>
      </c>
      <c r="Q51" s="61">
        <v>12</v>
      </c>
      <c r="R51" s="115">
        <f>R50+$M$3</f>
        <v>1.5000000000000002</v>
      </c>
    </row>
    <row r="52" spans="1:18">
      <c r="A52" s="61" t="s">
        <v>307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1">
        <v>3</v>
      </c>
      <c r="H52" s="123">
        <v>1</v>
      </c>
      <c r="I52" s="123">
        <v>1.5</v>
      </c>
      <c r="J52" s="123">
        <v>1.5</v>
      </c>
      <c r="K52" s="123">
        <v>1.5</v>
      </c>
      <c r="M52" s="61">
        <v>13</v>
      </c>
      <c r="N52" s="115">
        <f>N51+$M$3</f>
        <v>1.8000000000000003</v>
      </c>
      <c r="O52" s="61">
        <v>13</v>
      </c>
      <c r="P52" s="115">
        <f>P51+$M$3</f>
        <v>2.3000000000000003</v>
      </c>
      <c r="Q52" s="61">
        <v>13</v>
      </c>
      <c r="R52" s="115">
        <f>R51+$M$3</f>
        <v>1.6000000000000003</v>
      </c>
    </row>
    <row r="53" spans="1:18">
      <c r="F53" s="59"/>
      <c r="G53" s="17"/>
      <c r="H53" s="17"/>
      <c r="I53" s="17"/>
      <c r="J53" s="17"/>
      <c r="K53" s="17"/>
      <c r="M53" s="61">
        <v>14</v>
      </c>
      <c r="N53" s="115">
        <f>N52+$M$3</f>
        <v>1.9000000000000004</v>
      </c>
      <c r="O53" s="61">
        <v>14</v>
      </c>
      <c r="P53" s="115">
        <f>P52+$M$3</f>
        <v>2.4000000000000004</v>
      </c>
      <c r="Q53" s="61">
        <v>14</v>
      </c>
      <c r="R53" s="115">
        <f>R52+$M$3</f>
        <v>1.7000000000000004</v>
      </c>
    </row>
    <row r="54" spans="1:18">
      <c r="A54" s="98">
        <v>15</v>
      </c>
      <c r="B54" s="28" t="s">
        <v>314</v>
      </c>
      <c r="C54" s="18"/>
      <c r="D54" s="18"/>
      <c r="E54" s="18"/>
      <c r="F54" s="19"/>
      <c r="G54" s="28" t="s">
        <v>315</v>
      </c>
      <c r="H54" s="18"/>
      <c r="I54" s="18"/>
      <c r="J54" s="18"/>
      <c r="K54" s="19"/>
      <c r="M54" s="61">
        <v>15</v>
      </c>
      <c r="N54" s="114">
        <v>2</v>
      </c>
      <c r="O54" s="61">
        <v>15</v>
      </c>
      <c r="P54" s="114">
        <v>2.5</v>
      </c>
      <c r="Q54" s="61">
        <v>15</v>
      </c>
      <c r="R54" s="114">
        <v>1.8</v>
      </c>
    </row>
    <row r="55" spans="1:18">
      <c r="A55" s="61" t="s">
        <v>224</v>
      </c>
      <c r="B55" s="63">
        <v>2</v>
      </c>
      <c r="C55" s="64">
        <v>2</v>
      </c>
      <c r="D55" s="64">
        <v>2</v>
      </c>
      <c r="E55" s="64">
        <v>2</v>
      </c>
      <c r="F55" s="65">
        <v>2</v>
      </c>
      <c r="G55" s="68">
        <v>2</v>
      </c>
      <c r="H55" s="69">
        <v>2</v>
      </c>
      <c r="I55" s="69">
        <v>2</v>
      </c>
      <c r="J55" s="69">
        <v>2</v>
      </c>
      <c r="K55" s="70">
        <v>2</v>
      </c>
    </row>
    <row r="56" spans="1:18">
      <c r="A56" s="61" t="s">
        <v>305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1">
        <v>2.5</v>
      </c>
      <c r="H56" s="123">
        <v>2.5</v>
      </c>
      <c r="I56" s="123">
        <v>2</v>
      </c>
      <c r="J56" s="123">
        <v>2</v>
      </c>
      <c r="K56" s="62">
        <v>2</v>
      </c>
    </row>
    <row r="57" spans="1:18">
      <c r="A57" s="61" t="s">
        <v>807</v>
      </c>
      <c r="B57" s="66">
        <v>2</v>
      </c>
      <c r="C57" s="10">
        <v>2</v>
      </c>
      <c r="D57" s="10">
        <v>2</v>
      </c>
      <c r="E57" s="10">
        <v>2</v>
      </c>
      <c r="F57" s="67">
        <v>2</v>
      </c>
      <c r="G57" s="123">
        <v>1.8</v>
      </c>
      <c r="H57" s="123">
        <v>1.8</v>
      </c>
      <c r="I57" s="123">
        <v>1.8</v>
      </c>
      <c r="J57" s="123">
        <v>1.8</v>
      </c>
      <c r="K57" s="123">
        <v>1.8</v>
      </c>
    </row>
    <row r="58" spans="1:18">
      <c r="A58" s="61" t="s">
        <v>317</v>
      </c>
      <c r="B58" s="66">
        <v>2</v>
      </c>
      <c r="C58" s="10">
        <v>2</v>
      </c>
      <c r="D58" s="10">
        <v>2</v>
      </c>
      <c r="E58" s="10">
        <v>2</v>
      </c>
      <c r="F58" s="67">
        <v>2</v>
      </c>
      <c r="G58" s="123">
        <v>1.8</v>
      </c>
      <c r="H58" s="123">
        <v>1.8</v>
      </c>
      <c r="I58" s="123">
        <v>1.8</v>
      </c>
      <c r="J58" s="123">
        <v>1.8</v>
      </c>
      <c r="K58" s="123">
        <v>1.8</v>
      </c>
    </row>
    <row r="59" spans="1:18">
      <c r="A59" s="61" t="s">
        <v>318</v>
      </c>
      <c r="B59" s="66">
        <v>2</v>
      </c>
      <c r="C59" s="10">
        <v>2</v>
      </c>
      <c r="D59" s="10">
        <v>2</v>
      </c>
      <c r="E59" s="10">
        <v>2</v>
      </c>
      <c r="F59" s="67">
        <v>2</v>
      </c>
      <c r="G59" s="123">
        <v>1.8</v>
      </c>
      <c r="H59" s="123">
        <v>1.8</v>
      </c>
      <c r="I59" s="123">
        <v>1.8</v>
      </c>
      <c r="J59" s="123">
        <v>1.8</v>
      </c>
      <c r="K59" s="123">
        <v>1.8</v>
      </c>
    </row>
    <row r="60" spans="1:18">
      <c r="A60" s="61" t="s">
        <v>319</v>
      </c>
      <c r="B60" s="66">
        <v>2</v>
      </c>
      <c r="C60" s="10">
        <v>2</v>
      </c>
      <c r="D60" s="10">
        <v>2</v>
      </c>
      <c r="E60" s="10">
        <v>2</v>
      </c>
      <c r="F60" s="67">
        <v>2</v>
      </c>
      <c r="G60" s="123">
        <v>1.8</v>
      </c>
      <c r="H60" s="123">
        <v>1.8</v>
      </c>
      <c r="I60" s="123">
        <v>1.8</v>
      </c>
      <c r="J60" s="123">
        <v>1.8</v>
      </c>
      <c r="K60" s="123">
        <v>1.8</v>
      </c>
    </row>
    <row r="61" spans="1:18">
      <c r="A61" s="61" t="s">
        <v>1</v>
      </c>
      <c r="B61" s="66">
        <v>1.3</v>
      </c>
      <c r="C61" s="10">
        <v>1.5</v>
      </c>
      <c r="D61" s="10">
        <v>1.5</v>
      </c>
      <c r="E61" s="10">
        <v>1.5</v>
      </c>
      <c r="F61" s="10">
        <v>1.5</v>
      </c>
      <c r="G61" s="123">
        <v>2</v>
      </c>
      <c r="H61" s="123">
        <v>2</v>
      </c>
      <c r="I61" s="123">
        <v>2</v>
      </c>
      <c r="J61" s="123">
        <v>2</v>
      </c>
      <c r="K61" s="123">
        <v>2</v>
      </c>
    </row>
    <row r="62" spans="1:18">
      <c r="A62" s="61" t="s">
        <v>2</v>
      </c>
      <c r="B62" s="66">
        <v>1.3</v>
      </c>
      <c r="C62" s="10">
        <v>1.5</v>
      </c>
      <c r="D62" s="10">
        <v>1.5</v>
      </c>
      <c r="E62" s="10">
        <v>1.5</v>
      </c>
      <c r="F62" s="10">
        <v>1.5</v>
      </c>
      <c r="G62" s="123">
        <v>2</v>
      </c>
      <c r="H62" s="123">
        <v>2</v>
      </c>
      <c r="I62" s="123">
        <v>2</v>
      </c>
      <c r="J62" s="123">
        <v>2</v>
      </c>
      <c r="K62" s="123">
        <v>2</v>
      </c>
    </row>
    <row r="63" spans="1:18">
      <c r="A63" s="61" t="s">
        <v>3</v>
      </c>
      <c r="B63" s="66">
        <v>1.3</v>
      </c>
      <c r="C63" s="10">
        <v>1.5</v>
      </c>
      <c r="D63" s="10">
        <v>1.5</v>
      </c>
      <c r="E63" s="10">
        <v>1.5</v>
      </c>
      <c r="F63" s="10">
        <v>1.5</v>
      </c>
      <c r="G63" s="123">
        <v>2</v>
      </c>
      <c r="H63" s="123">
        <v>2</v>
      </c>
      <c r="I63" s="123">
        <v>2</v>
      </c>
      <c r="J63" s="123">
        <v>2</v>
      </c>
      <c r="K63" s="123">
        <v>2</v>
      </c>
    </row>
    <row r="64" spans="1:18">
      <c r="A64" s="61" t="s">
        <v>4</v>
      </c>
      <c r="B64" s="66">
        <v>1.3</v>
      </c>
      <c r="C64" s="10">
        <v>1.5</v>
      </c>
      <c r="D64" s="10">
        <v>1.5</v>
      </c>
      <c r="E64" s="10">
        <v>1.5</v>
      </c>
      <c r="F64" s="10">
        <v>1.5</v>
      </c>
      <c r="G64" s="123">
        <v>2</v>
      </c>
      <c r="H64" s="123">
        <v>2</v>
      </c>
      <c r="I64" s="123">
        <v>2</v>
      </c>
      <c r="J64" s="123">
        <v>2</v>
      </c>
      <c r="K64" s="123">
        <v>2</v>
      </c>
    </row>
    <row r="65" spans="1:11">
      <c r="A65" s="61" t="s">
        <v>308</v>
      </c>
      <c r="B65" s="66">
        <v>1.5</v>
      </c>
      <c r="C65" s="10">
        <v>1.5</v>
      </c>
      <c r="D65" s="10">
        <v>1.5</v>
      </c>
      <c r="E65" s="10">
        <v>1.5</v>
      </c>
      <c r="F65" s="10">
        <v>1.5</v>
      </c>
      <c r="G65" s="123">
        <v>2</v>
      </c>
      <c r="H65" s="123">
        <v>2</v>
      </c>
      <c r="I65" s="123">
        <v>2</v>
      </c>
      <c r="J65" s="123">
        <v>2</v>
      </c>
      <c r="K65" s="123">
        <v>2</v>
      </c>
    </row>
    <row r="66" spans="1:11">
      <c r="A66" s="61" t="s">
        <v>309</v>
      </c>
      <c r="B66" s="66">
        <v>1.5</v>
      </c>
      <c r="C66" s="10">
        <v>1.5</v>
      </c>
      <c r="D66" s="10">
        <v>1.5</v>
      </c>
      <c r="E66" s="10">
        <v>1.5</v>
      </c>
      <c r="F66" s="10">
        <v>1.5</v>
      </c>
      <c r="G66" s="123">
        <v>2</v>
      </c>
      <c r="H66" s="123">
        <v>2</v>
      </c>
      <c r="I66" s="123">
        <v>2</v>
      </c>
      <c r="J66" s="123">
        <v>2</v>
      </c>
      <c r="K66" s="123">
        <v>2</v>
      </c>
    </row>
    <row r="67" spans="1:11">
      <c r="A67" s="61" t="s">
        <v>310</v>
      </c>
      <c r="B67" s="66">
        <v>1.5</v>
      </c>
      <c r="C67" s="10">
        <v>1.5</v>
      </c>
      <c r="D67" s="10">
        <v>1.5</v>
      </c>
      <c r="E67" s="10">
        <v>1.5</v>
      </c>
      <c r="F67" s="10">
        <v>1.5</v>
      </c>
      <c r="G67" s="123">
        <v>2</v>
      </c>
      <c r="H67" s="123">
        <v>2</v>
      </c>
      <c r="I67" s="123">
        <v>2</v>
      </c>
      <c r="J67" s="123">
        <v>2</v>
      </c>
      <c r="K67" s="123">
        <v>2</v>
      </c>
    </row>
    <row r="68" spans="1:11">
      <c r="A68" s="61" t="s">
        <v>306</v>
      </c>
      <c r="B68" s="66">
        <v>1.6</v>
      </c>
      <c r="C68" s="10">
        <v>1.6</v>
      </c>
      <c r="D68" s="10">
        <v>1.6</v>
      </c>
      <c r="E68" s="10">
        <v>1.6</v>
      </c>
      <c r="F68" s="10">
        <v>1.6</v>
      </c>
      <c r="G68" s="71">
        <v>1</v>
      </c>
      <c r="H68" s="123">
        <v>3.5</v>
      </c>
      <c r="I68" s="123">
        <v>2</v>
      </c>
      <c r="J68" s="123">
        <v>2</v>
      </c>
      <c r="K68" s="123">
        <v>2</v>
      </c>
    </row>
    <row r="69" spans="1:11">
      <c r="A69" s="61" t="s">
        <v>307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1">
        <v>3.5</v>
      </c>
      <c r="H69" s="123">
        <v>1</v>
      </c>
      <c r="I69" s="123">
        <v>2</v>
      </c>
      <c r="J69" s="123">
        <v>2</v>
      </c>
      <c r="K69" s="123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588</v>
      </c>
      <c r="B1" s="30">
        <v>1.2</v>
      </c>
    </row>
    <row r="2" spans="1:18">
      <c r="A2" s="29" t="s">
        <v>589</v>
      </c>
      <c r="B2" s="30">
        <v>1.2</v>
      </c>
    </row>
    <row r="3" spans="1:18">
      <c r="A3" s="29" t="s">
        <v>590</v>
      </c>
      <c r="B3" s="30">
        <v>1.2</v>
      </c>
    </row>
    <row r="4" spans="1:18">
      <c r="A4" s="29" t="s">
        <v>592</v>
      </c>
      <c r="B4" s="30">
        <v>1.2</v>
      </c>
    </row>
    <row r="5" spans="1:18">
      <c r="A5" s="29" t="s">
        <v>591</v>
      </c>
      <c r="B5" s="30">
        <v>1.2</v>
      </c>
    </row>
    <row r="6" spans="1:18">
      <c r="A6" s="43" t="s">
        <v>574</v>
      </c>
      <c r="B6" s="44">
        <v>1.2</v>
      </c>
    </row>
    <row r="7" spans="1:18">
      <c r="A7" s="129" t="s">
        <v>578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31"/>
    </row>
    <row r="8" spans="1:18">
      <c r="A8" s="28" t="s">
        <v>0</v>
      </c>
      <c r="B8" s="28" t="s">
        <v>576</v>
      </c>
      <c r="C8" s="24" t="s">
        <v>581</v>
      </c>
      <c r="D8" s="24" t="s">
        <v>583</v>
      </c>
      <c r="E8" s="24" t="s">
        <v>584</v>
      </c>
      <c r="F8" s="24" t="s">
        <v>585</v>
      </c>
      <c r="G8" s="24" t="s">
        <v>582</v>
      </c>
      <c r="H8" s="24" t="s">
        <v>4</v>
      </c>
      <c r="I8" s="19" t="s">
        <v>586</v>
      </c>
      <c r="J8" s="19" t="s">
        <v>587</v>
      </c>
      <c r="K8" s="24" t="s">
        <v>583</v>
      </c>
      <c r="L8" s="24" t="s">
        <v>584</v>
      </c>
      <c r="M8" s="24" t="s">
        <v>585</v>
      </c>
      <c r="N8" s="24" t="s">
        <v>582</v>
      </c>
      <c r="O8" s="24" t="s">
        <v>4</v>
      </c>
      <c r="P8" s="19" t="s">
        <v>586</v>
      </c>
      <c r="Q8" s="19" t="s">
        <v>598</v>
      </c>
      <c r="R8" s="19" t="s">
        <v>575</v>
      </c>
    </row>
    <row r="9" spans="1:18">
      <c r="A9" s="16" t="s">
        <v>442</v>
      </c>
      <c r="B9" s="35" t="s">
        <v>578</v>
      </c>
      <c r="C9" s="37" t="s">
        <v>224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596</v>
      </c>
    </row>
    <row r="10" spans="1:18">
      <c r="A10" s="16" t="s">
        <v>443</v>
      </c>
      <c r="B10" s="35" t="s">
        <v>578</v>
      </c>
      <c r="C10" s="37" t="s">
        <v>224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596</v>
      </c>
    </row>
    <row r="11" spans="1:18">
      <c r="A11" s="16" t="s">
        <v>446</v>
      </c>
      <c r="B11" s="35" t="s">
        <v>578</v>
      </c>
      <c r="C11" s="37" t="s">
        <v>224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596</v>
      </c>
      <c r="R11" t="s">
        <v>608</v>
      </c>
    </row>
    <row r="12" spans="1:18">
      <c r="A12" s="16" t="s">
        <v>447</v>
      </c>
      <c r="B12" s="35" t="s">
        <v>578</v>
      </c>
      <c r="C12" s="37" t="s">
        <v>224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596</v>
      </c>
    </row>
    <row r="13" spans="1:18">
      <c r="A13" s="16" t="s">
        <v>450</v>
      </c>
      <c r="B13" s="35" t="s">
        <v>578</v>
      </c>
      <c r="C13" s="37" t="s">
        <v>224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597</v>
      </c>
    </row>
    <row r="14" spans="1:18">
      <c r="A14" s="16" t="s">
        <v>452</v>
      </c>
      <c r="B14" s="35" t="s">
        <v>578</v>
      </c>
      <c r="C14" s="37" t="s">
        <v>224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596</v>
      </c>
    </row>
    <row r="15" spans="1:18">
      <c r="A15" s="16" t="s">
        <v>453</v>
      </c>
      <c r="B15" s="35" t="s">
        <v>578</v>
      </c>
      <c r="C15" s="37" t="s">
        <v>224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596</v>
      </c>
      <c r="R15" t="s">
        <v>622</v>
      </c>
    </row>
    <row r="16" spans="1:18">
      <c r="A16" s="16" t="s">
        <v>454</v>
      </c>
      <c r="B16" s="35" t="s">
        <v>578</v>
      </c>
      <c r="C16" s="37" t="s">
        <v>224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599</v>
      </c>
    </row>
    <row r="17" spans="1:18">
      <c r="A17" s="16" t="s">
        <v>455</v>
      </c>
      <c r="B17" s="35" t="s">
        <v>578</v>
      </c>
      <c r="C17" s="37" t="s">
        <v>224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596</v>
      </c>
      <c r="R17" t="s">
        <v>618</v>
      </c>
    </row>
    <row r="18" spans="1:18">
      <c r="A18" s="16" t="s">
        <v>456</v>
      </c>
      <c r="B18" s="35" t="s">
        <v>578</v>
      </c>
      <c r="C18" s="37" t="s">
        <v>224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596</v>
      </c>
    </row>
    <row r="19" spans="1:18">
      <c r="A19" s="16" t="s">
        <v>457</v>
      </c>
      <c r="B19" s="35" t="s">
        <v>578</v>
      </c>
      <c r="C19" s="37" t="s">
        <v>224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597</v>
      </c>
    </row>
    <row r="20" spans="1:18">
      <c r="A20" s="16" t="s">
        <v>458</v>
      </c>
      <c r="B20" s="35" t="s">
        <v>578</v>
      </c>
      <c r="C20" s="37" t="s">
        <v>224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596</v>
      </c>
    </row>
    <row r="21" spans="1:18">
      <c r="A21" s="16" t="s">
        <v>459</v>
      </c>
      <c r="B21" s="35" t="s">
        <v>578</v>
      </c>
      <c r="C21" s="37" t="s">
        <v>224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596</v>
      </c>
      <c r="R21" t="s">
        <v>619</v>
      </c>
    </row>
    <row r="22" spans="1:18">
      <c r="A22" s="16" t="s">
        <v>460</v>
      </c>
      <c r="B22" s="35" t="s">
        <v>578</v>
      </c>
      <c r="C22" s="37" t="s">
        <v>224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599</v>
      </c>
      <c r="R22" t="s">
        <v>608</v>
      </c>
    </row>
    <row r="23" spans="1:18">
      <c r="A23" s="16" t="s">
        <v>461</v>
      </c>
      <c r="B23" s="35" t="s">
        <v>578</v>
      </c>
      <c r="C23" s="37" t="s">
        <v>224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596</v>
      </c>
      <c r="R23" t="s">
        <v>610</v>
      </c>
    </row>
    <row r="24" spans="1:18">
      <c r="A24" s="16" t="s">
        <v>462</v>
      </c>
      <c r="B24" s="35" t="s">
        <v>578</v>
      </c>
      <c r="C24" s="37" t="s">
        <v>224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600</v>
      </c>
    </row>
    <row r="25" spans="1:18">
      <c r="A25" s="16" t="s">
        <v>463</v>
      </c>
      <c r="B25" s="35" t="s">
        <v>578</v>
      </c>
      <c r="C25" s="37" t="s">
        <v>224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596</v>
      </c>
      <c r="R25" t="s">
        <v>609</v>
      </c>
    </row>
    <row r="26" spans="1:18">
      <c r="A26" s="27" t="s">
        <v>506</v>
      </c>
      <c r="B26" s="35" t="s">
        <v>578</v>
      </c>
      <c r="C26" s="37" t="s">
        <v>222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600</v>
      </c>
      <c r="R26" t="s">
        <v>620</v>
      </c>
    </row>
    <row r="27" spans="1:18">
      <c r="A27" s="25" t="s">
        <v>464</v>
      </c>
      <c r="B27" s="35" t="s">
        <v>578</v>
      </c>
      <c r="C27" s="37" t="s">
        <v>222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600</v>
      </c>
      <c r="R27" t="s">
        <v>621</v>
      </c>
    </row>
    <row r="28" spans="1:18">
      <c r="A28" s="25" t="s">
        <v>467</v>
      </c>
      <c r="B28" s="36" t="s">
        <v>578</v>
      </c>
      <c r="C28" s="38" t="s">
        <v>321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601</v>
      </c>
    </row>
    <row r="29" spans="1:18">
      <c r="I29" s="53"/>
      <c r="K29" s="17"/>
      <c r="L29" s="17"/>
      <c r="M29" s="17"/>
      <c r="N29" s="17"/>
      <c r="O29" s="17"/>
      <c r="P29" s="17"/>
    </row>
    <row r="30" spans="1:18">
      <c r="A30" s="129" t="s">
        <v>579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31"/>
    </row>
    <row r="31" spans="1:18">
      <c r="A31" s="28" t="s">
        <v>0</v>
      </c>
      <c r="B31" s="18" t="s">
        <v>576</v>
      </c>
      <c r="C31" s="18" t="s">
        <v>577</v>
      </c>
      <c r="D31" s="24" t="s">
        <v>583</v>
      </c>
      <c r="E31" s="24" t="s">
        <v>584</v>
      </c>
      <c r="F31" s="24" t="s">
        <v>585</v>
      </c>
      <c r="G31" s="24" t="s">
        <v>582</v>
      </c>
      <c r="H31" s="24" t="s">
        <v>4</v>
      </c>
      <c r="I31" s="19" t="s">
        <v>586</v>
      </c>
      <c r="J31" s="19" t="s">
        <v>587</v>
      </c>
      <c r="K31" s="24" t="s">
        <v>583</v>
      </c>
      <c r="L31" s="24" t="s">
        <v>584</v>
      </c>
      <c r="M31" s="24" t="s">
        <v>585</v>
      </c>
      <c r="N31" s="24" t="s">
        <v>582</v>
      </c>
      <c r="O31" s="24" t="s">
        <v>4</v>
      </c>
      <c r="P31" s="19" t="s">
        <v>586</v>
      </c>
      <c r="Q31" s="19" t="s">
        <v>598</v>
      </c>
      <c r="R31" s="19" t="s">
        <v>575</v>
      </c>
    </row>
    <row r="32" spans="1:18">
      <c r="A32" s="16" t="s">
        <v>444</v>
      </c>
      <c r="B32" s="37" t="s">
        <v>579</v>
      </c>
      <c r="C32" s="37" t="s">
        <v>224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596</v>
      </c>
    </row>
    <row r="33" spans="1:18">
      <c r="A33" s="16" t="s">
        <v>445</v>
      </c>
      <c r="B33" s="37" t="s">
        <v>579</v>
      </c>
      <c r="C33" s="37" t="s">
        <v>224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596</v>
      </c>
    </row>
    <row r="34" spans="1:18">
      <c r="A34" s="16" t="s">
        <v>448</v>
      </c>
      <c r="B34" s="37" t="s">
        <v>579</v>
      </c>
      <c r="C34" s="37" t="s">
        <v>224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596</v>
      </c>
    </row>
    <row r="35" spans="1:18">
      <c r="A35" s="16" t="s">
        <v>466</v>
      </c>
      <c r="B35" s="37" t="s">
        <v>579</v>
      </c>
      <c r="C35" s="37" t="s">
        <v>224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599</v>
      </c>
    </row>
    <row r="36" spans="1:18">
      <c r="A36" s="16" t="s">
        <v>468</v>
      </c>
      <c r="B36" s="37" t="s">
        <v>579</v>
      </c>
      <c r="C36" s="37" t="s">
        <v>224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596</v>
      </c>
    </row>
    <row r="37" spans="1:18">
      <c r="A37" s="16" t="s">
        <v>469</v>
      </c>
      <c r="B37" s="37" t="s">
        <v>579</v>
      </c>
      <c r="C37" s="37" t="s">
        <v>224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596</v>
      </c>
    </row>
    <row r="38" spans="1:18">
      <c r="A38" s="16" t="s">
        <v>471</v>
      </c>
      <c r="B38" s="37" t="s">
        <v>579</v>
      </c>
      <c r="C38" s="37" t="s">
        <v>224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596</v>
      </c>
      <c r="R38" t="s">
        <v>615</v>
      </c>
    </row>
    <row r="39" spans="1:18">
      <c r="A39" s="16" t="s">
        <v>475</v>
      </c>
      <c r="B39" s="37" t="s">
        <v>579</v>
      </c>
      <c r="C39" s="37" t="s">
        <v>224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597</v>
      </c>
    </row>
    <row r="40" spans="1:18">
      <c r="A40" s="16" t="s">
        <v>476</v>
      </c>
      <c r="B40" s="37" t="s">
        <v>579</v>
      </c>
      <c r="C40" s="37" t="s">
        <v>224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602</v>
      </c>
    </row>
    <row r="41" spans="1:18">
      <c r="A41" s="16" t="s">
        <v>477</v>
      </c>
      <c r="B41" s="37" t="s">
        <v>579</v>
      </c>
      <c r="C41" s="37" t="s">
        <v>224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596</v>
      </c>
    </row>
    <row r="42" spans="1:18">
      <c r="A42" s="16" t="s">
        <v>478</v>
      </c>
      <c r="B42" s="37" t="s">
        <v>579</v>
      </c>
      <c r="C42" s="37" t="s">
        <v>224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596</v>
      </c>
      <c r="R42" t="s">
        <v>612</v>
      </c>
    </row>
    <row r="43" spans="1:18">
      <c r="A43" s="16" t="s">
        <v>481</v>
      </c>
      <c r="B43" s="37" t="s">
        <v>579</v>
      </c>
      <c r="C43" s="37" t="s">
        <v>224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599</v>
      </c>
      <c r="R43" t="s">
        <v>611</v>
      </c>
    </row>
    <row r="44" spans="1:18">
      <c r="A44" s="16" t="s">
        <v>483</v>
      </c>
      <c r="B44" s="37" t="s">
        <v>579</v>
      </c>
      <c r="C44" s="37" t="s">
        <v>224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596</v>
      </c>
    </row>
    <row r="45" spans="1:18">
      <c r="A45" s="16" t="s">
        <v>485</v>
      </c>
      <c r="B45" s="37" t="s">
        <v>579</v>
      </c>
      <c r="C45" s="37" t="s">
        <v>224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596</v>
      </c>
    </row>
    <row r="46" spans="1:18">
      <c r="A46" s="16" t="s">
        <v>486</v>
      </c>
      <c r="B46" s="37" t="s">
        <v>579</v>
      </c>
      <c r="C46" s="37" t="s">
        <v>224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599</v>
      </c>
    </row>
    <row r="47" spans="1:18">
      <c r="A47" s="16" t="s">
        <v>487</v>
      </c>
      <c r="B47" s="37" t="s">
        <v>579</v>
      </c>
      <c r="C47" s="37" t="s">
        <v>224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599</v>
      </c>
      <c r="R47" t="s">
        <v>623</v>
      </c>
    </row>
    <row r="48" spans="1:18">
      <c r="A48" s="16" t="s">
        <v>489</v>
      </c>
      <c r="B48" s="37" t="s">
        <v>579</v>
      </c>
      <c r="C48" s="37" t="s">
        <v>224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597</v>
      </c>
      <c r="R48" t="s">
        <v>614</v>
      </c>
    </row>
    <row r="49" spans="1:18">
      <c r="A49" s="16" t="s">
        <v>491</v>
      </c>
      <c r="B49" s="37" t="s">
        <v>579</v>
      </c>
      <c r="C49" s="37" t="s">
        <v>224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599</v>
      </c>
      <c r="R49" t="s">
        <v>624</v>
      </c>
    </row>
    <row r="50" spans="1:18">
      <c r="A50" s="16" t="s">
        <v>449</v>
      </c>
      <c r="B50" s="37" t="s">
        <v>579</v>
      </c>
      <c r="C50" s="37" t="s">
        <v>224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596</v>
      </c>
    </row>
    <row r="51" spans="1:18">
      <c r="A51" s="16" t="s">
        <v>841</v>
      </c>
      <c r="B51" s="37" t="s">
        <v>579</v>
      </c>
      <c r="C51" s="37" t="s">
        <v>224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597</v>
      </c>
    </row>
    <row r="52" spans="1:18">
      <c r="A52" s="16" t="s">
        <v>842</v>
      </c>
      <c r="B52" s="37" t="s">
        <v>579</v>
      </c>
      <c r="C52" s="37" t="s">
        <v>224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597</v>
      </c>
    </row>
    <row r="53" spans="1:18">
      <c r="A53" s="25" t="s">
        <v>470</v>
      </c>
      <c r="B53" s="37" t="s">
        <v>579</v>
      </c>
      <c r="C53" s="37" t="s">
        <v>222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599</v>
      </c>
    </row>
    <row r="54" spans="1:18">
      <c r="A54" s="25" t="s">
        <v>472</v>
      </c>
      <c r="B54" s="37" t="s">
        <v>579</v>
      </c>
      <c r="C54" s="37" t="s">
        <v>222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596</v>
      </c>
      <c r="R54" t="s">
        <v>616</v>
      </c>
    </row>
    <row r="55" spans="1:18">
      <c r="A55" s="25" t="s">
        <v>473</v>
      </c>
      <c r="B55" s="37" t="s">
        <v>579</v>
      </c>
      <c r="C55" s="37" t="s">
        <v>223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596</v>
      </c>
    </row>
    <row r="56" spans="1:18">
      <c r="A56" s="25" t="s">
        <v>474</v>
      </c>
      <c r="B56" s="37" t="s">
        <v>579</v>
      </c>
      <c r="C56" s="37" t="s">
        <v>222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596</v>
      </c>
    </row>
    <row r="57" spans="1:18">
      <c r="A57" s="25" t="s">
        <v>479</v>
      </c>
      <c r="B57" s="37" t="s">
        <v>579</v>
      </c>
      <c r="C57" s="37" t="s">
        <v>222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596</v>
      </c>
      <c r="R57" t="s">
        <v>616</v>
      </c>
    </row>
    <row r="58" spans="1:18">
      <c r="A58" s="25" t="s">
        <v>480</v>
      </c>
      <c r="B58" s="37" t="s">
        <v>579</v>
      </c>
      <c r="C58" s="37" t="s">
        <v>222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596</v>
      </c>
      <c r="R58" t="s">
        <v>615</v>
      </c>
    </row>
    <row r="59" spans="1:18">
      <c r="A59" s="25" t="s">
        <v>482</v>
      </c>
      <c r="B59" s="37" t="s">
        <v>579</v>
      </c>
      <c r="C59" s="37" t="s">
        <v>222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596</v>
      </c>
    </row>
    <row r="60" spans="1:18">
      <c r="A60" s="25" t="s">
        <v>484</v>
      </c>
      <c r="B60" s="37" t="s">
        <v>579</v>
      </c>
      <c r="C60" s="37" t="s">
        <v>222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600</v>
      </c>
      <c r="R60" t="s">
        <v>625</v>
      </c>
    </row>
    <row r="61" spans="1:18">
      <c r="A61" s="25" t="s">
        <v>488</v>
      </c>
      <c r="B61" s="37" t="s">
        <v>579</v>
      </c>
      <c r="C61" s="37" t="s">
        <v>222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596</v>
      </c>
      <c r="R61" t="s">
        <v>613</v>
      </c>
    </row>
    <row r="62" spans="1:18">
      <c r="A62" s="25" t="s">
        <v>490</v>
      </c>
      <c r="B62" s="37" t="s">
        <v>579</v>
      </c>
      <c r="C62" s="37" t="s">
        <v>223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599</v>
      </c>
      <c r="R62" t="s">
        <v>616</v>
      </c>
    </row>
    <row r="63" spans="1:18">
      <c r="A63" s="25" t="s">
        <v>492</v>
      </c>
      <c r="B63" s="37" t="s">
        <v>579</v>
      </c>
      <c r="C63" s="37" t="s">
        <v>222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599</v>
      </c>
    </row>
    <row r="64" spans="1:18">
      <c r="A64" s="27" t="s">
        <v>543</v>
      </c>
      <c r="B64" s="37" t="s">
        <v>579</v>
      </c>
      <c r="C64" s="37" t="s">
        <v>222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596</v>
      </c>
    </row>
    <row r="65" spans="1:18">
      <c r="A65" s="27" t="s">
        <v>544</v>
      </c>
      <c r="B65" s="37" t="s">
        <v>579</v>
      </c>
      <c r="C65" s="37" t="s">
        <v>222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600</v>
      </c>
      <c r="R65" t="s">
        <v>623</v>
      </c>
    </row>
    <row r="66" spans="1:18">
      <c r="A66" s="27" t="s">
        <v>545</v>
      </c>
      <c r="B66" s="37" t="s">
        <v>579</v>
      </c>
      <c r="C66" s="37" t="s">
        <v>222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597</v>
      </c>
      <c r="R66" t="s">
        <v>626</v>
      </c>
    </row>
    <row r="67" spans="1:18">
      <c r="A67" s="27" t="s">
        <v>569</v>
      </c>
      <c r="B67" s="37" t="s">
        <v>579</v>
      </c>
      <c r="C67" s="37" t="s">
        <v>222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600</v>
      </c>
      <c r="R67" t="s">
        <v>627</v>
      </c>
    </row>
    <row r="68" spans="1:18">
      <c r="A68" s="27" t="s">
        <v>570</v>
      </c>
      <c r="B68" s="37" t="s">
        <v>579</v>
      </c>
      <c r="C68" s="37" t="s">
        <v>222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596</v>
      </c>
    </row>
    <row r="69" spans="1:18">
      <c r="A69" s="27" t="s">
        <v>572</v>
      </c>
      <c r="B69" s="38" t="s">
        <v>579</v>
      </c>
      <c r="C69" s="38" t="s">
        <v>321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599</v>
      </c>
    </row>
    <row r="70" spans="1:18">
      <c r="A70" s="27" t="s">
        <v>839</v>
      </c>
      <c r="B70" s="37" t="s">
        <v>579</v>
      </c>
      <c r="C70" s="37" t="s">
        <v>222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597</v>
      </c>
    </row>
    <row r="71" spans="1:18">
      <c r="A71" s="27" t="s">
        <v>840</v>
      </c>
      <c r="B71" s="37" t="s">
        <v>579</v>
      </c>
      <c r="C71" s="37" t="s">
        <v>222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596</v>
      </c>
      <c r="R71" s="19" t="s">
        <v>575</v>
      </c>
    </row>
    <row r="72" spans="1:18">
      <c r="I72" s="53"/>
      <c r="K72" s="17"/>
      <c r="L72" s="17"/>
      <c r="M72" s="17"/>
      <c r="N72" s="17"/>
      <c r="O72" s="17"/>
      <c r="P72" s="17"/>
    </row>
    <row r="73" spans="1:18">
      <c r="A73" s="129" t="s">
        <v>580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31"/>
    </row>
    <row r="74" spans="1:18">
      <c r="A74" s="28" t="s">
        <v>0</v>
      </c>
      <c r="B74" s="18" t="s">
        <v>576</v>
      </c>
      <c r="C74" s="18" t="s">
        <v>577</v>
      </c>
      <c r="D74" s="24" t="s">
        <v>583</v>
      </c>
      <c r="E74" s="24" t="s">
        <v>584</v>
      </c>
      <c r="F74" s="24" t="s">
        <v>585</v>
      </c>
      <c r="G74" s="24" t="s">
        <v>582</v>
      </c>
      <c r="H74" s="24" t="s">
        <v>4</v>
      </c>
      <c r="I74" s="19" t="s">
        <v>586</v>
      </c>
      <c r="J74" s="19" t="s">
        <v>587</v>
      </c>
      <c r="K74" s="24" t="s">
        <v>583</v>
      </c>
      <c r="L74" s="24" t="s">
        <v>584</v>
      </c>
      <c r="M74" s="24" t="s">
        <v>585</v>
      </c>
      <c r="N74" s="24" t="s">
        <v>582</v>
      </c>
      <c r="O74" s="24" t="s">
        <v>4</v>
      </c>
      <c r="P74" s="19" t="s">
        <v>586</v>
      </c>
      <c r="Q74" s="19" t="s">
        <v>598</v>
      </c>
    </row>
    <row r="75" spans="1:18">
      <c r="A75" s="16" t="s">
        <v>494</v>
      </c>
      <c r="B75" s="37" t="s">
        <v>580</v>
      </c>
      <c r="C75" s="37" t="s">
        <v>224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597</v>
      </c>
      <c r="R75" t="s">
        <v>614</v>
      </c>
    </row>
    <row r="76" spans="1:18">
      <c r="A76" s="16" t="s">
        <v>495</v>
      </c>
      <c r="B76" s="37" t="s">
        <v>580</v>
      </c>
      <c r="C76" s="37" t="s">
        <v>224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597</v>
      </c>
    </row>
    <row r="77" spans="1:18">
      <c r="A77" s="16" t="s">
        <v>500</v>
      </c>
      <c r="B77" s="37" t="s">
        <v>580</v>
      </c>
      <c r="C77" s="37" t="s">
        <v>224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597</v>
      </c>
      <c r="R77" t="s">
        <v>623</v>
      </c>
    </row>
    <row r="78" spans="1:18">
      <c r="A78" s="16" t="s">
        <v>502</v>
      </c>
      <c r="B78" s="37" t="s">
        <v>580</v>
      </c>
      <c r="C78" s="37" t="s">
        <v>224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597</v>
      </c>
    </row>
    <row r="79" spans="1:18">
      <c r="A79" s="16" t="s">
        <v>332</v>
      </c>
      <c r="B79" s="37" t="s">
        <v>580</v>
      </c>
      <c r="C79" s="37" t="s">
        <v>224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603</v>
      </c>
    </row>
    <row r="80" spans="1:18">
      <c r="A80" s="16" t="s">
        <v>505</v>
      </c>
      <c r="B80" s="37" t="s">
        <v>580</v>
      </c>
      <c r="C80" s="37" t="s">
        <v>224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597</v>
      </c>
    </row>
    <row r="81" spans="1:18">
      <c r="A81" s="16" t="s">
        <v>298</v>
      </c>
      <c r="B81" s="37" t="s">
        <v>580</v>
      </c>
      <c r="C81" s="37" t="s">
        <v>224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603</v>
      </c>
      <c r="R81" t="s">
        <v>616</v>
      </c>
    </row>
    <row r="82" spans="1:18">
      <c r="A82" s="16" t="s">
        <v>215</v>
      </c>
      <c r="B82" s="37" t="s">
        <v>580</v>
      </c>
      <c r="C82" s="37" t="s">
        <v>224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604</v>
      </c>
    </row>
    <row r="83" spans="1:18">
      <c r="A83" s="25" t="s">
        <v>451</v>
      </c>
      <c r="B83" s="37" t="s">
        <v>580</v>
      </c>
      <c r="C83" s="37" t="s">
        <v>321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606</v>
      </c>
    </row>
    <row r="84" spans="1:18">
      <c r="A84" s="25" t="s">
        <v>465</v>
      </c>
      <c r="B84" s="37" t="s">
        <v>580</v>
      </c>
      <c r="C84" s="37" t="s">
        <v>321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599</v>
      </c>
    </row>
    <row r="85" spans="1:18">
      <c r="A85" s="25" t="s">
        <v>493</v>
      </c>
      <c r="B85" s="37" t="s">
        <v>580</v>
      </c>
      <c r="C85" s="37" t="s">
        <v>321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607</v>
      </c>
      <c r="R85" t="s">
        <v>629</v>
      </c>
    </row>
    <row r="86" spans="1:18">
      <c r="A86" s="25" t="s">
        <v>496</v>
      </c>
      <c r="B86" s="37" t="s">
        <v>580</v>
      </c>
      <c r="C86" s="37" t="s">
        <v>223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597</v>
      </c>
      <c r="R86" t="s">
        <v>619</v>
      </c>
    </row>
    <row r="87" spans="1:18">
      <c r="A87" s="25" t="s">
        <v>497</v>
      </c>
      <c r="B87" s="37" t="s">
        <v>580</v>
      </c>
      <c r="C87" s="37" t="s">
        <v>222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605</v>
      </c>
      <c r="R87" t="s">
        <v>618</v>
      </c>
    </row>
    <row r="88" spans="1:18">
      <c r="A88" s="25" t="s">
        <v>498</v>
      </c>
      <c r="B88" s="37" t="s">
        <v>580</v>
      </c>
      <c r="C88" s="37" t="s">
        <v>321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599</v>
      </c>
      <c r="R88" t="s">
        <v>617</v>
      </c>
    </row>
    <row r="89" spans="1:18">
      <c r="A89" s="25" t="s">
        <v>499</v>
      </c>
      <c r="B89" s="37" t="s">
        <v>580</v>
      </c>
      <c r="C89" s="37" t="s">
        <v>223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597</v>
      </c>
    </row>
    <row r="90" spans="1:18">
      <c r="A90" s="25" t="s">
        <v>501</v>
      </c>
      <c r="B90" s="37" t="s">
        <v>580</v>
      </c>
      <c r="C90" s="37" t="s">
        <v>222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599</v>
      </c>
    </row>
    <row r="91" spans="1:18">
      <c r="A91" s="25" t="s">
        <v>503</v>
      </c>
      <c r="B91" s="37" t="s">
        <v>580</v>
      </c>
      <c r="C91" s="37" t="s">
        <v>222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597</v>
      </c>
    </row>
    <row r="92" spans="1:18">
      <c r="A92" s="25" t="s">
        <v>504</v>
      </c>
      <c r="B92" s="37" t="s">
        <v>580</v>
      </c>
      <c r="C92" s="37" t="s">
        <v>223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599</v>
      </c>
      <c r="R92" t="s">
        <v>616</v>
      </c>
    </row>
    <row r="93" spans="1:18">
      <c r="A93" s="27" t="s">
        <v>546</v>
      </c>
      <c r="B93" s="37" t="s">
        <v>580</v>
      </c>
      <c r="C93" s="37" t="s">
        <v>222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597</v>
      </c>
      <c r="R93" t="s">
        <v>628</v>
      </c>
    </row>
    <row r="94" spans="1:18">
      <c r="A94" s="27" t="s">
        <v>547</v>
      </c>
      <c r="B94" s="37" t="s">
        <v>580</v>
      </c>
      <c r="C94" s="37" t="s">
        <v>223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599</v>
      </c>
    </row>
    <row r="95" spans="1:18">
      <c r="A95" s="27" t="s">
        <v>568</v>
      </c>
      <c r="B95" s="37" t="s">
        <v>580</v>
      </c>
      <c r="C95" s="37" t="s">
        <v>222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599</v>
      </c>
    </row>
    <row r="96" spans="1:18">
      <c r="A96" s="27" t="s">
        <v>571</v>
      </c>
      <c r="B96" s="37" t="s">
        <v>580</v>
      </c>
      <c r="C96" s="37" t="s">
        <v>222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597</v>
      </c>
    </row>
    <row r="97" spans="1:17">
      <c r="A97" s="27" t="s">
        <v>573</v>
      </c>
      <c r="B97" s="38" t="s">
        <v>580</v>
      </c>
      <c r="C97" s="38" t="s">
        <v>223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597</v>
      </c>
    </row>
    <row r="98" spans="1:17">
      <c r="A98" s="27" t="s">
        <v>925</v>
      </c>
      <c r="B98" s="38" t="s">
        <v>580</v>
      </c>
      <c r="C98" s="38" t="s">
        <v>223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597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8" priority="4" operator="greaterThan">
      <formula>0.01</formula>
    </cfRule>
    <cfRule type="cellIs" dxfId="7" priority="5" operator="lessThan">
      <formula>0</formula>
    </cfRule>
    <cfRule type="cellIs" dxfId="6" priority="6" operator="greaterThan">
      <formula>1</formula>
    </cfRule>
  </conditionalFormatting>
  <conditionalFormatting sqref="Q98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588</v>
      </c>
      <c r="B1" s="30">
        <v>1.1000000000000001</v>
      </c>
    </row>
    <row r="2" spans="1:17">
      <c r="A2" s="29" t="s">
        <v>589</v>
      </c>
      <c r="B2" s="30">
        <v>1.1000000000000001</v>
      </c>
    </row>
    <row r="3" spans="1:17">
      <c r="A3" s="29" t="s">
        <v>590</v>
      </c>
      <c r="B3" s="30">
        <v>1.1000000000000001</v>
      </c>
    </row>
    <row r="4" spans="1:17">
      <c r="A4" s="29" t="s">
        <v>592</v>
      </c>
      <c r="B4" s="30">
        <v>1.1000000000000001</v>
      </c>
    </row>
    <row r="5" spans="1:17">
      <c r="A5" s="29" t="s">
        <v>591</v>
      </c>
      <c r="B5" s="30">
        <v>1.1000000000000001</v>
      </c>
    </row>
    <row r="6" spans="1:17">
      <c r="A6" s="43" t="s">
        <v>574</v>
      </c>
      <c r="B6" s="44">
        <v>1.1000000000000001</v>
      </c>
    </row>
    <row r="7" spans="1:17">
      <c r="A7" s="129" t="s">
        <v>578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31"/>
    </row>
    <row r="8" spans="1:17">
      <c r="A8" s="28" t="s">
        <v>0</v>
      </c>
      <c r="B8" s="28" t="s">
        <v>576</v>
      </c>
      <c r="C8" s="24" t="s">
        <v>581</v>
      </c>
      <c r="D8" s="24" t="s">
        <v>583</v>
      </c>
      <c r="E8" s="24" t="s">
        <v>584</v>
      </c>
      <c r="F8" s="24" t="s">
        <v>585</v>
      </c>
      <c r="G8" s="24" t="s">
        <v>582</v>
      </c>
      <c r="H8" s="24" t="s">
        <v>4</v>
      </c>
      <c r="I8" s="19" t="s">
        <v>586</v>
      </c>
      <c r="J8" s="19" t="s">
        <v>587</v>
      </c>
      <c r="K8" s="24" t="s">
        <v>583</v>
      </c>
      <c r="L8" s="24" t="s">
        <v>584</v>
      </c>
      <c r="M8" s="24" t="s">
        <v>585</v>
      </c>
      <c r="N8" s="24" t="s">
        <v>582</v>
      </c>
      <c r="O8" s="24" t="s">
        <v>4</v>
      </c>
      <c r="P8" s="19" t="s">
        <v>586</v>
      </c>
      <c r="Q8" s="19" t="s">
        <v>598</v>
      </c>
    </row>
    <row r="9" spans="1:17">
      <c r="A9" s="16" t="s">
        <v>442</v>
      </c>
      <c r="B9" s="35" t="s">
        <v>578</v>
      </c>
      <c r="C9" s="37" t="s">
        <v>224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596</v>
      </c>
    </row>
    <row r="10" spans="1:17">
      <c r="A10" s="16" t="s">
        <v>443</v>
      </c>
      <c r="B10" s="35" t="s">
        <v>578</v>
      </c>
      <c r="C10" s="37" t="s">
        <v>224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596</v>
      </c>
    </row>
    <row r="11" spans="1:17">
      <c r="A11" s="16" t="s">
        <v>446</v>
      </c>
      <c r="B11" s="35" t="s">
        <v>578</v>
      </c>
      <c r="C11" s="37" t="s">
        <v>224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596</v>
      </c>
    </row>
    <row r="12" spans="1:17">
      <c r="A12" s="16" t="s">
        <v>447</v>
      </c>
      <c r="B12" s="35" t="s">
        <v>578</v>
      </c>
      <c r="C12" s="37" t="s">
        <v>224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596</v>
      </c>
    </row>
    <row r="13" spans="1:17">
      <c r="A13" s="16" t="s">
        <v>450</v>
      </c>
      <c r="B13" s="35" t="s">
        <v>578</v>
      </c>
      <c r="C13" s="37" t="s">
        <v>224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597</v>
      </c>
    </row>
    <row r="14" spans="1:17">
      <c r="A14" s="16" t="s">
        <v>452</v>
      </c>
      <c r="B14" s="35" t="s">
        <v>578</v>
      </c>
      <c r="C14" s="37" t="s">
        <v>224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596</v>
      </c>
    </row>
    <row r="15" spans="1:17">
      <c r="A15" s="16" t="s">
        <v>453</v>
      </c>
      <c r="B15" s="35" t="s">
        <v>578</v>
      </c>
      <c r="C15" s="37" t="s">
        <v>224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596</v>
      </c>
    </row>
    <row r="16" spans="1:17">
      <c r="A16" s="16" t="s">
        <v>454</v>
      </c>
      <c r="B16" s="35" t="s">
        <v>578</v>
      </c>
      <c r="C16" s="37" t="s">
        <v>224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599</v>
      </c>
    </row>
    <row r="17" spans="1:17">
      <c r="A17" s="16" t="s">
        <v>455</v>
      </c>
      <c r="B17" s="35" t="s">
        <v>578</v>
      </c>
      <c r="C17" s="37" t="s">
        <v>224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596</v>
      </c>
    </row>
    <row r="18" spans="1:17">
      <c r="A18" s="16" t="s">
        <v>456</v>
      </c>
      <c r="B18" s="35" t="s">
        <v>578</v>
      </c>
      <c r="C18" s="37" t="s">
        <v>224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596</v>
      </c>
    </row>
    <row r="19" spans="1:17">
      <c r="A19" s="16" t="s">
        <v>457</v>
      </c>
      <c r="B19" s="35" t="s">
        <v>578</v>
      </c>
      <c r="C19" s="37" t="s">
        <v>224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597</v>
      </c>
    </row>
    <row r="20" spans="1:17">
      <c r="A20" s="16" t="s">
        <v>458</v>
      </c>
      <c r="B20" s="35" t="s">
        <v>578</v>
      </c>
      <c r="C20" s="37" t="s">
        <v>224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596</v>
      </c>
    </row>
    <row r="21" spans="1:17">
      <c r="A21" s="16" t="s">
        <v>459</v>
      </c>
      <c r="B21" s="35" t="s">
        <v>578</v>
      </c>
      <c r="C21" s="37" t="s">
        <v>224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596</v>
      </c>
    </row>
    <row r="22" spans="1:17">
      <c r="A22" s="16" t="s">
        <v>460</v>
      </c>
      <c r="B22" s="35" t="s">
        <v>578</v>
      </c>
      <c r="C22" s="37" t="s">
        <v>224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599</v>
      </c>
    </row>
    <row r="23" spans="1:17">
      <c r="A23" s="16" t="s">
        <v>461</v>
      </c>
      <c r="B23" s="35" t="s">
        <v>578</v>
      </c>
      <c r="C23" s="37" t="s">
        <v>224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596</v>
      </c>
    </row>
    <row r="24" spans="1:17">
      <c r="A24" s="16" t="s">
        <v>462</v>
      </c>
      <c r="B24" s="35" t="s">
        <v>578</v>
      </c>
      <c r="C24" s="37" t="s">
        <v>224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600</v>
      </c>
    </row>
    <row r="25" spans="1:17">
      <c r="A25" s="16" t="s">
        <v>463</v>
      </c>
      <c r="B25" s="35" t="s">
        <v>578</v>
      </c>
      <c r="C25" s="37" t="s">
        <v>224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596</v>
      </c>
    </row>
    <row r="26" spans="1:17">
      <c r="A26" s="27" t="s">
        <v>506</v>
      </c>
      <c r="B26" s="35" t="s">
        <v>578</v>
      </c>
      <c r="C26" s="37" t="s">
        <v>222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600</v>
      </c>
    </row>
    <row r="27" spans="1:17">
      <c r="A27" s="25" t="s">
        <v>464</v>
      </c>
      <c r="B27" s="35" t="s">
        <v>578</v>
      </c>
      <c r="C27" s="37" t="s">
        <v>222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600</v>
      </c>
    </row>
    <row r="28" spans="1:17">
      <c r="A28" s="25" t="s">
        <v>467</v>
      </c>
      <c r="B28" s="36" t="s">
        <v>578</v>
      </c>
      <c r="C28" s="38" t="s">
        <v>321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601</v>
      </c>
    </row>
    <row r="29" spans="1:17">
      <c r="K29" s="17"/>
      <c r="L29" s="17"/>
      <c r="M29" s="17"/>
      <c r="N29" s="17"/>
      <c r="O29" s="17"/>
      <c r="P29" s="17"/>
    </row>
    <row r="30" spans="1:17">
      <c r="A30" s="129" t="s">
        <v>579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31"/>
    </row>
    <row r="31" spans="1:17">
      <c r="A31" s="28" t="s">
        <v>0</v>
      </c>
      <c r="B31" s="18" t="s">
        <v>576</v>
      </c>
      <c r="C31" s="18" t="s">
        <v>577</v>
      </c>
      <c r="D31" s="24" t="s">
        <v>583</v>
      </c>
      <c r="E31" s="24" t="s">
        <v>584</v>
      </c>
      <c r="F31" s="24" t="s">
        <v>585</v>
      </c>
      <c r="G31" s="24" t="s">
        <v>582</v>
      </c>
      <c r="H31" s="24" t="s">
        <v>4</v>
      </c>
      <c r="I31" s="19" t="s">
        <v>586</v>
      </c>
      <c r="J31" s="19" t="s">
        <v>587</v>
      </c>
      <c r="K31" s="24" t="s">
        <v>583</v>
      </c>
      <c r="L31" s="24" t="s">
        <v>584</v>
      </c>
      <c r="M31" s="24" t="s">
        <v>585</v>
      </c>
      <c r="N31" s="24" t="s">
        <v>582</v>
      </c>
      <c r="O31" s="24" t="s">
        <v>4</v>
      </c>
      <c r="P31" s="19" t="s">
        <v>586</v>
      </c>
      <c r="Q31" s="18" t="s">
        <v>575</v>
      </c>
    </row>
    <row r="32" spans="1:17">
      <c r="A32" s="16" t="s">
        <v>444</v>
      </c>
      <c r="B32" s="37" t="s">
        <v>579</v>
      </c>
      <c r="C32" s="37" t="s">
        <v>224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596</v>
      </c>
    </row>
    <row r="33" spans="1:17">
      <c r="A33" s="16" t="s">
        <v>445</v>
      </c>
      <c r="B33" s="37" t="s">
        <v>579</v>
      </c>
      <c r="C33" s="37" t="s">
        <v>224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596</v>
      </c>
    </row>
    <row r="34" spans="1:17">
      <c r="A34" s="16" t="s">
        <v>448</v>
      </c>
      <c r="B34" s="37" t="s">
        <v>579</v>
      </c>
      <c r="C34" s="37" t="s">
        <v>224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596</v>
      </c>
    </row>
    <row r="35" spans="1:17">
      <c r="A35" s="16" t="s">
        <v>466</v>
      </c>
      <c r="B35" s="37" t="s">
        <v>579</v>
      </c>
      <c r="C35" s="37" t="s">
        <v>224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599</v>
      </c>
    </row>
    <row r="36" spans="1:17">
      <c r="A36" s="16" t="s">
        <v>468</v>
      </c>
      <c r="B36" s="37" t="s">
        <v>579</v>
      </c>
      <c r="C36" s="37" t="s">
        <v>224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596</v>
      </c>
    </row>
    <row r="37" spans="1:17">
      <c r="A37" s="16" t="s">
        <v>469</v>
      </c>
      <c r="B37" s="37" t="s">
        <v>579</v>
      </c>
      <c r="C37" s="37" t="s">
        <v>224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596</v>
      </c>
    </row>
    <row r="38" spans="1:17">
      <c r="A38" s="16" t="s">
        <v>471</v>
      </c>
      <c r="B38" s="37" t="s">
        <v>579</v>
      </c>
      <c r="C38" s="37" t="s">
        <v>224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596</v>
      </c>
    </row>
    <row r="39" spans="1:17">
      <c r="A39" s="16" t="s">
        <v>475</v>
      </c>
      <c r="B39" s="37" t="s">
        <v>579</v>
      </c>
      <c r="C39" s="37" t="s">
        <v>224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597</v>
      </c>
    </row>
    <row r="40" spans="1:17">
      <c r="A40" s="16" t="s">
        <v>476</v>
      </c>
      <c r="B40" s="37" t="s">
        <v>579</v>
      </c>
      <c r="C40" s="37" t="s">
        <v>224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602</v>
      </c>
    </row>
    <row r="41" spans="1:17">
      <c r="A41" s="16" t="s">
        <v>477</v>
      </c>
      <c r="B41" s="37" t="s">
        <v>579</v>
      </c>
      <c r="C41" s="37" t="s">
        <v>224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596</v>
      </c>
    </row>
    <row r="42" spans="1:17">
      <c r="A42" s="16" t="s">
        <v>478</v>
      </c>
      <c r="B42" s="37" t="s">
        <v>579</v>
      </c>
      <c r="C42" s="37" t="s">
        <v>224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596</v>
      </c>
    </row>
    <row r="43" spans="1:17">
      <c r="A43" s="16" t="s">
        <v>481</v>
      </c>
      <c r="B43" s="37" t="s">
        <v>579</v>
      </c>
      <c r="C43" s="37" t="s">
        <v>224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599</v>
      </c>
    </row>
    <row r="44" spans="1:17">
      <c r="A44" s="16" t="s">
        <v>483</v>
      </c>
      <c r="B44" s="37" t="s">
        <v>579</v>
      </c>
      <c r="C44" s="37" t="s">
        <v>224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596</v>
      </c>
    </row>
    <row r="45" spans="1:17">
      <c r="A45" s="16" t="s">
        <v>485</v>
      </c>
      <c r="B45" s="37" t="s">
        <v>579</v>
      </c>
      <c r="C45" s="37" t="s">
        <v>224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596</v>
      </c>
    </row>
    <row r="46" spans="1:17">
      <c r="A46" s="16" t="s">
        <v>486</v>
      </c>
      <c r="B46" s="37" t="s">
        <v>579</v>
      </c>
      <c r="C46" s="37" t="s">
        <v>224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599</v>
      </c>
    </row>
    <row r="47" spans="1:17">
      <c r="A47" s="16" t="s">
        <v>487</v>
      </c>
      <c r="B47" s="37" t="s">
        <v>579</v>
      </c>
      <c r="C47" s="37" t="s">
        <v>224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599</v>
      </c>
    </row>
    <row r="48" spans="1:17">
      <c r="A48" s="16" t="s">
        <v>489</v>
      </c>
      <c r="B48" s="37" t="s">
        <v>579</v>
      </c>
      <c r="C48" s="37" t="s">
        <v>224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597</v>
      </c>
    </row>
    <row r="49" spans="1:17">
      <c r="A49" s="16" t="s">
        <v>491</v>
      </c>
      <c r="B49" s="37" t="s">
        <v>579</v>
      </c>
      <c r="C49" s="37" t="s">
        <v>224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599</v>
      </c>
    </row>
    <row r="50" spans="1:17">
      <c r="A50" s="16" t="s">
        <v>449</v>
      </c>
      <c r="B50" s="37" t="s">
        <v>579</v>
      </c>
      <c r="C50" s="37" t="s">
        <v>224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596</v>
      </c>
    </row>
    <row r="51" spans="1:17">
      <c r="A51" s="25" t="s">
        <v>470</v>
      </c>
      <c r="B51" s="37" t="s">
        <v>579</v>
      </c>
      <c r="C51" s="37" t="s">
        <v>222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599</v>
      </c>
    </row>
    <row r="52" spans="1:17">
      <c r="A52" s="25" t="s">
        <v>472</v>
      </c>
      <c r="B52" s="37" t="s">
        <v>579</v>
      </c>
      <c r="C52" s="37" t="s">
        <v>222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596</v>
      </c>
    </row>
    <row r="53" spans="1:17">
      <c r="A53" s="25" t="s">
        <v>473</v>
      </c>
      <c r="B53" s="37" t="s">
        <v>579</v>
      </c>
      <c r="C53" s="37" t="s">
        <v>223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596</v>
      </c>
    </row>
    <row r="54" spans="1:17">
      <c r="A54" s="25" t="s">
        <v>474</v>
      </c>
      <c r="B54" s="37" t="s">
        <v>579</v>
      </c>
      <c r="C54" s="37" t="s">
        <v>222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596</v>
      </c>
    </row>
    <row r="55" spans="1:17">
      <c r="A55" s="25" t="s">
        <v>479</v>
      </c>
      <c r="B55" s="37" t="s">
        <v>579</v>
      </c>
      <c r="C55" s="37" t="s">
        <v>222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596</v>
      </c>
    </row>
    <row r="56" spans="1:17">
      <c r="A56" s="25" t="s">
        <v>480</v>
      </c>
      <c r="B56" s="37" t="s">
        <v>579</v>
      </c>
      <c r="C56" s="37" t="s">
        <v>222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596</v>
      </c>
    </row>
    <row r="57" spans="1:17">
      <c r="A57" s="25" t="s">
        <v>482</v>
      </c>
      <c r="B57" s="37" t="s">
        <v>579</v>
      </c>
      <c r="C57" s="37" t="s">
        <v>222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596</v>
      </c>
    </row>
    <row r="58" spans="1:17">
      <c r="A58" s="25" t="s">
        <v>484</v>
      </c>
      <c r="B58" s="37" t="s">
        <v>579</v>
      </c>
      <c r="C58" s="37" t="s">
        <v>222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600</v>
      </c>
    </row>
    <row r="59" spans="1:17">
      <c r="A59" s="25" t="s">
        <v>488</v>
      </c>
      <c r="B59" s="37" t="s">
        <v>579</v>
      </c>
      <c r="C59" s="37" t="s">
        <v>222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596</v>
      </c>
    </row>
    <row r="60" spans="1:17">
      <c r="A60" s="25" t="s">
        <v>490</v>
      </c>
      <c r="B60" s="37" t="s">
        <v>579</v>
      </c>
      <c r="C60" s="37" t="s">
        <v>223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599</v>
      </c>
    </row>
    <row r="61" spans="1:17">
      <c r="A61" s="25" t="s">
        <v>492</v>
      </c>
      <c r="B61" s="37" t="s">
        <v>579</v>
      </c>
      <c r="C61" s="37" t="s">
        <v>222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599</v>
      </c>
    </row>
    <row r="62" spans="1:17">
      <c r="A62" s="27" t="s">
        <v>543</v>
      </c>
      <c r="B62" s="37" t="s">
        <v>579</v>
      </c>
      <c r="C62" s="37" t="s">
        <v>222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596</v>
      </c>
    </row>
    <row r="63" spans="1:17">
      <c r="A63" s="27" t="s">
        <v>544</v>
      </c>
      <c r="B63" s="37" t="s">
        <v>579</v>
      </c>
      <c r="C63" s="37" t="s">
        <v>222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600</v>
      </c>
    </row>
    <row r="64" spans="1:17">
      <c r="A64" s="27" t="s">
        <v>545</v>
      </c>
      <c r="B64" s="37" t="s">
        <v>579</v>
      </c>
      <c r="C64" s="37" t="s">
        <v>222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597</v>
      </c>
    </row>
    <row r="65" spans="1:17">
      <c r="A65" s="27" t="s">
        <v>569</v>
      </c>
      <c r="B65" s="37" t="s">
        <v>579</v>
      </c>
      <c r="C65" s="37" t="s">
        <v>222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600</v>
      </c>
    </row>
    <row r="66" spans="1:17">
      <c r="A66" s="27" t="s">
        <v>570</v>
      </c>
      <c r="B66" s="37" t="s">
        <v>579</v>
      </c>
      <c r="C66" s="37" t="s">
        <v>222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596</v>
      </c>
    </row>
    <row r="67" spans="1:17">
      <c r="A67" s="27" t="s">
        <v>572</v>
      </c>
      <c r="B67" s="38" t="s">
        <v>579</v>
      </c>
      <c r="C67" s="38" t="s">
        <v>321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599</v>
      </c>
    </row>
    <row r="68" spans="1:17">
      <c r="K68" s="17"/>
      <c r="L68" s="17"/>
      <c r="M68" s="17"/>
      <c r="N68" s="17"/>
      <c r="O68" s="17"/>
      <c r="P68" s="17"/>
    </row>
    <row r="69" spans="1:17">
      <c r="A69" s="129" t="s">
        <v>580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31"/>
    </row>
    <row r="70" spans="1:17">
      <c r="A70" s="28" t="s">
        <v>0</v>
      </c>
      <c r="B70" s="18" t="s">
        <v>576</v>
      </c>
      <c r="C70" s="18" t="s">
        <v>577</v>
      </c>
      <c r="D70" s="24" t="s">
        <v>583</v>
      </c>
      <c r="E70" s="24" t="s">
        <v>584</v>
      </c>
      <c r="F70" s="24" t="s">
        <v>585</v>
      </c>
      <c r="G70" s="24" t="s">
        <v>582</v>
      </c>
      <c r="H70" s="24" t="s">
        <v>4</v>
      </c>
      <c r="I70" s="19" t="s">
        <v>586</v>
      </c>
      <c r="J70" s="19" t="s">
        <v>587</v>
      </c>
      <c r="K70" s="24" t="s">
        <v>583</v>
      </c>
      <c r="L70" s="24" t="s">
        <v>584</v>
      </c>
      <c r="M70" s="24" t="s">
        <v>585</v>
      </c>
      <c r="N70" s="24" t="s">
        <v>582</v>
      </c>
      <c r="O70" s="24" t="s">
        <v>4</v>
      </c>
      <c r="P70" s="19" t="s">
        <v>586</v>
      </c>
      <c r="Q70" s="28" t="s">
        <v>575</v>
      </c>
    </row>
    <row r="71" spans="1:17">
      <c r="A71" s="16" t="s">
        <v>494</v>
      </c>
      <c r="B71" s="37" t="s">
        <v>580</v>
      </c>
      <c r="C71" s="37" t="s">
        <v>224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597</v>
      </c>
    </row>
    <row r="72" spans="1:17">
      <c r="A72" s="16" t="s">
        <v>495</v>
      </c>
      <c r="B72" s="37" t="s">
        <v>580</v>
      </c>
      <c r="C72" s="37" t="s">
        <v>224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597</v>
      </c>
    </row>
    <row r="73" spans="1:17">
      <c r="A73" s="16" t="s">
        <v>500</v>
      </c>
      <c r="B73" s="37" t="s">
        <v>580</v>
      </c>
      <c r="C73" s="37" t="s">
        <v>224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597</v>
      </c>
    </row>
    <row r="74" spans="1:17">
      <c r="A74" s="16" t="s">
        <v>502</v>
      </c>
      <c r="B74" s="37" t="s">
        <v>580</v>
      </c>
      <c r="C74" s="37" t="s">
        <v>224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597</v>
      </c>
    </row>
    <row r="75" spans="1:17">
      <c r="A75" s="16" t="s">
        <v>332</v>
      </c>
      <c r="B75" s="37" t="s">
        <v>580</v>
      </c>
      <c r="C75" s="37" t="s">
        <v>224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603</v>
      </c>
    </row>
    <row r="76" spans="1:17">
      <c r="A76" s="16" t="s">
        <v>505</v>
      </c>
      <c r="B76" s="37" t="s">
        <v>580</v>
      </c>
      <c r="C76" s="37" t="s">
        <v>224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597</v>
      </c>
    </row>
    <row r="77" spans="1:17">
      <c r="A77" s="16" t="s">
        <v>298</v>
      </c>
      <c r="B77" s="37" t="s">
        <v>580</v>
      </c>
      <c r="C77" s="37" t="s">
        <v>224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603</v>
      </c>
    </row>
    <row r="78" spans="1:17">
      <c r="A78" s="16" t="s">
        <v>215</v>
      </c>
      <c r="B78" s="37" t="s">
        <v>580</v>
      </c>
      <c r="C78" s="37" t="s">
        <v>224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604</v>
      </c>
    </row>
    <row r="79" spans="1:17">
      <c r="A79" s="25" t="s">
        <v>451</v>
      </c>
      <c r="B79" s="37" t="s">
        <v>580</v>
      </c>
      <c r="C79" s="37" t="s">
        <v>321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606</v>
      </c>
    </row>
    <row r="80" spans="1:17">
      <c r="A80" s="25" t="s">
        <v>465</v>
      </c>
      <c r="B80" s="37" t="s">
        <v>580</v>
      </c>
      <c r="C80" s="37" t="s">
        <v>321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599</v>
      </c>
    </row>
    <row r="81" spans="1:17">
      <c r="A81" s="25" t="s">
        <v>493</v>
      </c>
      <c r="B81" s="37" t="s">
        <v>580</v>
      </c>
      <c r="C81" s="37" t="s">
        <v>321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607</v>
      </c>
    </row>
    <row r="82" spans="1:17">
      <c r="A82" s="25" t="s">
        <v>496</v>
      </c>
      <c r="B82" s="37" t="s">
        <v>580</v>
      </c>
      <c r="C82" s="37" t="s">
        <v>223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597</v>
      </c>
    </row>
    <row r="83" spans="1:17">
      <c r="A83" s="25" t="s">
        <v>497</v>
      </c>
      <c r="B83" s="37" t="s">
        <v>580</v>
      </c>
      <c r="C83" s="37" t="s">
        <v>222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605</v>
      </c>
    </row>
    <row r="84" spans="1:17">
      <c r="A84" s="25" t="s">
        <v>498</v>
      </c>
      <c r="B84" s="37" t="s">
        <v>580</v>
      </c>
      <c r="C84" s="37" t="s">
        <v>321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599</v>
      </c>
    </row>
    <row r="85" spans="1:17">
      <c r="A85" s="25" t="s">
        <v>499</v>
      </c>
      <c r="B85" s="37" t="s">
        <v>580</v>
      </c>
      <c r="C85" s="37" t="s">
        <v>223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597</v>
      </c>
    </row>
    <row r="86" spans="1:17">
      <c r="A86" s="25" t="s">
        <v>501</v>
      </c>
      <c r="B86" s="37" t="s">
        <v>580</v>
      </c>
      <c r="C86" s="37" t="s">
        <v>222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599</v>
      </c>
    </row>
    <row r="87" spans="1:17">
      <c r="A87" s="25" t="s">
        <v>503</v>
      </c>
      <c r="B87" s="37" t="s">
        <v>580</v>
      </c>
      <c r="C87" s="37" t="s">
        <v>222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597</v>
      </c>
    </row>
    <row r="88" spans="1:17">
      <c r="A88" s="25" t="s">
        <v>504</v>
      </c>
      <c r="B88" s="37" t="s">
        <v>580</v>
      </c>
      <c r="C88" s="37" t="s">
        <v>223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599</v>
      </c>
    </row>
    <row r="89" spans="1:17">
      <c r="A89" s="27" t="s">
        <v>546</v>
      </c>
      <c r="B89" s="37" t="s">
        <v>580</v>
      </c>
      <c r="C89" s="37" t="s">
        <v>222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597</v>
      </c>
    </row>
    <row r="90" spans="1:17">
      <c r="A90" s="27" t="s">
        <v>547</v>
      </c>
      <c r="B90" s="37" t="s">
        <v>580</v>
      </c>
      <c r="C90" s="37" t="s">
        <v>223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599</v>
      </c>
    </row>
    <row r="91" spans="1:17">
      <c r="A91" s="27" t="s">
        <v>568</v>
      </c>
      <c r="B91" s="37" t="s">
        <v>580</v>
      </c>
      <c r="C91" s="37" t="s">
        <v>222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599</v>
      </c>
    </row>
    <row r="92" spans="1:17">
      <c r="A92" s="27" t="s">
        <v>571</v>
      </c>
      <c r="B92" s="37" t="s">
        <v>580</v>
      </c>
      <c r="C92" s="37" t="s">
        <v>222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597</v>
      </c>
    </row>
    <row r="93" spans="1:17">
      <c r="A93" s="27" t="s">
        <v>573</v>
      </c>
      <c r="B93" s="38" t="s">
        <v>580</v>
      </c>
      <c r="C93" s="38" t="s">
        <v>223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597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440</v>
      </c>
      <c r="B1">
        <v>2</v>
      </c>
    </row>
    <row r="2" spans="1:26" s="1" customFormat="1">
      <c r="A2" s="1" t="s">
        <v>225</v>
      </c>
      <c r="B2" s="6" t="s">
        <v>270</v>
      </c>
      <c r="C2" s="6" t="s">
        <v>407</v>
      </c>
      <c r="D2" s="6" t="s">
        <v>271</v>
      </c>
      <c r="E2" s="6" t="s">
        <v>276</v>
      </c>
      <c r="F2" s="6" t="s">
        <v>439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226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238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227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228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229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230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231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232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233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408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234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409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235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236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237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239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273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240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278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410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241</v>
      </c>
      <c r="B24" s="6" t="s">
        <v>270</v>
      </c>
      <c r="C24" s="6" t="s">
        <v>407</v>
      </c>
      <c r="D24" s="6" t="s">
        <v>271</v>
      </c>
      <c r="E24" s="6" t="s">
        <v>276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253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242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243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244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245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246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247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248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249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250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251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274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252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254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255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256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257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411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412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413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414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258</v>
      </c>
      <c r="B47" s="6" t="s">
        <v>270</v>
      </c>
      <c r="C47" s="6" t="s">
        <v>407</v>
      </c>
      <c r="D47" s="6" t="s">
        <v>271</v>
      </c>
      <c r="E47" s="6" t="s">
        <v>276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267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777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260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259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261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262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263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272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264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268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269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275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415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279</v>
      </c>
      <c r="B62" s="6" t="s">
        <v>270</v>
      </c>
      <c r="C62" s="6" t="s">
        <v>277</v>
      </c>
      <c r="D62" s="6" t="s">
        <v>271</v>
      </c>
      <c r="E62" s="6" t="s">
        <v>276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416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417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59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418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59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419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59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420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59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421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59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422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59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423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59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424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59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425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59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426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59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427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59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428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59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429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59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430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59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59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280</v>
      </c>
      <c r="B79" s="6" t="s">
        <v>270</v>
      </c>
      <c r="C79" s="6" t="s">
        <v>277</v>
      </c>
      <c r="D79" s="6" t="s">
        <v>271</v>
      </c>
      <c r="E79" s="6" t="s">
        <v>276</v>
      </c>
      <c r="F79" s="6"/>
      <c r="G79" s="2"/>
      <c r="H79" s="59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431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59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361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59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432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59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433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59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434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59"/>
      <c r="I84" s="59"/>
      <c r="J84" s="59"/>
      <c r="K84" s="59"/>
      <c r="L84" s="59"/>
      <c r="M84" s="59"/>
      <c r="N84" s="2"/>
      <c r="O84" s="2"/>
      <c r="P84" s="2"/>
    </row>
    <row r="85" spans="1:16">
      <c r="A85" s="3" t="s">
        <v>435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59"/>
      <c r="I85" s="59"/>
      <c r="J85" s="59"/>
      <c r="K85" s="59"/>
      <c r="L85" s="59"/>
      <c r="M85" s="59"/>
      <c r="N85" s="2"/>
      <c r="O85" s="2"/>
      <c r="P85" s="2"/>
    </row>
    <row r="86" spans="1:16">
      <c r="G86" s="2"/>
      <c r="H86" s="59"/>
      <c r="I86" s="59"/>
      <c r="J86" s="59"/>
      <c r="K86" s="59"/>
      <c r="L86" s="59"/>
      <c r="M86" s="59"/>
      <c r="N86" s="2"/>
      <c r="O86" s="2"/>
      <c r="P86" s="2"/>
    </row>
    <row r="87" spans="1:16">
      <c r="A87" s="1" t="s">
        <v>281</v>
      </c>
      <c r="B87" s="6" t="s">
        <v>270</v>
      </c>
      <c r="C87" s="6" t="s">
        <v>277</v>
      </c>
      <c r="D87" s="6" t="s">
        <v>271</v>
      </c>
      <c r="E87" s="6" t="s">
        <v>276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436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265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266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437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438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632</v>
      </c>
      <c r="B1" s="1" t="s">
        <v>633</v>
      </c>
      <c r="C1" s="1" t="s">
        <v>634</v>
      </c>
      <c r="D1" s="1" t="s">
        <v>635</v>
      </c>
      <c r="E1" s="1" t="s">
        <v>636</v>
      </c>
    </row>
    <row r="2" spans="1:6">
      <c r="A2" s="55">
        <v>30</v>
      </c>
      <c r="B2" s="56">
        <f>A2*0.15</f>
        <v>4.5</v>
      </c>
      <c r="C2" s="56">
        <f>A2*0.4</f>
        <v>12</v>
      </c>
      <c r="D2" s="56">
        <f>A2*0.15</f>
        <v>4.5</v>
      </c>
      <c r="E2" s="56">
        <f>A2*0.3</f>
        <v>9</v>
      </c>
    </row>
    <row r="3" spans="1:6">
      <c r="F3">
        <f>23.6+8.85</f>
        <v>32.450000000000003</v>
      </c>
    </row>
    <row r="4" spans="1:6">
      <c r="A4" s="1" t="s">
        <v>637</v>
      </c>
      <c r="B4" s="1" t="s">
        <v>633</v>
      </c>
      <c r="C4" s="1" t="s">
        <v>634</v>
      </c>
      <c r="D4" s="1" t="s">
        <v>635</v>
      </c>
      <c r="E4" s="1" t="s">
        <v>636</v>
      </c>
    </row>
    <row r="5" spans="1:6">
      <c r="A5" s="55">
        <v>50</v>
      </c>
      <c r="B5" s="56">
        <f>A5*0.15</f>
        <v>7.5</v>
      </c>
      <c r="C5" s="56">
        <f>A5*0.4</f>
        <v>20</v>
      </c>
      <c r="D5" s="56">
        <f>A5*0.15</f>
        <v>7.5</v>
      </c>
      <c r="E5" s="56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651</v>
      </c>
    </row>
    <row r="11" spans="1:6">
      <c r="A11">
        <v>101</v>
      </c>
      <c r="B11" t="s">
        <v>650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576</v>
      </c>
      <c r="B1" s="1" t="s">
        <v>783</v>
      </c>
      <c r="C1" s="1" t="s">
        <v>784</v>
      </c>
      <c r="D1" s="1" t="s">
        <v>785</v>
      </c>
      <c r="E1" s="1" t="s">
        <v>778</v>
      </c>
      <c r="F1" s="1" t="s">
        <v>779</v>
      </c>
      <c r="G1" s="1" t="s">
        <v>780</v>
      </c>
      <c r="H1" s="1" t="s">
        <v>781</v>
      </c>
      <c r="I1" s="1" t="s">
        <v>609</v>
      </c>
      <c r="J1" s="1" t="s">
        <v>786</v>
      </c>
      <c r="K1" s="1" t="s">
        <v>787</v>
      </c>
    </row>
    <row r="2" spans="1:11">
      <c r="A2" s="99" t="s">
        <v>796</v>
      </c>
      <c r="B2" s="103">
        <v>10</v>
      </c>
      <c r="C2" s="100">
        <v>10</v>
      </c>
      <c r="D2" s="100">
        <v>10</v>
      </c>
      <c r="E2" s="100">
        <v>10</v>
      </c>
      <c r="F2" s="100">
        <v>10</v>
      </c>
      <c r="G2" s="100">
        <v>10</v>
      </c>
      <c r="H2" s="100">
        <v>10</v>
      </c>
      <c r="I2" s="100">
        <v>10</v>
      </c>
      <c r="J2" s="105">
        <v>10</v>
      </c>
      <c r="K2" s="107">
        <f>SUM(B2:J2)</f>
        <v>90</v>
      </c>
    </row>
    <row r="3" spans="1:11">
      <c r="A3" s="101" t="s">
        <v>686</v>
      </c>
      <c r="B3" s="104">
        <v>14</v>
      </c>
      <c r="C3" s="102">
        <v>8</v>
      </c>
      <c r="D3" s="102">
        <v>12</v>
      </c>
      <c r="E3" s="102">
        <v>14</v>
      </c>
      <c r="F3" s="102">
        <v>14</v>
      </c>
      <c r="G3" s="102">
        <v>8</v>
      </c>
      <c r="H3" s="102">
        <v>9</v>
      </c>
      <c r="I3" s="102">
        <v>8</v>
      </c>
      <c r="J3" s="106">
        <v>16</v>
      </c>
      <c r="K3" s="108">
        <f t="shared" ref="K3:K26" si="0">SUM(B3:J3)</f>
        <v>103</v>
      </c>
    </row>
    <row r="4" spans="1:11">
      <c r="A4" s="99" t="s">
        <v>789</v>
      </c>
      <c r="B4" s="103">
        <v>10</v>
      </c>
      <c r="C4" s="100">
        <v>10</v>
      </c>
      <c r="D4" s="100">
        <v>14</v>
      </c>
      <c r="E4" s="100">
        <v>10</v>
      </c>
      <c r="F4" s="100">
        <v>18</v>
      </c>
      <c r="G4" s="100">
        <v>10</v>
      </c>
      <c r="H4" s="100">
        <v>8</v>
      </c>
      <c r="I4" s="100">
        <v>12</v>
      </c>
      <c r="J4" s="105">
        <v>10</v>
      </c>
      <c r="K4" s="107">
        <f t="shared" si="0"/>
        <v>102</v>
      </c>
    </row>
    <row r="5" spans="1:11">
      <c r="A5" s="101" t="s">
        <v>790</v>
      </c>
      <c r="B5" s="104">
        <v>14</v>
      </c>
      <c r="C5" s="102">
        <v>6</v>
      </c>
      <c r="D5" s="102">
        <v>13</v>
      </c>
      <c r="E5" s="102">
        <v>24</v>
      </c>
      <c r="F5" s="102">
        <v>10</v>
      </c>
      <c r="G5" s="102">
        <v>8</v>
      </c>
      <c r="H5" s="102">
        <v>6</v>
      </c>
      <c r="I5" s="102">
        <v>5</v>
      </c>
      <c r="J5" s="106">
        <v>20</v>
      </c>
      <c r="K5" s="108">
        <f t="shared" si="0"/>
        <v>106</v>
      </c>
    </row>
    <row r="6" spans="1:11">
      <c r="A6" s="99" t="s">
        <v>791</v>
      </c>
      <c r="B6" s="103">
        <v>10</v>
      </c>
      <c r="C6" s="100">
        <v>8</v>
      </c>
      <c r="D6" s="100">
        <v>12</v>
      </c>
      <c r="E6" s="100">
        <v>12</v>
      </c>
      <c r="F6" s="100">
        <v>18</v>
      </c>
      <c r="G6" s="100">
        <v>8</v>
      </c>
      <c r="H6" s="100">
        <v>9</v>
      </c>
      <c r="I6" s="100">
        <v>11</v>
      </c>
      <c r="J6" s="105">
        <v>14</v>
      </c>
      <c r="K6" s="107">
        <f t="shared" si="0"/>
        <v>102</v>
      </c>
    </row>
    <row r="7" spans="1:11">
      <c r="A7" s="101" t="s">
        <v>792</v>
      </c>
      <c r="B7" s="104">
        <v>12</v>
      </c>
      <c r="C7" s="102">
        <v>9</v>
      </c>
      <c r="D7" s="102">
        <v>12</v>
      </c>
      <c r="E7" s="102">
        <v>14</v>
      </c>
      <c r="F7" s="102">
        <v>18</v>
      </c>
      <c r="G7" s="102">
        <v>8</v>
      </c>
      <c r="H7" s="102">
        <v>7</v>
      </c>
      <c r="I7" s="102">
        <v>9</v>
      </c>
      <c r="J7" s="106">
        <v>15</v>
      </c>
      <c r="K7" s="108">
        <f t="shared" si="0"/>
        <v>104</v>
      </c>
    </row>
    <row r="8" spans="1:11">
      <c r="A8" s="99" t="s">
        <v>727</v>
      </c>
      <c r="B8" s="103">
        <v>10</v>
      </c>
      <c r="C8" s="100">
        <v>14</v>
      </c>
      <c r="D8" s="100">
        <v>13</v>
      </c>
      <c r="E8" s="100">
        <v>8</v>
      </c>
      <c r="F8" s="100">
        <v>13</v>
      </c>
      <c r="G8" s="100">
        <v>18</v>
      </c>
      <c r="H8" s="100">
        <v>6</v>
      </c>
      <c r="I8" s="100">
        <v>10</v>
      </c>
      <c r="J8" s="105">
        <v>9</v>
      </c>
      <c r="K8" s="107">
        <f t="shared" si="0"/>
        <v>101</v>
      </c>
    </row>
    <row r="9" spans="1:11">
      <c r="A9" s="101" t="s">
        <v>793</v>
      </c>
      <c r="B9" s="104">
        <v>13</v>
      </c>
      <c r="C9" s="102">
        <v>8</v>
      </c>
      <c r="D9" s="102">
        <v>12</v>
      </c>
      <c r="E9" s="102">
        <v>14</v>
      </c>
      <c r="F9" s="102">
        <v>18</v>
      </c>
      <c r="G9" s="102">
        <v>7</v>
      </c>
      <c r="H9" s="102">
        <v>9</v>
      </c>
      <c r="I9" s="102">
        <v>10</v>
      </c>
      <c r="J9" s="106">
        <v>17</v>
      </c>
      <c r="K9" s="108">
        <f t="shared" si="0"/>
        <v>108</v>
      </c>
    </row>
    <row r="10" spans="1:11">
      <c r="A10" s="99" t="s">
        <v>794</v>
      </c>
      <c r="B10" s="103">
        <v>14</v>
      </c>
      <c r="C10" s="100">
        <v>7</v>
      </c>
      <c r="D10" s="100">
        <v>12</v>
      </c>
      <c r="E10" s="100">
        <v>18</v>
      </c>
      <c r="F10" s="100">
        <v>10</v>
      </c>
      <c r="G10" s="100">
        <v>8</v>
      </c>
      <c r="H10" s="100">
        <v>9</v>
      </c>
      <c r="I10" s="100">
        <v>11</v>
      </c>
      <c r="J10" s="105">
        <v>14</v>
      </c>
      <c r="K10" s="107">
        <f t="shared" si="0"/>
        <v>103</v>
      </c>
    </row>
    <row r="11" spans="1:11">
      <c r="A11" s="101" t="s">
        <v>795</v>
      </c>
      <c r="B11" s="104">
        <v>14</v>
      </c>
      <c r="C11" s="102">
        <v>10</v>
      </c>
      <c r="D11" s="102">
        <v>12</v>
      </c>
      <c r="E11" s="102">
        <v>20</v>
      </c>
      <c r="F11" s="102">
        <v>10</v>
      </c>
      <c r="G11" s="102">
        <v>8</v>
      </c>
      <c r="H11" s="102">
        <v>9</v>
      </c>
      <c r="I11" s="102">
        <v>8</v>
      </c>
      <c r="J11" s="106">
        <v>15</v>
      </c>
      <c r="K11" s="108">
        <f t="shared" si="0"/>
        <v>106</v>
      </c>
    </row>
    <row r="12" spans="1:11">
      <c r="A12" s="99" t="s">
        <v>788</v>
      </c>
      <c r="B12" s="103">
        <v>12</v>
      </c>
      <c r="C12" s="100">
        <v>10</v>
      </c>
      <c r="D12" s="100">
        <v>12</v>
      </c>
      <c r="E12" s="100">
        <v>16</v>
      </c>
      <c r="F12" s="100">
        <v>16</v>
      </c>
      <c r="G12" s="100">
        <v>7</v>
      </c>
      <c r="H12" s="100">
        <v>8</v>
      </c>
      <c r="I12" s="100">
        <v>7</v>
      </c>
      <c r="J12" s="105">
        <v>12</v>
      </c>
      <c r="K12" s="107">
        <f t="shared" si="0"/>
        <v>100</v>
      </c>
    </row>
    <row r="13" spans="1:11">
      <c r="A13" s="101" t="s">
        <v>885</v>
      </c>
      <c r="B13" s="104">
        <v>12</v>
      </c>
      <c r="C13" s="102">
        <v>10</v>
      </c>
      <c r="D13" s="102">
        <v>13</v>
      </c>
      <c r="E13" s="102">
        <v>12</v>
      </c>
      <c r="F13" s="102">
        <v>18</v>
      </c>
      <c r="G13" s="102">
        <v>8</v>
      </c>
      <c r="H13" s="102">
        <v>16</v>
      </c>
      <c r="I13" s="102">
        <v>10</v>
      </c>
      <c r="J13" s="106">
        <v>5</v>
      </c>
      <c r="K13" s="108">
        <f t="shared" si="0"/>
        <v>104</v>
      </c>
    </row>
    <row r="14" spans="1:11">
      <c r="A14" s="99" t="s">
        <v>694</v>
      </c>
      <c r="B14" s="103">
        <v>10</v>
      </c>
      <c r="C14" s="100">
        <v>10</v>
      </c>
      <c r="D14" s="100">
        <v>8</v>
      </c>
      <c r="E14" s="100">
        <v>13</v>
      </c>
      <c r="F14" s="100">
        <v>16</v>
      </c>
      <c r="G14" s="100">
        <v>7</v>
      </c>
      <c r="H14" s="100">
        <v>15</v>
      </c>
      <c r="I14" s="100">
        <v>6</v>
      </c>
      <c r="J14" s="105">
        <v>16</v>
      </c>
      <c r="K14" s="107">
        <f t="shared" si="0"/>
        <v>101</v>
      </c>
    </row>
    <row r="15" spans="1:11">
      <c r="A15" s="101" t="s">
        <v>798</v>
      </c>
      <c r="B15" s="104">
        <v>14</v>
      </c>
      <c r="C15" s="102">
        <v>10</v>
      </c>
      <c r="D15" s="102">
        <v>10</v>
      </c>
      <c r="E15" s="102">
        <v>17</v>
      </c>
      <c r="F15" s="102">
        <v>14</v>
      </c>
      <c r="G15" s="102">
        <v>8</v>
      </c>
      <c r="H15" s="102">
        <v>6</v>
      </c>
      <c r="I15" s="102">
        <v>10</v>
      </c>
      <c r="J15" s="106">
        <v>18</v>
      </c>
      <c r="K15" s="108">
        <f t="shared" si="0"/>
        <v>107</v>
      </c>
    </row>
    <row r="16" spans="1:11">
      <c r="A16" s="99" t="s">
        <v>799</v>
      </c>
      <c r="B16" s="103">
        <v>13</v>
      </c>
      <c r="C16" s="100">
        <v>8</v>
      </c>
      <c r="D16" s="100">
        <v>12</v>
      </c>
      <c r="E16" s="100">
        <v>10</v>
      </c>
      <c r="F16" s="100">
        <v>16</v>
      </c>
      <c r="G16" s="100">
        <v>8</v>
      </c>
      <c r="H16" s="100">
        <v>8</v>
      </c>
      <c r="I16" s="100">
        <v>19</v>
      </c>
      <c r="J16" s="105">
        <v>8</v>
      </c>
      <c r="K16" s="107">
        <f t="shared" si="0"/>
        <v>102</v>
      </c>
    </row>
    <row r="17" spans="1:11">
      <c r="A17" s="101" t="s">
        <v>800</v>
      </c>
      <c r="B17" s="104">
        <v>10</v>
      </c>
      <c r="C17" s="102">
        <v>7</v>
      </c>
      <c r="D17" s="102">
        <v>10</v>
      </c>
      <c r="E17" s="102">
        <v>12</v>
      </c>
      <c r="F17" s="102">
        <v>18</v>
      </c>
      <c r="G17" s="102">
        <v>10</v>
      </c>
      <c r="H17" s="102">
        <v>10</v>
      </c>
      <c r="I17" s="102">
        <v>18</v>
      </c>
      <c r="J17" s="106">
        <v>13</v>
      </c>
      <c r="K17" s="108">
        <f t="shared" si="0"/>
        <v>108</v>
      </c>
    </row>
    <row r="18" spans="1:11">
      <c r="A18" s="99" t="s">
        <v>801</v>
      </c>
      <c r="B18" s="103">
        <v>15</v>
      </c>
      <c r="C18" s="100">
        <v>10</v>
      </c>
      <c r="D18" s="100">
        <v>15</v>
      </c>
      <c r="E18" s="100">
        <v>15</v>
      </c>
      <c r="F18" s="100">
        <v>15</v>
      </c>
      <c r="G18" s="100">
        <v>7</v>
      </c>
      <c r="H18" s="100">
        <v>8</v>
      </c>
      <c r="I18" s="100">
        <v>10</v>
      </c>
      <c r="J18" s="105">
        <v>10</v>
      </c>
      <c r="K18" s="107">
        <f t="shared" si="0"/>
        <v>105</v>
      </c>
    </row>
    <row r="19" spans="1:11">
      <c r="A19" s="101" t="s">
        <v>802</v>
      </c>
      <c r="B19" s="104">
        <v>10</v>
      </c>
      <c r="C19" s="102">
        <v>10</v>
      </c>
      <c r="D19" s="102">
        <v>14</v>
      </c>
      <c r="E19" s="102">
        <v>10</v>
      </c>
      <c r="F19" s="102">
        <v>24</v>
      </c>
      <c r="G19" s="102">
        <v>11</v>
      </c>
      <c r="H19" s="102">
        <v>10</v>
      </c>
      <c r="I19" s="102">
        <v>9</v>
      </c>
      <c r="J19" s="106">
        <v>8</v>
      </c>
      <c r="K19" s="108">
        <f t="shared" si="0"/>
        <v>106</v>
      </c>
    </row>
    <row r="20" spans="1:11">
      <c r="A20" s="99" t="s">
        <v>734</v>
      </c>
      <c r="B20" s="103">
        <v>10</v>
      </c>
      <c r="C20" s="100">
        <v>16</v>
      </c>
      <c r="D20" s="100">
        <v>12</v>
      </c>
      <c r="E20" s="100">
        <v>8</v>
      </c>
      <c r="F20" s="100">
        <v>10</v>
      </c>
      <c r="G20" s="100">
        <v>20</v>
      </c>
      <c r="H20" s="100">
        <v>8</v>
      </c>
      <c r="I20" s="100">
        <v>10</v>
      </c>
      <c r="J20" s="105">
        <v>10</v>
      </c>
      <c r="K20" s="107">
        <f t="shared" si="0"/>
        <v>104</v>
      </c>
    </row>
    <row r="21" spans="1:11">
      <c r="A21" s="101" t="s">
        <v>731</v>
      </c>
      <c r="B21" s="104">
        <v>9</v>
      </c>
      <c r="C21" s="102">
        <v>15</v>
      </c>
      <c r="D21" s="102">
        <v>10</v>
      </c>
      <c r="E21" s="102">
        <v>10</v>
      </c>
      <c r="F21" s="102">
        <v>10</v>
      </c>
      <c r="G21" s="102">
        <v>16</v>
      </c>
      <c r="H21" s="102">
        <v>16</v>
      </c>
      <c r="I21" s="102">
        <v>10</v>
      </c>
      <c r="J21" s="106">
        <v>8</v>
      </c>
      <c r="K21" s="108">
        <f t="shared" si="0"/>
        <v>104</v>
      </c>
    </row>
    <row r="22" spans="1:11">
      <c r="A22" s="99" t="s">
        <v>725</v>
      </c>
      <c r="B22" s="103">
        <v>12</v>
      </c>
      <c r="C22" s="100">
        <v>16</v>
      </c>
      <c r="D22" s="100">
        <v>10</v>
      </c>
      <c r="E22" s="100">
        <v>12</v>
      </c>
      <c r="F22" s="100">
        <v>8</v>
      </c>
      <c r="G22" s="100">
        <v>7</v>
      </c>
      <c r="H22" s="100">
        <v>20</v>
      </c>
      <c r="I22" s="100">
        <v>8</v>
      </c>
      <c r="J22" s="105">
        <v>11</v>
      </c>
      <c r="K22" s="107">
        <f t="shared" si="0"/>
        <v>104</v>
      </c>
    </row>
    <row r="23" spans="1:11">
      <c r="A23" s="101" t="s">
        <v>803</v>
      </c>
      <c r="B23" s="104">
        <v>9</v>
      </c>
      <c r="C23" s="102">
        <v>16</v>
      </c>
      <c r="D23" s="102">
        <v>12</v>
      </c>
      <c r="E23" s="102">
        <v>12</v>
      </c>
      <c r="F23" s="102">
        <v>12</v>
      </c>
      <c r="G23" s="102">
        <v>8</v>
      </c>
      <c r="H23" s="102">
        <v>20</v>
      </c>
      <c r="I23" s="102">
        <v>8</v>
      </c>
      <c r="J23" s="106">
        <v>9</v>
      </c>
      <c r="K23" s="108">
        <f t="shared" si="0"/>
        <v>106</v>
      </c>
    </row>
    <row r="24" spans="1:11">
      <c r="A24" s="99" t="s">
        <v>804</v>
      </c>
      <c r="B24" s="103">
        <v>9</v>
      </c>
      <c r="C24" s="100">
        <v>15</v>
      </c>
      <c r="D24" s="100">
        <v>10</v>
      </c>
      <c r="E24" s="100">
        <v>10</v>
      </c>
      <c r="F24" s="100">
        <v>11</v>
      </c>
      <c r="G24" s="100">
        <v>17</v>
      </c>
      <c r="H24" s="100">
        <v>14</v>
      </c>
      <c r="I24" s="100">
        <v>8</v>
      </c>
      <c r="J24" s="105">
        <v>8</v>
      </c>
      <c r="K24" s="107">
        <f t="shared" si="0"/>
        <v>102</v>
      </c>
    </row>
    <row r="25" spans="1:11">
      <c r="A25" s="101" t="s">
        <v>805</v>
      </c>
      <c r="B25" s="104">
        <v>9</v>
      </c>
      <c r="C25" s="102">
        <v>14</v>
      </c>
      <c r="D25" s="102">
        <v>9</v>
      </c>
      <c r="E25" s="102">
        <v>11</v>
      </c>
      <c r="F25" s="102">
        <v>12</v>
      </c>
      <c r="G25" s="102">
        <v>16</v>
      </c>
      <c r="H25" s="102">
        <v>16</v>
      </c>
      <c r="I25" s="102">
        <v>8</v>
      </c>
      <c r="J25" s="106">
        <v>8</v>
      </c>
      <c r="K25" s="108">
        <f t="shared" si="0"/>
        <v>103</v>
      </c>
    </row>
    <row r="26" spans="1:11">
      <c r="A26" s="101" t="s">
        <v>806</v>
      </c>
      <c r="B26" s="104">
        <v>8</v>
      </c>
      <c r="C26" s="102">
        <v>15</v>
      </c>
      <c r="D26" s="102">
        <v>10</v>
      </c>
      <c r="E26" s="102">
        <v>12</v>
      </c>
      <c r="F26" s="102">
        <v>11</v>
      </c>
      <c r="G26" s="102">
        <v>14</v>
      </c>
      <c r="H26" s="102">
        <v>17</v>
      </c>
      <c r="I26" s="102">
        <v>10</v>
      </c>
      <c r="J26" s="106">
        <v>10</v>
      </c>
      <c r="K26" s="108">
        <f t="shared" si="0"/>
        <v>107</v>
      </c>
    </row>
    <row r="27" spans="1:11">
      <c r="A27" s="99" t="s">
        <v>797</v>
      </c>
      <c r="B27" s="103">
        <v>10</v>
      </c>
      <c r="C27" s="100">
        <v>10</v>
      </c>
      <c r="D27" s="100">
        <v>8</v>
      </c>
      <c r="E27" s="100">
        <v>28</v>
      </c>
      <c r="F27" s="100">
        <v>7</v>
      </c>
      <c r="G27" s="100">
        <v>4</v>
      </c>
      <c r="H27" s="100">
        <v>12</v>
      </c>
      <c r="I27" s="100">
        <v>5</v>
      </c>
      <c r="J27" s="105">
        <v>26</v>
      </c>
      <c r="K27" s="107">
        <f>SUM(B27:J27)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Reinforcement</vt:lpstr>
      <vt:lpstr>Shields</vt:lpstr>
      <vt:lpstr>Shields - Original</vt:lpstr>
      <vt:lpstr>Spells</vt:lpstr>
      <vt:lpstr>Tools</vt:lpstr>
      <vt:lpstr>Classes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2020-06-11T14:59:34Z</dcterms:modified>
</cp:coreProperties>
</file>