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Documents\GitHub\baboon-pairings-ml\doc\report\"/>
    </mc:Choice>
  </mc:AlternateContent>
  <bookViews>
    <workbookView xWindow="0" yWindow="0" windowWidth="24000" windowHeight="9495"/>
  </bookViews>
  <sheets>
    <sheet name="Sheet2" sheetId="2" r:id="rId1"/>
  </sheets>
  <calcPr calcId="171027" iterateDelta="1E-4"/>
</workbook>
</file>

<file path=xl/calcChain.xml><?xml version="1.0" encoding="utf-8"?>
<calcChain xmlns="http://schemas.openxmlformats.org/spreadsheetml/2006/main">
  <c r="O34" i="2" l="1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P33" i="2"/>
  <c r="O33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P19" i="2"/>
  <c r="O19" i="2"/>
  <c r="W3" i="2"/>
  <c r="V3" i="2"/>
  <c r="V5" i="2"/>
  <c r="W5" i="2"/>
  <c r="V6" i="2"/>
  <c r="W6" i="2"/>
  <c r="V7" i="2"/>
  <c r="W7" i="2"/>
  <c r="V8" i="2"/>
  <c r="W8" i="2"/>
  <c r="V9" i="2"/>
  <c r="W9" i="2"/>
  <c r="V10" i="2"/>
  <c r="W10" i="2"/>
  <c r="W4" i="2"/>
  <c r="V4" i="2"/>
  <c r="P3" i="2"/>
  <c r="P13" i="2"/>
  <c r="P12" i="2"/>
  <c r="P11" i="2"/>
  <c r="P10" i="2"/>
  <c r="P9" i="2"/>
  <c r="P8" i="2"/>
  <c r="P7" i="2"/>
  <c r="P6" i="2"/>
  <c r="P5" i="2"/>
  <c r="P4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<sst xmlns="http://schemas.openxmlformats.org/spreadsheetml/2006/main" count="88" uniqueCount="48">
  <si>
    <t>Normalized Confusion Matrix for SVM</t>
  </si>
  <si>
    <t>AdaBoosting Feature Selection</t>
  </si>
  <si>
    <t>Training and Test Metrics</t>
  </si>
  <si>
    <t>Predicted Consort</t>
  </si>
  <si>
    <t>Predicted Non-Consort</t>
  </si>
  <si>
    <t>Features</t>
  </si>
  <si>
    <t>Error</t>
  </si>
  <si>
    <t>Fischer</t>
  </si>
  <si>
    <t>AUC</t>
  </si>
  <si>
    <t>Train Error</t>
  </si>
  <si>
    <t>Test Error</t>
  </si>
  <si>
    <t>Train F1</t>
  </si>
  <si>
    <t>Test F1</t>
  </si>
  <si>
    <t>True Consort</t>
  </si>
  <si>
    <t>Gaussian SVM</t>
  </si>
  <si>
    <t>True Non-Consort</t>
  </si>
  <si>
    <t>AdaBoosting</t>
  </si>
  <si>
    <t>Random Forest</t>
  </si>
  <si>
    <t>Edge Prediction</t>
  </si>
  <si>
    <t>Normalized Confusion Matrix for AdaBoosting</t>
  </si>
  <si>
    <t>Normalized Confusion Matrix for Random Forest</t>
  </si>
  <si>
    <t>Random Forest Feature Selection</t>
  </si>
  <si>
    <t>Gaussian SVM Feature Selection</t>
  </si>
  <si>
    <t>female_id</t>
  </si>
  <si>
    <t>male_id</t>
  </si>
  <si>
    <t>cycle_id</t>
  </si>
  <si>
    <t>consort</t>
  </si>
  <si>
    <t>conceptive</t>
  </si>
  <si>
    <t>female_hybridscore</t>
  </si>
  <si>
    <t>male_hybridscore</t>
  </si>
  <si>
    <t>female_gendiv</t>
  </si>
  <si>
    <t>male_gendiv</t>
  </si>
  <si>
    <t>gen_distance</t>
  </si>
  <si>
    <t>female_age</t>
  </si>
  <si>
    <t>male_rank</t>
  </si>
  <si>
    <t>female_rank</t>
  </si>
  <si>
    <t>males_present</t>
  </si>
  <si>
    <t>females_present</t>
  </si>
  <si>
    <t>male_rank_transform</t>
  </si>
  <si>
    <t>gen_distance_transform</t>
  </si>
  <si>
    <t>rank_interact</t>
  </si>
  <si>
    <t>assort_index</t>
  </si>
  <si>
    <t>female_age_transform</t>
  </si>
  <si>
    <t>BG</t>
  </si>
  <si>
    <t>S</t>
  </si>
  <si>
    <t>D</t>
  </si>
  <si>
    <t>Feature Type</t>
  </si>
  <si>
    <t>Feature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</si>
</sst>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zoomScaleNormal="100" workbookViewId="0">
      <selection activeCell="L25" sqref="L25"/>
    </sheetView>
  </sheetViews>
  <sheetFormatPr defaultRowHeight="14.25" x14ac:dyDescent="0.45"/>
  <cols>
    <col min="1" max="1" width="12.3984375"/>
    <col min="2" max="2" width="14"/>
    <col min="3" max="3" width="9.86328125"/>
    <col min="4" max="4" width="8.53125"/>
    <col min="5" max="5" width="7.1328125"/>
    <col min="6" max="6" width="6.59765625"/>
    <col min="7" max="9" width="8.53125"/>
    <col min="10" max="10" width="15.6640625"/>
    <col min="11" max="11" width="15.265625"/>
    <col min="12" max="12" width="19.59765625"/>
    <col min="13" max="15" width="8.53125"/>
    <col min="16" max="16" width="14.33203125" customWidth="1"/>
    <col min="17" max="17" width="9.06640625" customWidth="1"/>
    <col min="18" max="18" width="7.86328125"/>
    <col min="19" max="19" width="6.19921875"/>
    <col min="20" max="20" width="9.73046875" customWidth="1"/>
    <col min="21" max="21" width="5.46484375"/>
    <col min="22" max="22" width="16.265625" bestFit="1" customWidth="1"/>
    <col min="23" max="23" width="10.9296875" bestFit="1" customWidth="1"/>
    <col min="24" max="1025" width="8.53125"/>
  </cols>
  <sheetData>
    <row r="1" spans="2:27" x14ac:dyDescent="0.45">
      <c r="J1" s="40" t="s">
        <v>0</v>
      </c>
      <c r="K1" s="40"/>
      <c r="L1" s="40"/>
      <c r="P1" s="15"/>
      <c r="Q1" s="36" t="s">
        <v>22</v>
      </c>
      <c r="R1" s="37"/>
      <c r="S1" s="37"/>
      <c r="T1" s="38"/>
      <c r="U1" s="15"/>
      <c r="V1" s="15"/>
      <c r="W1" s="15"/>
      <c r="X1" s="39" t="s">
        <v>22</v>
      </c>
      <c r="Y1" s="39"/>
      <c r="Z1" s="39"/>
      <c r="AA1" s="39"/>
    </row>
    <row r="2" spans="2:27" x14ac:dyDescent="0.45">
      <c r="B2" s="30" t="s">
        <v>2</v>
      </c>
      <c r="C2" s="31"/>
      <c r="D2" s="31"/>
      <c r="E2" s="31"/>
      <c r="F2" s="32"/>
      <c r="G2" s="7"/>
      <c r="J2" s="2"/>
      <c r="K2" s="3" t="s">
        <v>3</v>
      </c>
      <c r="L2" s="4" t="s">
        <v>4</v>
      </c>
      <c r="O2" t="s">
        <v>47</v>
      </c>
      <c r="P2" s="1" t="s">
        <v>46</v>
      </c>
      <c r="Q2" s="17" t="s">
        <v>5</v>
      </c>
      <c r="R2" s="14" t="s">
        <v>6</v>
      </c>
      <c r="S2" s="14" t="s">
        <v>7</v>
      </c>
      <c r="T2" s="18" t="s">
        <v>8</v>
      </c>
      <c r="U2" s="1"/>
      <c r="V2" t="s">
        <v>47</v>
      </c>
      <c r="W2" s="1" t="s">
        <v>46</v>
      </c>
      <c r="X2" s="5" t="s">
        <v>5</v>
      </c>
      <c r="Y2" s="1" t="s">
        <v>6</v>
      </c>
      <c r="Z2" s="1" t="s">
        <v>7</v>
      </c>
      <c r="AA2" s="6" t="s">
        <v>8</v>
      </c>
    </row>
    <row r="3" spans="2:27" x14ac:dyDescent="0.45">
      <c r="B3" s="17"/>
      <c r="C3" s="14" t="s">
        <v>9</v>
      </c>
      <c r="D3" s="14" t="s">
        <v>10</v>
      </c>
      <c r="E3" s="14" t="s">
        <v>11</v>
      </c>
      <c r="F3" s="18" t="s">
        <v>12</v>
      </c>
      <c r="G3" s="7"/>
      <c r="J3" s="2" t="s">
        <v>13</v>
      </c>
      <c r="K3" s="5">
        <v>0.69</v>
      </c>
      <c r="L3" s="8">
        <v>0.31</v>
      </c>
      <c r="O3" t="str">
        <f>VLOOKUP(Q3,$A$51:$C$66,2,0)</f>
        <v>female_hybridscore</v>
      </c>
      <c r="P3" s="1" t="str">
        <f>VLOOKUP(Q3,$A$51:$C$66,3,0)</f>
        <v>BG</v>
      </c>
      <c r="Q3" s="25">
        <v>1</v>
      </c>
      <c r="R3" s="16">
        <v>0.48592000000000002</v>
      </c>
      <c r="S3" s="16">
        <v>0.25185000000000002</v>
      </c>
      <c r="T3" s="26">
        <v>0.55393000000000003</v>
      </c>
      <c r="U3" s="9"/>
      <c r="V3" t="str">
        <f>VLOOKUP(X3,$A$51:$C$66,2,0)</f>
        <v>female_hybridscore</v>
      </c>
      <c r="W3" s="1" t="str">
        <f>VLOOKUP(X3,$A$51:$C$66,3,0)</f>
        <v>BG</v>
      </c>
      <c r="X3">
        <v>1</v>
      </c>
      <c r="Y3">
        <v>0.49574000000000001</v>
      </c>
      <c r="Z3">
        <v>0.25052999999999997</v>
      </c>
      <c r="AA3">
        <v>0.55188999999999999</v>
      </c>
    </row>
    <row r="4" spans="2:27" ht="14.65" thickBot="1" x14ac:dyDescent="0.5">
      <c r="B4" s="17" t="s">
        <v>14</v>
      </c>
      <c r="C4" s="14">
        <v>0.28599999999999998</v>
      </c>
      <c r="D4" s="14">
        <v>0.33900000000000002</v>
      </c>
      <c r="E4" s="14">
        <v>0.438</v>
      </c>
      <c r="F4" s="18">
        <v>0.36299999999999999</v>
      </c>
      <c r="G4" s="7"/>
      <c r="J4" s="10" t="s">
        <v>15</v>
      </c>
      <c r="K4" s="11">
        <v>0.36</v>
      </c>
      <c r="L4" s="12">
        <v>0.64</v>
      </c>
      <c r="O4" t="str">
        <f t="shared" ref="O4:O13" si="0">VLOOKUP(Q4,$A$51:$C$66,2,0)</f>
        <v>female_gendiv</v>
      </c>
      <c r="P4" s="1" t="str">
        <f>VLOOKUP(Q4,$A$51:$C$66,3,0)</f>
        <v>BG</v>
      </c>
      <c r="Q4" s="25">
        <v>3</v>
      </c>
      <c r="R4" s="16">
        <v>0.43752000000000002</v>
      </c>
      <c r="S4" s="16">
        <v>0.26302999999999999</v>
      </c>
      <c r="T4" s="26">
        <v>0.57064999999999999</v>
      </c>
      <c r="U4" s="9"/>
      <c r="V4" t="str">
        <f>VLOOKUP(X4,$A$51:$C$66,2,0)</f>
        <v>male_hybridscore</v>
      </c>
      <c r="W4" s="1" t="str">
        <f>VLOOKUP(X4,$A$51:$C$66,3,0)</f>
        <v>BG</v>
      </c>
      <c r="X4">
        <v>2</v>
      </c>
      <c r="Y4">
        <v>0.47696</v>
      </c>
      <c r="Z4">
        <v>0.25385999999999997</v>
      </c>
      <c r="AA4">
        <v>0.55718000000000001</v>
      </c>
    </row>
    <row r="5" spans="2:27" x14ac:dyDescent="0.45">
      <c r="B5" s="17" t="s">
        <v>16</v>
      </c>
      <c r="C5" s="14">
        <v>0.35099999999999998</v>
      </c>
      <c r="D5" s="14">
        <v>0.39400000000000002</v>
      </c>
      <c r="E5" s="14">
        <v>0.36899999999999999</v>
      </c>
      <c r="F5" s="18">
        <v>0.31900000000000001</v>
      </c>
      <c r="G5" s="7"/>
      <c r="J5" s="7"/>
      <c r="K5" s="7"/>
      <c r="L5" s="7"/>
      <c r="O5" t="str">
        <f t="shared" si="0"/>
        <v>male_gendiv</v>
      </c>
      <c r="P5" s="1" t="str">
        <f t="shared" ref="P5:P13" si="1">VLOOKUP(Q5,$A$51:$C$66,3,0)</f>
        <v>BG</v>
      </c>
      <c r="Q5" s="25">
        <v>4</v>
      </c>
      <c r="R5" s="16">
        <v>0.42401</v>
      </c>
      <c r="S5" s="16">
        <v>0.28431000000000001</v>
      </c>
      <c r="T5" s="26">
        <v>0.59713000000000005</v>
      </c>
      <c r="U5" s="9"/>
      <c r="V5" t="str">
        <f t="shared" ref="V5:V11" si="2">VLOOKUP(X5,$A$51:$C$66,2,0)</f>
        <v>female_gendiv</v>
      </c>
      <c r="W5" s="1" t="str">
        <f t="shared" ref="W5:W11" si="3">VLOOKUP(X5,$A$51:$C$66,3,0)</f>
        <v>BG</v>
      </c>
      <c r="X5">
        <v>3</v>
      </c>
      <c r="Y5">
        <v>0.45582</v>
      </c>
      <c r="Z5">
        <v>0.27117999999999998</v>
      </c>
      <c r="AA5">
        <v>0.58126999999999995</v>
      </c>
    </row>
    <row r="6" spans="2:27" x14ac:dyDescent="0.45">
      <c r="B6" s="17" t="s">
        <v>17</v>
      </c>
      <c r="C6" s="14">
        <v>0.36099999999999999</v>
      </c>
      <c r="D6" s="14">
        <v>0.35899999999999999</v>
      </c>
      <c r="E6" s="14">
        <v>0.33700000000000002</v>
      </c>
      <c r="F6" s="18">
        <v>0.33100000000000002</v>
      </c>
      <c r="G6" s="7"/>
      <c r="J6" s="7"/>
      <c r="K6" s="7"/>
      <c r="L6" s="7"/>
      <c r="O6" t="str">
        <f t="shared" si="0"/>
        <v>gen_distance</v>
      </c>
      <c r="P6" s="1" t="str">
        <f t="shared" si="1"/>
        <v>BG</v>
      </c>
      <c r="Q6" s="25">
        <v>5</v>
      </c>
      <c r="R6" s="16">
        <v>0.40377999999999997</v>
      </c>
      <c r="S6" s="16">
        <v>0.30937999999999999</v>
      </c>
      <c r="T6" s="26">
        <v>0.62863999999999998</v>
      </c>
      <c r="U6" s="9"/>
      <c r="V6" t="str">
        <f t="shared" si="2"/>
        <v>male_gendiv</v>
      </c>
      <c r="W6" s="1" t="str">
        <f t="shared" si="3"/>
        <v>BG</v>
      </c>
      <c r="X6" s="16">
        <v>4</v>
      </c>
      <c r="Y6">
        <v>0.41964000000000001</v>
      </c>
      <c r="Z6">
        <v>0.29260999999999998</v>
      </c>
      <c r="AA6">
        <v>0.60768999999999995</v>
      </c>
    </row>
    <row r="7" spans="2:27" x14ac:dyDescent="0.45">
      <c r="B7" s="13" t="s">
        <v>18</v>
      </c>
      <c r="C7" s="19">
        <v>0.13100000000000001</v>
      </c>
      <c r="D7" s="19">
        <v>0.16700000000000001</v>
      </c>
      <c r="E7" s="19">
        <v>0.31</v>
      </c>
      <c r="F7" s="20">
        <v>0.23599999999999999</v>
      </c>
      <c r="G7" s="7"/>
      <c r="J7" s="7"/>
      <c r="K7" s="7"/>
      <c r="L7" s="7"/>
      <c r="O7" t="str">
        <f t="shared" si="0"/>
        <v>female_age</v>
      </c>
      <c r="P7" s="1" t="str">
        <f t="shared" si="1"/>
        <v>BG</v>
      </c>
      <c r="Q7" s="25">
        <v>6</v>
      </c>
      <c r="R7" s="16">
        <v>0.37235000000000001</v>
      </c>
      <c r="S7" s="16">
        <v>0.33416000000000001</v>
      </c>
      <c r="T7" s="26">
        <v>0.65642</v>
      </c>
      <c r="U7" s="9"/>
      <c r="V7" t="str">
        <f t="shared" si="2"/>
        <v>gen_distance</v>
      </c>
      <c r="W7" s="1" t="str">
        <f t="shared" si="3"/>
        <v>BG</v>
      </c>
      <c r="X7" s="16">
        <v>5</v>
      </c>
      <c r="Y7">
        <v>0.39454</v>
      </c>
      <c r="Z7">
        <v>0.30763000000000001</v>
      </c>
      <c r="AA7">
        <v>0.62543000000000004</v>
      </c>
    </row>
    <row r="8" spans="2:27" ht="14.65" thickBot="1" x14ac:dyDescent="0.5">
      <c r="J8" s="7"/>
      <c r="K8" s="7"/>
      <c r="L8" s="7"/>
      <c r="O8" t="str">
        <f t="shared" si="0"/>
        <v>male_rank</v>
      </c>
      <c r="P8" s="1" t="str">
        <f t="shared" si="1"/>
        <v>S</v>
      </c>
      <c r="Q8" s="25">
        <v>7</v>
      </c>
      <c r="R8" s="16">
        <v>0.35258</v>
      </c>
      <c r="S8" s="16">
        <v>0.33690999999999999</v>
      </c>
      <c r="T8" s="26">
        <v>0.65739999999999998</v>
      </c>
      <c r="V8" t="str">
        <f t="shared" si="2"/>
        <v>female_age</v>
      </c>
      <c r="W8" s="1" t="str">
        <f t="shared" si="3"/>
        <v>BG</v>
      </c>
      <c r="X8" s="16">
        <v>6</v>
      </c>
      <c r="Y8">
        <v>0.35171999999999998</v>
      </c>
      <c r="Z8">
        <v>0.34510000000000002</v>
      </c>
      <c r="AA8">
        <v>0.66693000000000002</v>
      </c>
    </row>
    <row r="9" spans="2:27" x14ac:dyDescent="0.45">
      <c r="J9" s="33" t="s">
        <v>19</v>
      </c>
      <c r="K9" s="34"/>
      <c r="L9" s="35"/>
      <c r="O9" t="str">
        <f t="shared" si="0"/>
        <v>female_rank</v>
      </c>
      <c r="P9" s="1" t="str">
        <f t="shared" si="1"/>
        <v>S</v>
      </c>
      <c r="Q9" s="25">
        <v>8</v>
      </c>
      <c r="R9" s="16">
        <v>0.34386</v>
      </c>
      <c r="S9" s="16">
        <v>0.34349000000000002</v>
      </c>
      <c r="T9" s="26">
        <v>0.66307000000000005</v>
      </c>
      <c r="V9" t="str">
        <f t="shared" si="2"/>
        <v>male_rank</v>
      </c>
      <c r="W9" s="1" t="str">
        <f t="shared" si="3"/>
        <v>S</v>
      </c>
      <c r="X9" s="16">
        <v>7</v>
      </c>
      <c r="Y9">
        <v>0.35414000000000001</v>
      </c>
      <c r="Z9">
        <v>0.34855000000000003</v>
      </c>
      <c r="AA9">
        <v>0.66991000000000001</v>
      </c>
    </row>
    <row r="10" spans="2:27" x14ac:dyDescent="0.45">
      <c r="J10" s="2"/>
      <c r="K10" s="21" t="s">
        <v>3</v>
      </c>
      <c r="L10" s="4" t="s">
        <v>4</v>
      </c>
      <c r="O10" t="str">
        <f t="shared" si="0"/>
        <v>males_present</v>
      </c>
      <c r="P10" s="1" t="str">
        <f t="shared" si="1"/>
        <v>S</v>
      </c>
      <c r="Q10" s="25">
        <v>9</v>
      </c>
      <c r="R10" s="16">
        <v>0.33750000000000002</v>
      </c>
      <c r="S10" s="16">
        <v>0.35081000000000001</v>
      </c>
      <c r="T10" s="26">
        <v>0.66859999999999997</v>
      </c>
      <c r="V10" t="str">
        <f t="shared" si="2"/>
        <v>female_rank</v>
      </c>
      <c r="W10" s="1" t="str">
        <f t="shared" si="3"/>
        <v>S</v>
      </c>
      <c r="X10" s="16">
        <v>8</v>
      </c>
      <c r="Y10">
        <v>0.32393</v>
      </c>
      <c r="Z10">
        <v>0.35730000000000001</v>
      </c>
      <c r="AA10">
        <v>0.67459000000000002</v>
      </c>
    </row>
    <row r="11" spans="2:27" x14ac:dyDescent="0.45">
      <c r="J11" s="2" t="s">
        <v>13</v>
      </c>
      <c r="K11" s="5">
        <v>0.6</v>
      </c>
      <c r="L11" s="8">
        <v>0.4</v>
      </c>
      <c r="O11" t="str">
        <f t="shared" si="0"/>
        <v>females_present</v>
      </c>
      <c r="P11" s="1" t="str">
        <f t="shared" si="1"/>
        <v>S</v>
      </c>
      <c r="Q11" s="25">
        <v>10</v>
      </c>
      <c r="R11" s="16">
        <v>0.32417000000000001</v>
      </c>
      <c r="S11" s="16">
        <v>0.35172999999999999</v>
      </c>
      <c r="T11" s="26">
        <v>0.66786000000000001</v>
      </c>
      <c r="V11" s="16"/>
      <c r="W11" s="1"/>
      <c r="X11" s="14"/>
      <c r="Y11" s="9"/>
      <c r="Z11" s="9"/>
      <c r="AA11" s="9"/>
    </row>
    <row r="12" spans="2:27" ht="14.65" thickBot="1" x14ac:dyDescent="0.5">
      <c r="J12" s="10" t="s">
        <v>15</v>
      </c>
      <c r="K12" s="11">
        <v>0.34</v>
      </c>
      <c r="L12" s="12">
        <v>0.66</v>
      </c>
      <c r="O12" t="str">
        <f t="shared" si="0"/>
        <v>male_rank_transform</v>
      </c>
      <c r="P12" s="1" t="str">
        <f t="shared" si="1"/>
        <v>D</v>
      </c>
      <c r="Q12" s="25">
        <v>11</v>
      </c>
      <c r="R12" s="16">
        <v>0.32013000000000003</v>
      </c>
      <c r="S12" s="16">
        <v>0.35558000000000001</v>
      </c>
      <c r="T12" s="26">
        <v>0.66979</v>
      </c>
      <c r="V12" s="16"/>
      <c r="W12" s="16"/>
      <c r="X12" s="16"/>
      <c r="Y12" s="16"/>
      <c r="Z12" s="16"/>
      <c r="AA12" s="16"/>
    </row>
    <row r="13" spans="2:27" x14ac:dyDescent="0.45">
      <c r="O13" t="str">
        <f t="shared" si="0"/>
        <v>assort_index</v>
      </c>
      <c r="P13" s="1" t="str">
        <f t="shared" si="1"/>
        <v>D</v>
      </c>
      <c r="Q13" s="27">
        <v>14</v>
      </c>
      <c r="R13" s="28">
        <v>0.30870999999999998</v>
      </c>
      <c r="S13" s="28">
        <v>0.35749999999999998</v>
      </c>
      <c r="T13" s="29">
        <v>0.67110999999999998</v>
      </c>
    </row>
    <row r="15" spans="2:27" ht="14.65" thickBot="1" x14ac:dyDescent="0.5"/>
    <row r="16" spans="2:27" x14ac:dyDescent="0.45">
      <c r="J16" s="33" t="s">
        <v>20</v>
      </c>
      <c r="K16" s="34"/>
      <c r="L16" s="35"/>
    </row>
    <row r="17" spans="10:25" x14ac:dyDescent="0.45">
      <c r="J17" s="2"/>
      <c r="K17" s="21" t="s">
        <v>3</v>
      </c>
      <c r="L17" s="4" t="s">
        <v>4</v>
      </c>
      <c r="Q17" s="36" t="s">
        <v>1</v>
      </c>
      <c r="R17" s="37"/>
      <c r="S17" s="37"/>
      <c r="T17" s="38"/>
    </row>
    <row r="18" spans="10:25" x14ac:dyDescent="0.45">
      <c r="J18" s="2" t="s">
        <v>13</v>
      </c>
      <c r="K18" s="5">
        <v>0.64</v>
      </c>
      <c r="L18" s="8">
        <v>0.36</v>
      </c>
      <c r="O18" t="s">
        <v>47</v>
      </c>
      <c r="P18" s="1" t="s">
        <v>46</v>
      </c>
      <c r="Q18" s="17" t="s">
        <v>5</v>
      </c>
      <c r="R18" s="14" t="s">
        <v>6</v>
      </c>
      <c r="S18" s="14" t="s">
        <v>7</v>
      </c>
      <c r="T18" s="18" t="s">
        <v>8</v>
      </c>
    </row>
    <row r="19" spans="10:25" ht="14.65" thickBot="1" x14ac:dyDescent="0.5">
      <c r="J19" s="10" t="s">
        <v>15</v>
      </c>
      <c r="K19" s="11">
        <v>0.34</v>
      </c>
      <c r="L19" s="12">
        <v>0.66</v>
      </c>
      <c r="O19" t="str">
        <f>VLOOKUP(Q19,$A$51:$C$66,2,0)</f>
        <v>female_hybridscore</v>
      </c>
      <c r="P19" s="1" t="str">
        <f>VLOOKUP(Q19,$A$51:$C$66,3,0)</f>
        <v>BG</v>
      </c>
      <c r="Q19" s="17">
        <v>1</v>
      </c>
      <c r="R19" s="14">
        <v>0.42076000000000002</v>
      </c>
      <c r="S19" s="14">
        <v>0.27864</v>
      </c>
      <c r="T19" s="18">
        <v>0.58753</v>
      </c>
    </row>
    <row r="20" spans="10:25" x14ac:dyDescent="0.45">
      <c r="O20" t="str">
        <f t="shared" ref="O20:O28" si="4">VLOOKUP(Q20,$A$51:$C$66,2,0)</f>
        <v>male_hybridscore</v>
      </c>
      <c r="P20" s="1" t="str">
        <f t="shared" ref="P20:P28" si="5">VLOOKUP(Q20,$A$51:$C$66,3,0)</f>
        <v>BG</v>
      </c>
      <c r="Q20" s="17">
        <v>2</v>
      </c>
      <c r="R20" s="14">
        <v>0.39191999999999999</v>
      </c>
      <c r="S20" s="14">
        <v>0.27918999999999999</v>
      </c>
      <c r="T20" s="18">
        <v>0.58843999999999996</v>
      </c>
      <c r="U20" s="16"/>
      <c r="V20" s="16"/>
      <c r="W20" s="16"/>
      <c r="X20" s="16"/>
      <c r="Y20" s="16"/>
    </row>
    <row r="21" spans="10:25" x14ac:dyDescent="0.45">
      <c r="O21" t="str">
        <f t="shared" si="4"/>
        <v>female_gendiv</v>
      </c>
      <c r="P21" s="1" t="str">
        <f t="shared" si="5"/>
        <v>BG</v>
      </c>
      <c r="Q21" s="17">
        <v>3</v>
      </c>
      <c r="R21" s="14">
        <v>0.39423999999999998</v>
      </c>
      <c r="S21" s="14">
        <v>0.28533999999999998</v>
      </c>
      <c r="T21" s="18">
        <v>0.59504999999999997</v>
      </c>
      <c r="U21" s="16"/>
      <c r="V21" s="16"/>
      <c r="W21" s="16"/>
      <c r="X21" s="16"/>
      <c r="Y21" s="16"/>
    </row>
    <row r="22" spans="10:25" x14ac:dyDescent="0.45">
      <c r="O22" t="str">
        <f t="shared" si="4"/>
        <v>male_gendiv</v>
      </c>
      <c r="P22" s="1" t="str">
        <f t="shared" si="5"/>
        <v>BG</v>
      </c>
      <c r="Q22" s="17">
        <v>4</v>
      </c>
      <c r="R22" s="14">
        <v>0.39459</v>
      </c>
      <c r="S22" s="14">
        <v>0.28963</v>
      </c>
      <c r="T22" s="18">
        <v>0.59955999999999998</v>
      </c>
      <c r="U22" s="15"/>
      <c r="V22" s="15"/>
      <c r="W22" s="15"/>
      <c r="X22" s="16"/>
      <c r="Y22" s="16"/>
    </row>
    <row r="23" spans="10:25" x14ac:dyDescent="0.45">
      <c r="O23" t="str">
        <f t="shared" si="4"/>
        <v>gen_distance</v>
      </c>
      <c r="P23" s="1" t="str">
        <f t="shared" si="5"/>
        <v>BG</v>
      </c>
      <c r="Q23" s="17">
        <v>5</v>
      </c>
      <c r="R23" s="14">
        <v>0.38572000000000001</v>
      </c>
      <c r="S23" s="14">
        <v>0.29321000000000003</v>
      </c>
      <c r="T23" s="18">
        <v>0.60407999999999995</v>
      </c>
      <c r="U23" s="1"/>
      <c r="V23" s="1"/>
      <c r="W23" s="1"/>
      <c r="X23" s="16"/>
      <c r="Y23" s="16"/>
    </row>
    <row r="24" spans="10:25" x14ac:dyDescent="0.45">
      <c r="O24" t="str">
        <f t="shared" si="4"/>
        <v>female_age</v>
      </c>
      <c r="P24" s="1" t="str">
        <f t="shared" si="5"/>
        <v>BG</v>
      </c>
      <c r="Q24" s="17">
        <v>6</v>
      </c>
      <c r="R24" s="14">
        <v>0.37824999999999998</v>
      </c>
      <c r="S24" s="14">
        <v>0.31861</v>
      </c>
      <c r="T24" s="18">
        <v>0.63558000000000003</v>
      </c>
      <c r="U24" s="9"/>
      <c r="V24" s="9"/>
      <c r="W24" s="9"/>
      <c r="X24" s="16"/>
      <c r="Y24" s="16"/>
    </row>
    <row r="25" spans="10:25" x14ac:dyDescent="0.45">
      <c r="O25" t="str">
        <f t="shared" si="4"/>
        <v>male_rank</v>
      </c>
      <c r="P25" s="1" t="str">
        <f t="shared" si="5"/>
        <v>S</v>
      </c>
      <c r="Q25" s="17">
        <v>7</v>
      </c>
      <c r="R25" s="14">
        <v>0.37920999999999999</v>
      </c>
      <c r="S25" s="14">
        <v>0.32119999999999999</v>
      </c>
      <c r="T25" s="18">
        <v>0.63819999999999999</v>
      </c>
      <c r="U25" s="9"/>
      <c r="V25" s="9"/>
      <c r="W25" s="9"/>
      <c r="X25" s="16"/>
      <c r="Y25" s="16"/>
    </row>
    <row r="26" spans="10:25" x14ac:dyDescent="0.45">
      <c r="O26" t="str">
        <f t="shared" si="4"/>
        <v>female_rank</v>
      </c>
      <c r="P26" s="1" t="str">
        <f t="shared" si="5"/>
        <v>S</v>
      </c>
      <c r="Q26" s="17">
        <v>8</v>
      </c>
      <c r="R26" s="14">
        <v>0.3659</v>
      </c>
      <c r="S26" s="14">
        <v>0.32147999999999999</v>
      </c>
      <c r="T26" s="18">
        <v>0.63593999999999995</v>
      </c>
      <c r="U26" s="9"/>
      <c r="V26" s="9"/>
      <c r="W26" s="9"/>
      <c r="X26" s="16"/>
      <c r="Y26" s="16"/>
    </row>
    <row r="27" spans="10:25" x14ac:dyDescent="0.45">
      <c r="O27" t="str">
        <f t="shared" si="4"/>
        <v>females_present</v>
      </c>
      <c r="P27" s="1" t="str">
        <f t="shared" si="5"/>
        <v>S</v>
      </c>
      <c r="Q27" s="17">
        <v>10</v>
      </c>
      <c r="R27" s="14">
        <v>0.37539</v>
      </c>
      <c r="S27" s="14">
        <v>0.32166</v>
      </c>
      <c r="T27" s="18">
        <v>0.63722999999999996</v>
      </c>
      <c r="U27" s="9"/>
      <c r="V27" s="9"/>
      <c r="W27" s="9"/>
      <c r="X27" s="16"/>
      <c r="Y27" s="16"/>
    </row>
    <row r="28" spans="10:25" x14ac:dyDescent="0.45">
      <c r="O28" t="str">
        <f t="shared" si="4"/>
        <v>rank_interact</v>
      </c>
      <c r="P28" s="1" t="str">
        <f t="shared" si="5"/>
        <v>D</v>
      </c>
      <c r="Q28" s="13">
        <v>13</v>
      </c>
      <c r="R28" s="19">
        <v>0.35987999999999998</v>
      </c>
      <c r="S28" s="19">
        <v>0.32338</v>
      </c>
      <c r="T28" s="20">
        <v>0.63841999999999999</v>
      </c>
      <c r="U28" s="9"/>
      <c r="V28" s="9"/>
      <c r="W28" s="9"/>
      <c r="X28" s="16"/>
      <c r="Y28" s="16"/>
    </row>
    <row r="29" spans="10:25" x14ac:dyDescent="0.45">
      <c r="O29" s="16"/>
      <c r="P29" s="1"/>
      <c r="U29" s="9"/>
      <c r="V29" s="9"/>
      <c r="W29" s="9"/>
      <c r="X29" s="16"/>
      <c r="Y29" s="16"/>
    </row>
    <row r="30" spans="10:25" x14ac:dyDescent="0.45">
      <c r="O30" s="16"/>
      <c r="P30" s="1"/>
      <c r="U30" s="9"/>
      <c r="V30" s="9"/>
      <c r="W30" s="9"/>
      <c r="X30" s="16"/>
      <c r="Y30" s="16"/>
    </row>
    <row r="31" spans="10:25" x14ac:dyDescent="0.45">
      <c r="O31" s="16"/>
      <c r="P31" s="14"/>
      <c r="Q31" s="36" t="s">
        <v>21</v>
      </c>
      <c r="R31" s="37"/>
      <c r="S31" s="37"/>
      <c r="T31" s="38"/>
      <c r="U31" s="9"/>
      <c r="V31" s="9"/>
      <c r="W31" s="9"/>
      <c r="X31" s="16"/>
      <c r="Y31" s="16"/>
    </row>
    <row r="32" spans="10:25" x14ac:dyDescent="0.45">
      <c r="O32" t="s">
        <v>47</v>
      </c>
      <c r="P32" s="1" t="s">
        <v>46</v>
      </c>
      <c r="Q32" s="17" t="s">
        <v>5</v>
      </c>
      <c r="R32" s="14" t="s">
        <v>6</v>
      </c>
      <c r="S32" s="14" t="s">
        <v>7</v>
      </c>
      <c r="T32" s="18" t="s">
        <v>8</v>
      </c>
      <c r="U32" s="16"/>
      <c r="V32" s="16"/>
      <c r="W32" s="16"/>
      <c r="X32" s="16"/>
      <c r="Y32" s="16"/>
    </row>
    <row r="33" spans="1:25" x14ac:dyDescent="0.45">
      <c r="O33" t="str">
        <f>VLOOKUP(Q33,$A$51:$C$66,2,0)</f>
        <v>female_hybridscore</v>
      </c>
      <c r="P33" s="1" t="str">
        <f>VLOOKUP(Q33,$A$51:$C$66,3,0)</f>
        <v>BG</v>
      </c>
      <c r="Q33" s="17">
        <v>1</v>
      </c>
      <c r="R33" s="14">
        <v>0.39301000000000003</v>
      </c>
      <c r="S33" s="14">
        <v>0.26175999999999999</v>
      </c>
      <c r="T33" s="18">
        <v>0.56698000000000004</v>
      </c>
      <c r="U33" s="16"/>
      <c r="V33" s="16"/>
      <c r="W33" s="16"/>
      <c r="X33" s="16"/>
      <c r="Y33" s="16"/>
    </row>
    <row r="34" spans="1:25" x14ac:dyDescent="0.45">
      <c r="O34" t="str">
        <f t="shared" ref="O34:O40" si="6">VLOOKUP(Q34,$A$51:$C$66,2,0)</f>
        <v>female_gendiv</v>
      </c>
      <c r="P34" s="1" t="str">
        <f t="shared" ref="P34:P40" si="7">VLOOKUP(Q34,$A$51:$C$66,3,0)</f>
        <v>BG</v>
      </c>
      <c r="Q34" s="17">
        <v>3</v>
      </c>
      <c r="R34" s="14">
        <v>0.40289999999999998</v>
      </c>
      <c r="S34" s="14">
        <v>0.26599</v>
      </c>
      <c r="T34" s="18">
        <v>0.57291999999999998</v>
      </c>
      <c r="U34" s="16"/>
      <c r="V34" s="16"/>
      <c r="W34" s="16"/>
      <c r="X34" s="16"/>
      <c r="Y34" s="16"/>
    </row>
    <row r="35" spans="1:25" x14ac:dyDescent="0.45">
      <c r="O35" t="str">
        <f t="shared" si="6"/>
        <v>male_gendiv</v>
      </c>
      <c r="P35" s="1" t="str">
        <f t="shared" si="7"/>
        <v>BG</v>
      </c>
      <c r="Q35" s="17">
        <v>4</v>
      </c>
      <c r="R35" s="14">
        <v>0.38645000000000002</v>
      </c>
      <c r="S35" s="14">
        <v>0.27987000000000001</v>
      </c>
      <c r="T35" s="18">
        <v>0.58901999999999999</v>
      </c>
    </row>
    <row r="36" spans="1:25" x14ac:dyDescent="0.45">
      <c r="O36" t="str">
        <f t="shared" si="6"/>
        <v>female_age</v>
      </c>
      <c r="P36" s="1" t="str">
        <f t="shared" si="7"/>
        <v>BG</v>
      </c>
      <c r="Q36" s="17">
        <v>6</v>
      </c>
      <c r="R36" s="14">
        <v>0.42259000000000002</v>
      </c>
      <c r="S36" s="14">
        <v>0.31285000000000002</v>
      </c>
      <c r="T36" s="18">
        <v>0.63151999999999997</v>
      </c>
    </row>
    <row r="37" spans="1:25" x14ac:dyDescent="0.45">
      <c r="O37" t="str">
        <f t="shared" si="6"/>
        <v>male_rank</v>
      </c>
      <c r="P37" s="1" t="str">
        <f t="shared" si="7"/>
        <v>S</v>
      </c>
      <c r="Q37" s="17">
        <v>7</v>
      </c>
      <c r="R37" s="14">
        <v>0.40057999999999999</v>
      </c>
      <c r="S37" s="14">
        <v>0.31347999999999998</v>
      </c>
      <c r="T37" s="18">
        <v>0.63061</v>
      </c>
    </row>
    <row r="38" spans="1:25" x14ac:dyDescent="0.45">
      <c r="O38" t="str">
        <f t="shared" si="6"/>
        <v>males_present</v>
      </c>
      <c r="P38" s="1" t="str">
        <f t="shared" si="7"/>
        <v>S</v>
      </c>
      <c r="Q38" s="17">
        <v>9</v>
      </c>
      <c r="R38" s="14">
        <v>0.39488000000000001</v>
      </c>
      <c r="S38" s="14">
        <v>0.31601000000000001</v>
      </c>
      <c r="T38" s="18">
        <v>0.63383999999999996</v>
      </c>
    </row>
    <row r="39" spans="1:25" x14ac:dyDescent="0.45">
      <c r="O39" t="str">
        <f t="shared" si="6"/>
        <v>females_present</v>
      </c>
      <c r="P39" s="1" t="str">
        <f t="shared" si="7"/>
        <v>S</v>
      </c>
      <c r="Q39" s="5">
        <v>10</v>
      </c>
      <c r="R39" s="1">
        <v>0.38730999999999999</v>
      </c>
      <c r="S39" s="1">
        <v>0.32049</v>
      </c>
      <c r="T39" s="6">
        <v>0.63724999999999998</v>
      </c>
    </row>
    <row r="40" spans="1:25" x14ac:dyDescent="0.45">
      <c r="O40" t="str">
        <f t="shared" si="6"/>
        <v>male_rank_transform</v>
      </c>
      <c r="P40" s="1" t="str">
        <f t="shared" si="7"/>
        <v>D</v>
      </c>
      <c r="Q40" s="22">
        <v>11</v>
      </c>
      <c r="R40" s="23">
        <v>0.36176999999999998</v>
      </c>
      <c r="S40" s="23">
        <v>0.32349</v>
      </c>
      <c r="T40" s="24">
        <v>0.63792000000000004</v>
      </c>
    </row>
    <row r="45" spans="1:25" s="7" customFormat="1" x14ac:dyDescent="0.45"/>
    <row r="46" spans="1:25" x14ac:dyDescent="0.45">
      <c r="A46" s="7" t="s">
        <v>23</v>
      </c>
    </row>
    <row r="47" spans="1:25" x14ac:dyDescent="0.45">
      <c r="A47" s="7" t="s">
        <v>24</v>
      </c>
    </row>
    <row r="48" spans="1:25" x14ac:dyDescent="0.45">
      <c r="A48" s="7" t="s">
        <v>25</v>
      </c>
    </row>
    <row r="49" spans="1:3" x14ac:dyDescent="0.45">
      <c r="A49" s="7" t="s">
        <v>26</v>
      </c>
    </row>
    <row r="51" spans="1:3" x14ac:dyDescent="0.45">
      <c r="A51" s="7">
        <v>1</v>
      </c>
      <c r="B51" t="s">
        <v>28</v>
      </c>
      <c r="C51" t="s">
        <v>43</v>
      </c>
    </row>
    <row r="52" spans="1:3" x14ac:dyDescent="0.45">
      <c r="A52" s="7">
        <v>2</v>
      </c>
      <c r="B52" t="s">
        <v>29</v>
      </c>
      <c r="C52" t="s">
        <v>43</v>
      </c>
    </row>
    <row r="53" spans="1:3" x14ac:dyDescent="0.45">
      <c r="A53" s="7">
        <v>3</v>
      </c>
      <c r="B53" t="s">
        <v>30</v>
      </c>
      <c r="C53" t="s">
        <v>43</v>
      </c>
    </row>
    <row r="54" spans="1:3" x14ac:dyDescent="0.45">
      <c r="A54" s="7">
        <v>4</v>
      </c>
      <c r="B54" t="s">
        <v>31</v>
      </c>
      <c r="C54" t="s">
        <v>43</v>
      </c>
    </row>
    <row r="55" spans="1:3" x14ac:dyDescent="0.45">
      <c r="A55" s="7">
        <v>5</v>
      </c>
      <c r="B55" t="s">
        <v>32</v>
      </c>
      <c r="C55" t="s">
        <v>43</v>
      </c>
    </row>
    <row r="56" spans="1:3" x14ac:dyDescent="0.45">
      <c r="A56" s="7">
        <v>6</v>
      </c>
      <c r="B56" t="s">
        <v>33</v>
      </c>
      <c r="C56" t="s">
        <v>43</v>
      </c>
    </row>
    <row r="57" spans="1:3" x14ac:dyDescent="0.45">
      <c r="A57" s="7">
        <v>7</v>
      </c>
      <c r="B57" t="s">
        <v>34</v>
      </c>
      <c r="C57" t="s">
        <v>44</v>
      </c>
    </row>
    <row r="58" spans="1:3" x14ac:dyDescent="0.45">
      <c r="A58" s="7">
        <v>8</v>
      </c>
      <c r="B58" t="s">
        <v>35</v>
      </c>
      <c r="C58" t="s">
        <v>44</v>
      </c>
    </row>
    <row r="59" spans="1:3" x14ac:dyDescent="0.45">
      <c r="A59" s="7">
        <v>9</v>
      </c>
      <c r="B59" t="s">
        <v>36</v>
      </c>
      <c r="C59" t="s">
        <v>44</v>
      </c>
    </row>
    <row r="60" spans="1:3" x14ac:dyDescent="0.45">
      <c r="A60" s="7">
        <v>10</v>
      </c>
      <c r="B60" t="s">
        <v>37</v>
      </c>
      <c r="C60" t="s">
        <v>44</v>
      </c>
    </row>
    <row r="61" spans="1:3" x14ac:dyDescent="0.45">
      <c r="A61" s="7">
        <v>11</v>
      </c>
      <c r="B61" t="s">
        <v>38</v>
      </c>
      <c r="C61" t="s">
        <v>45</v>
      </c>
    </row>
    <row r="62" spans="1:3" x14ac:dyDescent="0.45">
      <c r="A62" s="7">
        <v>12</v>
      </c>
      <c r="B62" t="s">
        <v>39</v>
      </c>
      <c r="C62" t="s">
        <v>45</v>
      </c>
    </row>
    <row r="63" spans="1:3" x14ac:dyDescent="0.45">
      <c r="A63" s="7">
        <v>13</v>
      </c>
      <c r="B63" t="s">
        <v>40</v>
      </c>
      <c r="C63" t="s">
        <v>45</v>
      </c>
    </row>
    <row r="64" spans="1:3" x14ac:dyDescent="0.45">
      <c r="A64" s="7">
        <v>14</v>
      </c>
      <c r="B64" t="s">
        <v>41</v>
      </c>
      <c r="C64" t="s">
        <v>45</v>
      </c>
    </row>
    <row r="65" spans="1:3" x14ac:dyDescent="0.45">
      <c r="A65" s="7">
        <v>15</v>
      </c>
      <c r="B65" t="s">
        <v>42</v>
      </c>
      <c r="C65" t="s">
        <v>45</v>
      </c>
    </row>
    <row r="66" spans="1:3" x14ac:dyDescent="0.45">
      <c r="A66" s="7">
        <v>16</v>
      </c>
      <c r="B66" t="s">
        <v>27</v>
      </c>
      <c r="C66" t="s">
        <v>43</v>
      </c>
    </row>
  </sheetData>
  <mergeCells count="8">
    <mergeCell ref="Q17:T17"/>
    <mergeCell ref="Q31:T31"/>
    <mergeCell ref="J1:L1"/>
    <mergeCell ref="B2:F2"/>
    <mergeCell ref="J9:L9"/>
    <mergeCell ref="Q1:T1"/>
    <mergeCell ref="X1:AA1"/>
    <mergeCell ref="J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cp:revision>0</cp:revision>
  <dcterms:created xsi:type="dcterms:W3CDTF">2016-12-12T21:17:25Z</dcterms:created>
  <dcterms:modified xsi:type="dcterms:W3CDTF">2016-12-16T00:57:28Z</dcterms:modified>
  <dc:language>en-US</dc:language>
</cp:coreProperties>
</file>