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Settings" sheetId="1" state="hidden" r:id="rId2"/>
    <sheet name="Roster" sheetId="2" state="visible" r:id="rId3"/>
    <sheet name="Attendance Lis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<sst xmlns="http://schemas.openxmlformats.org/spreadsheetml/2006/main" count="111" uniqueCount="86">
  <si>
    <t xml:space="preserve">Instructions:</t>
  </si>
  <si>
    <t xml:space="preserve">Select weighted percentage of each element of final grade and certificate critera as instructed by the program and/or curriculum. Choose N/A if element does not apply. The sum of the final grade elements must equal 100%. </t>
  </si>
  <si>
    <t xml:space="preserve">Final Grade Elements</t>
  </si>
  <si>
    <t xml:space="preserve">Weight (%)</t>
  </si>
  <si>
    <t xml:space="preserve">Post Test Score</t>
  </si>
  <si>
    <t xml:space="preserve">Performance</t>
  </si>
  <si>
    <t xml:space="preserve">Product(s)</t>
  </si>
  <si>
    <t xml:space="preserve">Certificate Criteria</t>
  </si>
  <si>
    <t xml:space="preserve">Minimum Attendance Required</t>
  </si>
  <si>
    <t xml:space="preserve">Minimum Final Grade</t>
  </si>
  <si>
    <t xml:space="preserve">Go to Participant Performance Roster =&gt;</t>
  </si>
  <si>
    <t xml:space="preserve">Go to Attendance List =&gt;</t>
  </si>
  <si>
    <t xml:space="preserve">STUDENT ROSTER</t>
  </si>
  <si>
    <t xml:space="preserve">A Training Event (January 01, 2019 - February 02, 2019)</t>
  </si>
  <si>
    <t xml:space="preserve">Event ID</t>
  </si>
  <si>
    <t xml:space="preserve">STUDENT ID</t>
  </si>
  <si>
    <t xml:space="preserve">STUDENT NAME</t>
  </si>
  <si>
    <t xml:space="preserve">PRE-TEST</t>
  </si>
  <si>
    <t xml:space="preserve">POST-TEST</t>
  </si>
  <si>
    <t xml:space="preserve">PERFORMANCE</t>
  </si>
  <si>
    <t xml:space="preserve">PRODUCT(S)</t>
  </si>
  <si>
    <t xml:space="preserve">ATTENDANCE</t>
  </si>
  <si>
    <t xml:space="preserve">FINAL GRADE</t>
  </si>
  <si>
    <t xml:space="preserve">COMPLETE/CERTIFICATE</t>
  </si>
  <si>
    <t xml:space="preserve">DISTINCTION</t>
  </si>
  <si>
    <t xml:space="preserve">COMMENTS</t>
  </si>
  <si>
    <t xml:space="preserve">First Tester</t>
  </si>
  <si>
    <t xml:space="preserve">Key Participant</t>
  </si>
  <si>
    <t xml:space="preserve">Second Tester</t>
  </si>
  <si>
    <t xml:space="preserve">Third Tester</t>
  </si>
  <si>
    <t xml:space="preserve">Fourth Tester</t>
  </si>
  <si>
    <t xml:space="preserve">Fifth Tester</t>
  </si>
  <si>
    <t xml:space="preserve">Sixth Tester</t>
  </si>
  <si>
    <t xml:space="preserve">Seventh Tester</t>
  </si>
  <si>
    <t xml:space="preserve">Eighth Tester</t>
  </si>
  <si>
    <t xml:space="preserve">Ninth Tester</t>
  </si>
  <si>
    <t xml:space="preserve">Tenth Tester</t>
  </si>
  <si>
    <t xml:space="preserve">EVENT ATTENDANCE LIST</t>
  </si>
  <si>
    <t xml:space="preserve">1</t>
  </si>
  <si>
    <t xml:space="preserve">Legend</t>
  </si>
  <si>
    <t xml:space="preserve">Event Name</t>
  </si>
  <si>
    <t xml:space="preserve">A Training Event</t>
  </si>
  <si>
    <t xml:space="preserve">A</t>
  </si>
  <si>
    <t xml:space="preserve">Absent</t>
  </si>
  <si>
    <t xml:space="preserve">Dates</t>
  </si>
  <si>
    <t xml:space="preserve">From 01/01/2019 To: 02/02/2019</t>
  </si>
  <si>
    <t xml:space="preserve">P</t>
  </si>
  <si>
    <t xml:space="preserve">Present</t>
  </si>
  <si>
    <t xml:space="preserve">01-Jan</t>
  </si>
  <si>
    <t xml:space="preserve">02-Jan</t>
  </si>
  <si>
    <t xml:space="preserve">03-Jan</t>
  </si>
  <si>
    <t xml:space="preserve">04-Jan</t>
  </si>
  <si>
    <t xml:space="preserve">05-Jan</t>
  </si>
  <si>
    <t xml:space="preserve">06-Jan</t>
  </si>
  <si>
    <t xml:space="preserve">07-Jan</t>
  </si>
  <si>
    <t xml:space="preserve">08-Jan</t>
  </si>
  <si>
    <t xml:space="preserve">09-Jan</t>
  </si>
  <si>
    <t xml:space="preserve">10-Jan</t>
  </si>
  <si>
    <t xml:space="preserve">11-Jan</t>
  </si>
  <si>
    <t xml:space="preserve">12-Jan</t>
  </si>
  <si>
    <t xml:space="preserve">13-Jan</t>
  </si>
  <si>
    <t xml:space="preserve">14-Jan</t>
  </si>
  <si>
    <t xml:space="preserve">15-Jan</t>
  </si>
  <si>
    <t xml:space="preserve">16-Jan</t>
  </si>
  <si>
    <t xml:space="preserve">17-Jan</t>
  </si>
  <si>
    <t xml:space="preserve">18-Jan</t>
  </si>
  <si>
    <t xml:space="preserve">19-Jan</t>
  </si>
  <si>
    <t xml:space="preserve">20-Jan</t>
  </si>
  <si>
    <t xml:space="preserve">21-Jan</t>
  </si>
  <si>
    <t xml:space="preserve">22-Jan</t>
  </si>
  <si>
    <t xml:space="preserve">23-Jan</t>
  </si>
  <si>
    <t xml:space="preserve">24-Jan</t>
  </si>
  <si>
    <t xml:space="preserve">25-Jan</t>
  </si>
  <si>
    <t xml:space="preserve">26-Jan</t>
  </si>
  <si>
    <t xml:space="preserve">27-Jan</t>
  </si>
  <si>
    <t xml:space="preserve">28-Jan</t>
  </si>
  <si>
    <t xml:space="preserve">29-Jan</t>
  </si>
  <si>
    <t xml:space="preserve">30-Jan</t>
  </si>
  <si>
    <t xml:space="preserve">31-Jan</t>
  </si>
  <si>
    <t xml:space="preserve">01-Feb</t>
  </si>
  <si>
    <t xml:space="preserve">NON-ATTENDANCE REASON</t>
  </si>
  <si>
    <t xml:space="preserve">NON-ATTENDANCE CAUSE</t>
  </si>
  <si>
    <t xml:space="preserve">No Show</t>
  </si>
  <si>
    <t xml:space="preserve">Unknown</t>
  </si>
  <si>
    <t xml:space="preserve">Cancellation</t>
  </si>
  <si>
    <t xml:space="preserve">Illness/Death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</si>
</sst>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\%"/>
    <numFmt numFmtId="166" formatCode="#0\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i val="true"/>
      <sz val="11"/>
      <color rgb="FFFF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8"/>
      <name val="Calibri"/>
      <family val="0"/>
      <charset val="1"/>
    </font>
    <font>
      <sz val="9"/>
      <color rgb="FF008000"/>
      <name val="Calibri"/>
      <family val="0"/>
      <charset val="1"/>
    </font>
    <font>
      <u val="single"/>
      <sz val="11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B8CCE4"/>
        <bgColor rgb="FF99CCFF"/>
      </patternFill>
    </fill>
    <fill>
      <patternFill patternType="solid">
        <fgColor rgb="FFDCE6F1"/>
        <bgColor rgb="FFD9D9D9"/>
      </patternFill>
    </fill>
    <fill>
      <patternFill patternType="solid">
        <fgColor rgb="FFD8E4BC"/>
        <bgColor rgb="FFD9D9D9"/>
      </patternFill>
    </fill>
    <fill>
      <patternFill patternType="solid">
        <fgColor rgb="FFD9D9D9"/>
        <bgColor rgb="FFD8E4B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3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4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color rgb="FF800000"/>
      </font>
      <fill>
        <patternFill>
          <bgColor rgb="FFFF8080"/>
        </patternFill>
      </fill>
    </dxf>
    <dxf>
      <font>
        <color rgb="FF800000"/>
      </font>
      <fill>
        <patternFill>
          <bgColor rgb="FFFF8080"/>
        </patternFill>
      </fill>
    </dxf>
    <dxf>
      <font>
        <color rgb="FF800000"/>
      </font>
      <fill>
        <patternFill>
          <bgColor rgb="FFFF8080"/>
        </patternFill>
      </fill>
    </dxf>
    <dxf>
      <font>
        <color rgb="FF800000"/>
      </font>
      <fill>
        <patternFill>
          <bgColor rgb="FFFF8080"/>
        </patternFill>
      </fill>
    </dxf>
    <dxf>
      <font>
        <color rgb="FF800000"/>
      </font>
      <fill>
        <patternFill>
          <bgColor rgb="FFFF8080"/>
        </patternFill>
      </fill>
    </dxf>
    <dxf>
      <font>
        <color rgb="FF800000"/>
      </font>
      <fill>
        <patternFill>
          <bgColor rgb="FFFF8080"/>
        </patternFill>
      </fill>
    </dxf>
    <dxf>
      <font>
        <color rgb="FF800000"/>
      </font>
      <fill>
        <patternFill>
          <bgColor rgb="FFFF8080"/>
        </patternFill>
      </fill>
    </dxf>
    <dxf>
      <font>
        <color rgb="FF800000"/>
      </font>
      <fill>
        <patternFill>
          <bgColor rgb="FFFF8080"/>
        </patternFill>
      </fill>
    </dxf>
    <dxf>
      <font>
        <color rgb="FF800000"/>
      </font>
      <fill>
        <patternFill>
          <bgColor rgb="FFFF8080"/>
        </patternFill>
      </fill>
    </dxf>
    <dxf>
      <font>
        <color rgb="FF800000"/>
      </font>
      <fill>
        <patternFill>
          <bgColor rgb="FFFF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CE6F1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8E4B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4.33"/>
    <col collapsed="false" customWidth="true" hidden="false" outlineLevel="0" max="2" min="2" style="0" width="18.66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" t="s">
        <v>0</v>
      </c>
      <c r="B1" s="0" t="n">
        <v>1124201933137</v>
      </c>
    </row>
    <row r="2" customFormat="false" ht="15" hidden="false" customHeight="true" outlineLevel="0" collapsed="false">
      <c r="A2" s="2" t="s">
        <v>1</v>
      </c>
      <c r="B2" s="2"/>
    </row>
    <row r="3" customFormat="false" ht="15" hidden="false" customHeight="false" outlineLevel="0" collapsed="false">
      <c r="A3" s="2"/>
      <c r="B3" s="2"/>
    </row>
    <row r="4" customFormat="false" ht="15" hidden="false" customHeight="false" outlineLevel="0" collapsed="false">
      <c r="A4" s="2"/>
      <c r="B4" s="2"/>
    </row>
    <row r="7" customFormat="false" ht="15" hidden="false" customHeight="false" outlineLevel="0" collapsed="false">
      <c r="A7" s="3" t="s">
        <v>2</v>
      </c>
      <c r="B7" s="3" t="s">
        <v>3</v>
      </c>
    </row>
    <row r="8" customFormat="false" ht="15" hidden="false" customHeight="false" outlineLevel="0" collapsed="false">
      <c r="A8" s="4" t="s">
        <v>4</v>
      </c>
      <c r="B8" s="5" t="n">
        <v>60</v>
      </c>
    </row>
    <row r="9" customFormat="false" ht="15" hidden="false" customHeight="false" outlineLevel="0" collapsed="false">
      <c r="A9" s="6" t="s">
        <v>5</v>
      </c>
      <c r="B9" s="7" t="n">
        <v>20</v>
      </c>
    </row>
    <row r="10" customFormat="false" ht="15" hidden="false" customHeight="false" outlineLevel="0" collapsed="false">
      <c r="A10" s="4" t="s">
        <v>6</v>
      </c>
      <c r="B10" s="5" t="n">
        <v>20</v>
      </c>
    </row>
    <row r="11" customFormat="false" ht="15" hidden="false" customHeight="false" outlineLevel="0" collapsed="false">
      <c r="B11" s="8" t="n">
        <f aca="false">IF(AND(B8="N/A",B9="N/A",B10="N/A"),"N/A",SUM(B8:B10))</f>
        <v>100</v>
      </c>
    </row>
    <row r="13" customFormat="false" ht="15" hidden="false" customHeight="false" outlineLevel="0" collapsed="false">
      <c r="A13" s="9" t="s">
        <v>7</v>
      </c>
      <c r="B13" s="9"/>
    </row>
    <row r="14" customFormat="false" ht="15" hidden="false" customHeight="false" outlineLevel="0" collapsed="false">
      <c r="A14" s="4" t="s">
        <v>8</v>
      </c>
      <c r="B14" s="5" t="n">
        <v>80</v>
      </c>
    </row>
    <row r="15" customFormat="false" ht="15" hidden="false" customHeight="false" outlineLevel="0" collapsed="false">
      <c r="A15" s="6" t="s">
        <v>9</v>
      </c>
      <c r="B15" s="7" t="n">
        <v>70</v>
      </c>
    </row>
    <row r="21" customFormat="false" ht="15" hidden="false" customHeight="false" outlineLevel="0" collapsed="false">
      <c r="A21" s="3" t="s">
        <v>10</v>
      </c>
    </row>
    <row r="25" customFormat="false" ht="15" hidden="false" customHeight="false" outlineLevel="0" collapsed="false">
      <c r="A25" s="3" t="s">
        <v>11</v>
      </c>
    </row>
  </sheetData>
  <sheetProtection sheet="true" password="95f9" objects="true" scenarios="true"/>
  <mergeCells count="2">
    <mergeCell ref="A2:B4"/>
    <mergeCell ref="A13:B13"/>
  </mergeCells>
  <hyperlinks>
    <hyperlink ref="A21" location="Roster!$A$1" display="Go to Participant Performance Roster =&gt;"/>
    <hyperlink ref="A25" location="'Attendance List'!$A$1" display="Go to Attendance List =&gt;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19"/>
    <col collapsed="false" customWidth="true" hidden="false" outlineLevel="0" max="3" min="3" style="0" width="11.84"/>
    <col collapsed="false" customWidth="true" hidden="false" outlineLevel="0" max="4" min="4" style="0" width="13.33"/>
    <col collapsed="false" customWidth="true" hidden="false" outlineLevel="0" max="5" min="5" style="0" width="18.33"/>
    <col collapsed="false" customWidth="true" hidden="false" outlineLevel="0" max="6" min="6" style="0" width="15.15"/>
    <col collapsed="false" customWidth="true" hidden="false" outlineLevel="0" max="7" min="7" style="0" width="16.33"/>
    <col collapsed="false" customWidth="true" hidden="false" outlineLevel="0" max="8" min="8" style="0" width="16.14"/>
    <col collapsed="false" customWidth="true" hidden="false" outlineLevel="0" max="9" min="9" style="0" width="27.5"/>
    <col collapsed="false" customWidth="true" hidden="false" outlineLevel="0" max="10" min="10" style="0" width="15.66"/>
    <col collapsed="false" customWidth="true" hidden="false" outlineLevel="0" max="11" min="11" style="0" width="14.83"/>
    <col collapsed="false" customWidth="true" hidden="false" outlineLevel="0" max="1025" min="12" style="0" width="8.67"/>
  </cols>
  <sheetData>
    <row r="1" customFormat="false" ht="23" hidden="false" customHeight="true" outlineLevel="0" collapsed="false">
      <c r="A1" s="10" t="s">
        <v>12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customFormat="false" ht="23" hidden="false" customHeight="true" outlineLevel="0" collapsed="false">
      <c r="A2" s="10" t="s">
        <v>13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customFormat="false" ht="15" hidden="false" customHeight="false" outlineLevel="0" collapsed="false">
      <c r="A3" s="1" t="s">
        <v>14</v>
      </c>
      <c r="B3" s="0" t="n">
        <v>1</v>
      </c>
    </row>
    <row r="6" customFormat="false" ht="15" hidden="false" customHeight="false" outlineLevel="0" collapsed="false">
      <c r="D6" s="11" t="str">
        <f aca="false">IF(Settings!$B$8="N/A","Not Applicable",CONCATENATE("Weighted at ",IF(Settings!B8="N/A",0,Settings!B8),"% "))</f>
        <v>Weighted at 60%</v>
      </c>
      <c r="E6" s="11" t="str">
        <f aca="false">IF(Settings!$B$9="N/A","Not Applicable",CONCATENATE("Weighted at ",IF(Settings!B9="N/A",0,Settings!B9),"% "))</f>
        <v>Weighted at 20%</v>
      </c>
      <c r="F6" s="11" t="str">
        <f aca="false">IF(Settings!$B$10="N/A","Not Applicable",CONCATENATE("Weighted at ",IF(Settings!B10="N/A",0,Settings!B10),"% "))</f>
        <v>Weighted at 20%</v>
      </c>
      <c r="G6" s="11" t="str">
        <f aca="false">IF(Settings!$B$14="N/A","Not Required",CONCATENATE("Min. ",Settings!B14," % "))</f>
        <v>Min. 80 %</v>
      </c>
      <c r="H6" s="11" t="str">
        <f aca="false">IF(Settings!$B$15="N/A","Not Required",CONCATENATE("Min. ",Settings!B15))</f>
        <v>Min. 70</v>
      </c>
    </row>
    <row r="7" customFormat="false" ht="25" hidden="false" customHeight="true" outlineLevel="0" collapsed="false">
      <c r="A7" s="3" t="s">
        <v>15</v>
      </c>
      <c r="B7" s="3" t="s">
        <v>16</v>
      </c>
      <c r="C7" s="3" t="s">
        <v>17</v>
      </c>
      <c r="D7" s="3" t="s">
        <v>18</v>
      </c>
      <c r="E7" s="3" t="s">
        <v>19</v>
      </c>
      <c r="F7" s="3" t="s">
        <v>20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</row>
    <row r="8" customFormat="false" ht="15" hidden="false" customHeight="false" outlineLevel="0" collapsed="false">
      <c r="A8" s="12" t="n">
        <v>2</v>
      </c>
      <c r="B8" s="12" t="s">
        <v>26</v>
      </c>
      <c r="C8" s="4" t="n">
        <v>70</v>
      </c>
      <c r="D8" s="4" t="n">
        <v>80</v>
      </c>
      <c r="E8" s="4" t="n">
        <v>80</v>
      </c>
      <c r="F8" s="4" t="n">
        <v>80</v>
      </c>
      <c r="G8" s="12" t="n">
        <f aca="false">IFERROR((COUNTIF('Attendance List'!C8:AH8,"P")/COUNTA('Attendance List'!C8:AH8))*100,"")</f>
        <v>83.3333333333333</v>
      </c>
      <c r="H8" s="12" t="n">
        <f aca="false">IF(Settings!$B$15="N/A","N/A",IFERROR((D8*(Settings!$B$8/100)),0)+IFERROR((E8*(Settings!$B$9/100)),0)+IFERROR((F8*(Settings!$B$10/100)),0))</f>
        <v>80</v>
      </c>
      <c r="I8" s="12" t="str">
        <f aca="false">IF(AND(Settings!$B$14="N/A",Settings!$B$15="N/A"),"N/A", IF(OR(AND(Settings!$B$14="N/A",Roster!H8&gt;=Settings!$B$15), AND(Roster!G8&gt;=Settings!$B$14,Settings!$B$15="N/A"), AND(H8&gt;=Settings!$B$15,G8&gt;=Settings!$B$14)),"YES","NO"))</f>
        <v>YES</v>
      </c>
      <c r="J8" s="4" t="s">
        <v>27</v>
      </c>
      <c r="K8" s="4"/>
    </row>
    <row r="9" customFormat="false" ht="15" hidden="false" customHeight="false" outlineLevel="0" collapsed="false">
      <c r="A9" s="12" t="n">
        <v>3</v>
      </c>
      <c r="B9" s="12" t="s">
        <v>28</v>
      </c>
      <c r="C9" s="6" t="n">
        <v>40</v>
      </c>
      <c r="D9" s="6" t="n">
        <v>0</v>
      </c>
      <c r="E9" s="6" t="n">
        <v>0</v>
      </c>
      <c r="F9" s="6" t="n">
        <v>0</v>
      </c>
      <c r="G9" s="12" t="n">
        <f aca="false">IFERROR((COUNTIF('Attendance List'!C9:AH9,"P")/COUNTA('Attendance List'!C9:AH9))*100,"")</f>
        <v>16.6666666666667</v>
      </c>
      <c r="H9" s="12" t="n">
        <f aca="false">IF(Settings!$B$15="N/A","N/A",IFERROR((D9*(Settings!$B$8/100)),0)+IFERROR((E9*(Settings!$B$9/100)),0)+IFERROR((F9*(Settings!$B$10/100)),0))</f>
        <v>0</v>
      </c>
      <c r="I9" s="12" t="str">
        <f aca="false">IF(AND(Settings!$B$14="N/A",Settings!$B$15="N/A"),"N/A", IF(OR(AND(Settings!$B$14="N/A",Roster!H9&gt;=Settings!$B$15), AND(Roster!G9&gt;=Settings!$B$14,Settings!$B$15="N/A"), AND(H9&gt;=Settings!$B$15,G9&gt;=Settings!$B$14)),"YES","NO"))</f>
        <v>NO</v>
      </c>
      <c r="J9" s="13"/>
      <c r="K9" s="6"/>
    </row>
    <row r="10" customFormat="false" ht="15" hidden="false" customHeight="false" outlineLevel="0" collapsed="false">
      <c r="A10" s="12" t="n">
        <v>4</v>
      </c>
      <c r="B10" s="12" t="s">
        <v>29</v>
      </c>
      <c r="C10" s="4"/>
      <c r="D10" s="4"/>
      <c r="E10" s="4"/>
      <c r="F10" s="4"/>
      <c r="G10" s="12" t="str">
        <f aca="false">IFERROR((COUNTIF('Attendance List'!C10:AH10,"P")/COUNTA('Attendance List'!C10:AH10))*100,"")</f>
        <v/>
      </c>
      <c r="H10" s="12" t="n">
        <f aca="false">IF(Settings!$B$15="N/A","N/A",IFERROR((D10*(Settings!$B$8/100)),0)+IFERROR((E10*(Settings!$B$9/100)),0)+IFERROR((F10*(Settings!$B$10/100)),0))</f>
        <v>0</v>
      </c>
      <c r="I10" s="12" t="str">
        <f aca="false">IF(AND(Settings!$B$14="N/A",Settings!$B$15="N/A"),"N/A", IF(OR(AND(Settings!$B$14="N/A",Roster!H10&gt;=Settings!$B$15), AND(Roster!G10&gt;=Settings!$B$14,Settings!$B$15="N/A"), AND(H10&gt;=Settings!$B$15,G10&gt;=Settings!$B$14)),"YES","NO"))</f>
        <v>NO</v>
      </c>
      <c r="J10" s="4"/>
      <c r="K10" s="4"/>
    </row>
    <row r="11" customFormat="false" ht="15" hidden="false" customHeight="false" outlineLevel="0" collapsed="false">
      <c r="A11" s="12" t="n">
        <v>5</v>
      </c>
      <c r="B11" s="12" t="s">
        <v>30</v>
      </c>
      <c r="C11" s="6"/>
      <c r="D11" s="6"/>
      <c r="E11" s="6"/>
      <c r="F11" s="6"/>
      <c r="G11" s="12" t="str">
        <f aca="false">IFERROR((COUNTIF('Attendance List'!C11:AH11,"P")/COUNTA('Attendance List'!C11:AH11))*100,"")</f>
        <v/>
      </c>
      <c r="H11" s="12" t="n">
        <f aca="false">IF(Settings!$B$15="N/A","N/A",IFERROR((D11*(Settings!$B$8/100)),0)+IFERROR((E11*(Settings!$B$9/100)),0)+IFERROR((F11*(Settings!$B$10/100)),0))</f>
        <v>0</v>
      </c>
      <c r="I11" s="12" t="str">
        <f aca="false">IF(AND(Settings!$B$14="N/A",Settings!$B$15="N/A"),"N/A", IF(OR(AND(Settings!$B$14="N/A",Roster!H11&gt;=Settings!$B$15), AND(Roster!G11&gt;=Settings!$B$14,Settings!$B$15="N/A"), AND(H11&gt;=Settings!$B$15,G11&gt;=Settings!$B$14)),"YES","NO"))</f>
        <v>NO</v>
      </c>
      <c r="J11" s="13"/>
      <c r="K11" s="6"/>
    </row>
    <row r="12" customFormat="false" ht="15" hidden="false" customHeight="false" outlineLevel="0" collapsed="false">
      <c r="A12" s="12" t="n">
        <v>6</v>
      </c>
      <c r="B12" s="12" t="s">
        <v>31</v>
      </c>
      <c r="C12" s="4"/>
      <c r="D12" s="4"/>
      <c r="E12" s="4"/>
      <c r="F12" s="4"/>
      <c r="G12" s="12" t="str">
        <f aca="false">IFERROR((COUNTIF('Attendance List'!C12:AH12,"P")/COUNTA('Attendance List'!C12:AH12))*100,"")</f>
        <v/>
      </c>
      <c r="H12" s="12" t="n">
        <f aca="false">IF(Settings!$B$15="N/A","N/A",IFERROR((D12*(Settings!$B$8/100)),0)+IFERROR((E12*(Settings!$B$9/100)),0)+IFERROR((F12*(Settings!$B$10/100)),0))</f>
        <v>0</v>
      </c>
      <c r="I12" s="12" t="str">
        <f aca="false">IF(AND(Settings!$B$14="N/A",Settings!$B$15="N/A"),"N/A", IF(OR(AND(Settings!$B$14="N/A",Roster!H12&gt;=Settings!$B$15), AND(Roster!G12&gt;=Settings!$B$14,Settings!$B$15="N/A"), AND(H12&gt;=Settings!$B$15,G12&gt;=Settings!$B$14)),"YES","NO"))</f>
        <v>NO</v>
      </c>
      <c r="J12" s="4"/>
      <c r="K12" s="4"/>
    </row>
    <row r="13" customFormat="false" ht="15" hidden="false" customHeight="false" outlineLevel="0" collapsed="false">
      <c r="A13" s="12" t="n">
        <v>7</v>
      </c>
      <c r="B13" s="12" t="s">
        <v>32</v>
      </c>
      <c r="C13" s="6"/>
      <c r="D13" s="6"/>
      <c r="E13" s="6"/>
      <c r="F13" s="6"/>
      <c r="G13" s="12" t="str">
        <f aca="false">IFERROR((COUNTIF('Attendance List'!C13:AH13,"P")/COUNTA('Attendance List'!C13:AH13))*100,"")</f>
        <v/>
      </c>
      <c r="H13" s="12" t="n">
        <f aca="false">IF(Settings!$B$15="N/A","N/A",IFERROR((D13*(Settings!$B$8/100)),0)+IFERROR((E13*(Settings!$B$9/100)),0)+IFERROR((F13*(Settings!$B$10/100)),0))</f>
        <v>0</v>
      </c>
      <c r="I13" s="12" t="str">
        <f aca="false">IF(AND(Settings!$B$14="N/A",Settings!$B$15="N/A"),"N/A", IF(OR(AND(Settings!$B$14="N/A",Roster!H13&gt;=Settings!$B$15), AND(Roster!G13&gt;=Settings!$B$14,Settings!$B$15="N/A"), AND(H13&gt;=Settings!$B$15,G13&gt;=Settings!$B$14)),"YES","NO"))</f>
        <v>NO</v>
      </c>
      <c r="J13" s="13"/>
      <c r="K13" s="6"/>
    </row>
    <row r="14" customFormat="false" ht="15" hidden="false" customHeight="false" outlineLevel="0" collapsed="false">
      <c r="A14" s="12" t="n">
        <v>8</v>
      </c>
      <c r="B14" s="12" t="s">
        <v>33</v>
      </c>
      <c r="C14" s="4"/>
      <c r="D14" s="4"/>
      <c r="E14" s="4"/>
      <c r="F14" s="4"/>
      <c r="G14" s="12" t="str">
        <f aca="false">IFERROR((COUNTIF('Attendance List'!C14:AH14,"P")/COUNTA('Attendance List'!C14:AH14))*100,"")</f>
        <v/>
      </c>
      <c r="H14" s="12" t="n">
        <f aca="false">IF(Settings!$B$15="N/A","N/A",IFERROR((D14*(Settings!$B$8/100)),0)+IFERROR((E14*(Settings!$B$9/100)),0)+IFERROR((F14*(Settings!$B$10/100)),0))</f>
        <v>0</v>
      </c>
      <c r="I14" s="12" t="str">
        <f aca="false">IF(AND(Settings!$B$14="N/A",Settings!$B$15="N/A"),"N/A", IF(OR(AND(Settings!$B$14="N/A",Roster!H14&gt;=Settings!$B$15), AND(Roster!G14&gt;=Settings!$B$14,Settings!$B$15="N/A"), AND(H14&gt;=Settings!$B$15,G14&gt;=Settings!$B$14)),"YES","NO"))</f>
        <v>NO</v>
      </c>
      <c r="J14" s="4"/>
      <c r="K14" s="4"/>
    </row>
    <row r="15" customFormat="false" ht="15" hidden="false" customHeight="false" outlineLevel="0" collapsed="false">
      <c r="A15" s="12" t="n">
        <v>9</v>
      </c>
      <c r="B15" s="12" t="s">
        <v>34</v>
      </c>
      <c r="C15" s="6"/>
      <c r="D15" s="6"/>
      <c r="E15" s="6"/>
      <c r="F15" s="6"/>
      <c r="G15" s="12" t="str">
        <f aca="false">IFERROR((COUNTIF('Attendance List'!C15:AH15,"P")/COUNTA('Attendance List'!C15:AH15))*100,"")</f>
        <v/>
      </c>
      <c r="H15" s="12" t="n">
        <f aca="false">IF(Settings!$B$15="N/A","N/A",IFERROR((D15*(Settings!$B$8/100)),0)+IFERROR((E15*(Settings!$B$9/100)),0)+IFERROR((F15*(Settings!$B$10/100)),0))</f>
        <v>0</v>
      </c>
      <c r="I15" s="12" t="str">
        <f aca="false">IF(AND(Settings!$B$14="N/A",Settings!$B$15="N/A"),"N/A", IF(OR(AND(Settings!$B$14="N/A",Roster!H15&gt;=Settings!$B$15), AND(Roster!G15&gt;=Settings!$B$14,Settings!$B$15="N/A"), AND(H15&gt;=Settings!$B$15,G15&gt;=Settings!$B$14)),"YES","NO"))</f>
        <v>NO</v>
      </c>
      <c r="J15" s="13"/>
      <c r="K15" s="6"/>
    </row>
    <row r="16" customFormat="false" ht="15" hidden="false" customHeight="false" outlineLevel="0" collapsed="false">
      <c r="A16" s="12" t="n">
        <v>10</v>
      </c>
      <c r="B16" s="12" t="s">
        <v>35</v>
      </c>
      <c r="C16" s="4"/>
      <c r="D16" s="4"/>
      <c r="E16" s="4"/>
      <c r="F16" s="4"/>
      <c r="G16" s="12" t="str">
        <f aca="false">IFERROR((COUNTIF('Attendance List'!C16:AH16,"P")/COUNTA('Attendance List'!C16:AH16))*100,"")</f>
        <v/>
      </c>
      <c r="H16" s="12" t="n">
        <f aca="false">IF(Settings!$B$15="N/A","N/A",IFERROR((D16*(Settings!$B$8/100)),0)+IFERROR((E16*(Settings!$B$9/100)),0)+IFERROR((F16*(Settings!$B$10/100)),0))</f>
        <v>0</v>
      </c>
      <c r="I16" s="12" t="str">
        <f aca="false">IF(AND(Settings!$B$14="N/A",Settings!$B$15="N/A"),"N/A", IF(OR(AND(Settings!$B$14="N/A",Roster!H16&gt;=Settings!$B$15), AND(Roster!G16&gt;=Settings!$B$14,Settings!$B$15="N/A"), AND(H16&gt;=Settings!$B$15,G16&gt;=Settings!$B$14)),"YES","NO"))</f>
        <v>NO</v>
      </c>
      <c r="J16" s="4"/>
      <c r="K16" s="4"/>
    </row>
    <row r="17" customFormat="false" ht="15" hidden="false" customHeight="false" outlineLevel="0" collapsed="false">
      <c r="A17" s="12" t="n">
        <v>11</v>
      </c>
      <c r="B17" s="12" t="s">
        <v>36</v>
      </c>
      <c r="C17" s="6"/>
      <c r="D17" s="6"/>
      <c r="E17" s="6"/>
      <c r="F17" s="6"/>
      <c r="G17" s="12" t="str">
        <f aca="false">IFERROR((COUNTIF('Attendance List'!C17:AH17,"P")/COUNTA('Attendance List'!C17:AH17))*100,"")</f>
        <v/>
      </c>
      <c r="H17" s="12" t="n">
        <f aca="false">IF(Settings!$B$15="N/A","N/A",IFERROR((D17*(Settings!$B$8/100)),0)+IFERROR((E17*(Settings!$B$9/100)),0)+IFERROR((F17*(Settings!$B$10/100)),0))</f>
        <v>0</v>
      </c>
      <c r="I17" s="12" t="str">
        <f aca="false">IF(AND(Settings!$B$14="N/A",Settings!$B$15="N/A"),"N/A", IF(OR(AND(Settings!$B$14="N/A",Roster!H17&gt;=Settings!$B$15), AND(Roster!G17&gt;=Settings!$B$14,Settings!$B$15="N/A"), AND(H17&gt;=Settings!$B$15,G17&gt;=Settings!$B$14)),"YES","NO"))</f>
        <v>NO</v>
      </c>
      <c r="J17" s="13"/>
      <c r="K17" s="6"/>
    </row>
  </sheetData>
  <sheetProtection sheet="true" password="95f9" objects="true" scenarios="true"/>
  <mergeCells count="2">
    <mergeCell ref="A1:L1"/>
    <mergeCell ref="A2:L2"/>
  </mergeCells>
  <conditionalFormatting sqref="I8">
    <cfRule type="expression" priority="2" aboveAverage="0" equalAverage="0" bottom="0" percent="0" rank="0" text="" dxfId="0">
      <formula>I8="NO"</formula>
    </cfRule>
  </conditionalFormatting>
  <conditionalFormatting sqref="I9">
    <cfRule type="expression" priority="3" aboveAverage="0" equalAverage="0" bottom="0" percent="0" rank="0" text="" dxfId="1">
      <formula>I9="NO"</formula>
    </cfRule>
  </conditionalFormatting>
  <conditionalFormatting sqref="I10">
    <cfRule type="expression" priority="4" aboveAverage="0" equalAverage="0" bottom="0" percent="0" rank="0" text="" dxfId="2">
      <formula>I10="NO"</formula>
    </cfRule>
  </conditionalFormatting>
  <conditionalFormatting sqref="I11">
    <cfRule type="expression" priority="5" aboveAverage="0" equalAverage="0" bottom="0" percent="0" rank="0" text="" dxfId="3">
      <formula>I11="NO"</formula>
    </cfRule>
  </conditionalFormatting>
  <conditionalFormatting sqref="I12">
    <cfRule type="expression" priority="6" aboveAverage="0" equalAverage="0" bottom="0" percent="0" rank="0" text="" dxfId="4">
      <formula>I12="NO"</formula>
    </cfRule>
  </conditionalFormatting>
  <conditionalFormatting sqref="I13">
    <cfRule type="expression" priority="7" aboveAverage="0" equalAverage="0" bottom="0" percent="0" rank="0" text="" dxfId="5">
      <formula>I13="NO"</formula>
    </cfRule>
  </conditionalFormatting>
  <conditionalFormatting sqref="I14">
    <cfRule type="expression" priority="8" aboveAverage="0" equalAverage="0" bottom="0" percent="0" rank="0" text="" dxfId="6">
      <formula>I14="NO"</formula>
    </cfRule>
  </conditionalFormatting>
  <conditionalFormatting sqref="I15">
    <cfRule type="expression" priority="9" aboveAverage="0" equalAverage="0" bottom="0" percent="0" rank="0" text="" dxfId="7">
      <formula>I15="NO"</formula>
    </cfRule>
  </conditionalFormatting>
  <conditionalFormatting sqref="I16">
    <cfRule type="expression" priority="10" aboveAverage="0" equalAverage="0" bottom="0" percent="0" rank="0" text="" dxfId="8">
      <formula>I16="NO"</formula>
    </cfRule>
  </conditionalFormatting>
  <conditionalFormatting sqref="I17">
    <cfRule type="expression" priority="11" aboveAverage="0" equalAverage="0" bottom="0" percent="0" rank="0" text="" dxfId="9">
      <formula>I17="NO"</formula>
    </cfRule>
  </conditionalFormatting>
  <dataValidations count="1">
    <dataValidation allowBlank="true" error="Choose one of the values listed" errorTitle="Invalid Value" operator="between" prompt="If option is selected, please provide comment(s). What aspects of this participant’s performance were particularly exceptional or unsatisfactory?" promptTitle="Comments" showDropDown="false" showErrorMessage="true" showInputMessage="true" sqref="J8:J17" type="list">
      <formula1>"Key Participant,Unsatisfactory Participant"</formula1>
      <formula2>0</formula2>
    </dataValidation>
  </dataValidations>
  <hyperlinks>
    <hyperlink ref="G7" location="'Attendance List'!$A$1" display="ATTENDANC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7"/>
  <sheetViews>
    <sheetView showFormulas="false" showGridLines="false" showRowColHeaders="fals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AH9" activeCellId="0" sqref="AH9"/>
    </sheetView>
  </sheetViews>
  <sheetFormatPr defaultRowHeight="15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19"/>
    <col collapsed="false" customWidth="true" hidden="false" outlineLevel="0" max="34" min="3" style="0" width="8.67"/>
    <col collapsed="false" customWidth="true" hidden="false" outlineLevel="0" max="35" min="35" style="0" width="31.35"/>
    <col collapsed="false" customWidth="true" hidden="false" outlineLevel="0" max="36" min="36" style="0" width="29.66"/>
    <col collapsed="false" customWidth="true" hidden="false" outlineLevel="0" max="1025" min="37" style="0" width="8.67"/>
  </cols>
  <sheetData>
    <row r="1" customFormat="false" ht="23" hidden="false" customHeight="true" outlineLevel="0" collapsed="false">
      <c r="A1" s="10" t="s">
        <v>37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3" customFormat="false" ht="15" hidden="false" customHeight="false" outlineLevel="0" collapsed="false">
      <c r="A3" s="1" t="s">
        <v>14</v>
      </c>
      <c r="B3" s="0" t="s">
        <v>38</v>
      </c>
      <c r="D3" s="14" t="s">
        <v>39</v>
      </c>
      <c r="E3" s="15"/>
    </row>
    <row r="4" customFormat="false" ht="15" hidden="false" customHeight="false" outlineLevel="0" collapsed="false">
      <c r="A4" s="1" t="s">
        <v>40</v>
      </c>
      <c r="B4" s="0" t="s">
        <v>41</v>
      </c>
      <c r="D4" s="16" t="s">
        <v>42</v>
      </c>
      <c r="E4" s="17" t="s">
        <v>43</v>
      </c>
    </row>
    <row r="5" customFormat="false" ht="15" hidden="false" customHeight="false" outlineLevel="0" collapsed="false">
      <c r="A5" s="1" t="s">
        <v>44</v>
      </c>
      <c r="B5" s="18" t="s">
        <v>45</v>
      </c>
      <c r="D5" s="19" t="s">
        <v>46</v>
      </c>
      <c r="E5" s="20" t="s">
        <v>47</v>
      </c>
    </row>
    <row r="7" customFormat="false" ht="15" hidden="false" customHeight="false" outlineLevel="0" collapsed="false">
      <c r="A7" s="3" t="s">
        <v>15</v>
      </c>
      <c r="B7" s="3" t="s">
        <v>16</v>
      </c>
      <c r="C7" s="3" t="s">
        <v>48</v>
      </c>
      <c r="D7" s="3" t="s">
        <v>49</v>
      </c>
      <c r="E7" s="3" t="s">
        <v>50</v>
      </c>
      <c r="F7" s="3" t="s">
        <v>51</v>
      </c>
      <c r="G7" s="3" t="s">
        <v>52</v>
      </c>
      <c r="H7" s="3" t="s">
        <v>53</v>
      </c>
      <c r="I7" s="3" t="s">
        <v>54</v>
      </c>
      <c r="J7" s="3" t="s">
        <v>55</v>
      </c>
      <c r="K7" s="3" t="s">
        <v>56</v>
      </c>
      <c r="L7" s="3" t="s">
        <v>57</v>
      </c>
      <c r="M7" s="3" t="s">
        <v>58</v>
      </c>
      <c r="N7" s="3" t="s">
        <v>59</v>
      </c>
      <c r="O7" s="3" t="s">
        <v>60</v>
      </c>
      <c r="P7" s="3" t="s">
        <v>61</v>
      </c>
      <c r="Q7" s="3" t="s">
        <v>62</v>
      </c>
      <c r="R7" s="3" t="s">
        <v>63</v>
      </c>
      <c r="S7" s="3" t="s">
        <v>64</v>
      </c>
      <c r="T7" s="3" t="s">
        <v>65</v>
      </c>
      <c r="U7" s="3" t="s">
        <v>66</v>
      </c>
      <c r="V7" s="3" t="s">
        <v>67</v>
      </c>
      <c r="W7" s="3" t="s">
        <v>68</v>
      </c>
      <c r="X7" s="3" t="s">
        <v>69</v>
      </c>
      <c r="Y7" s="3" t="s">
        <v>70</v>
      </c>
      <c r="Z7" s="3" t="s">
        <v>71</v>
      </c>
      <c r="AA7" s="3" t="s">
        <v>72</v>
      </c>
      <c r="AB7" s="3" t="s">
        <v>73</v>
      </c>
      <c r="AC7" s="3" t="s">
        <v>74</v>
      </c>
      <c r="AD7" s="3" t="s">
        <v>75</v>
      </c>
      <c r="AE7" s="3" t="s">
        <v>76</v>
      </c>
      <c r="AF7" s="3" t="s">
        <v>77</v>
      </c>
      <c r="AG7" s="3" t="s">
        <v>78</v>
      </c>
      <c r="AH7" s="3" t="s">
        <v>79</v>
      </c>
      <c r="AI7" s="3" t="s">
        <v>80</v>
      </c>
      <c r="AJ7" s="3" t="s">
        <v>81</v>
      </c>
    </row>
    <row r="8" customFormat="false" ht="15" hidden="false" customHeight="false" outlineLevel="0" collapsed="false">
      <c r="A8" s="12" t="n">
        <v>2</v>
      </c>
      <c r="B8" s="12" t="s">
        <v>26</v>
      </c>
      <c r="C8" s="4" t="s">
        <v>46</v>
      </c>
      <c r="D8" s="4" t="s">
        <v>46</v>
      </c>
      <c r="E8" s="4" t="s">
        <v>46</v>
      </c>
      <c r="F8" s="4" t="s">
        <v>46</v>
      </c>
      <c r="G8" s="4" t="s">
        <v>42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 t="s">
        <v>46</v>
      </c>
      <c r="AI8" s="4" t="s">
        <v>82</v>
      </c>
      <c r="AJ8" s="4" t="s">
        <v>83</v>
      </c>
    </row>
    <row r="9" customFormat="false" ht="15" hidden="false" customHeight="false" outlineLevel="0" collapsed="false">
      <c r="A9" s="12" t="n">
        <v>3</v>
      </c>
      <c r="B9" s="12" t="s">
        <v>28</v>
      </c>
      <c r="C9" s="6" t="s">
        <v>42</v>
      </c>
      <c r="D9" s="6" t="s">
        <v>42</v>
      </c>
      <c r="E9" s="6" t="s">
        <v>42</v>
      </c>
      <c r="F9" s="6" t="s">
        <v>42</v>
      </c>
      <c r="G9" s="6" t="s">
        <v>42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 t="s">
        <v>46</v>
      </c>
      <c r="AI9" s="6" t="s">
        <v>84</v>
      </c>
      <c r="AJ9" s="6" t="s">
        <v>85</v>
      </c>
    </row>
    <row r="10" customFormat="false" ht="15" hidden="false" customHeight="false" outlineLevel="0" collapsed="false">
      <c r="A10" s="12" t="n">
        <v>4</v>
      </c>
      <c r="B10" s="12" t="s">
        <v>29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customFormat="false" ht="15" hidden="false" customHeight="false" outlineLevel="0" collapsed="false">
      <c r="A11" s="12" t="n">
        <v>5</v>
      </c>
      <c r="B11" s="12" t="s">
        <v>30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customFormat="false" ht="15" hidden="false" customHeight="false" outlineLevel="0" collapsed="false">
      <c r="A12" s="12" t="n">
        <v>6</v>
      </c>
      <c r="B12" s="12" t="s">
        <v>31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customFormat="false" ht="15" hidden="false" customHeight="false" outlineLevel="0" collapsed="false">
      <c r="A13" s="12" t="n">
        <v>7</v>
      </c>
      <c r="B13" s="12" t="s">
        <v>32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customFormat="false" ht="15" hidden="false" customHeight="false" outlineLevel="0" collapsed="false">
      <c r="A14" s="12" t="n">
        <v>8</v>
      </c>
      <c r="B14" s="12" t="s">
        <v>33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customFormat="false" ht="15" hidden="false" customHeight="false" outlineLevel="0" collapsed="false">
      <c r="A15" s="12" t="n">
        <v>9</v>
      </c>
      <c r="B15" s="12" t="s">
        <v>34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customFormat="false" ht="15" hidden="false" customHeight="false" outlineLevel="0" collapsed="false">
      <c r="A16" s="12" t="n">
        <v>10</v>
      </c>
      <c r="B16" s="12" t="s">
        <v>35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customFormat="false" ht="15" hidden="false" customHeight="false" outlineLevel="0" collapsed="false">
      <c r="A17" s="12" t="n">
        <v>11</v>
      </c>
      <c r="B17" s="12" t="s">
        <v>36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</sheetData>
  <sheetProtection sheet="true" password="95f9" objects="true" scenarios="true"/>
  <mergeCells count="1">
    <mergeCell ref="A1:AJ1"/>
  </mergeCells>
  <dataValidations count="3">
    <dataValidation allowBlank="true" error="Value must be either &quot;P&quot; for present or &quot;A&quot; for absent" errorTitle="Invalid Value" operator="between" showDropDown="false" showErrorMessage="true" showInputMessage="false" sqref="C8:AH17" type="list">
      <formula1>"A,P"</formula1>
      <formula2>0</formula2>
    </dataValidation>
    <dataValidation allowBlank="true" error="Plase select from one of the available values in dropdown listbox." errorTitle="Invalid Value" operator="between" showDropDown="false" showErrorMessage="true" showInputMessage="false" sqref="AJ8:AJ17" type="list">
      <formula1>"Illness/Death,Personal Emergency,Unknown,Work Related Causes"</formula1>
      <formula2>0</formula2>
    </dataValidation>
    <dataValidation allowBlank="true" error="Plase select from one of the available values in dropdown listbox." errorTitle="Invalid Value" operator="between" showDropDown="false" showErrorMessage="true" showInputMessage="false" sqref="AI8:AI17" type="list">
      <formula1>"Cancellation,No Show"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770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2019-01-23T22:31:49Z</dcterms:created>
  <dc:creator>NPOI</dc:creator>
  <dc:description/>
  <dc:language>en-US</dc:language>
  <cp:lastModifiedBy/>
  <dcterms:modified xsi:type="dcterms:W3CDTF">2019-01-24T21:45:39Z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Generator">
    <vt:lpwstr>NPOI</vt:lpwstr>
  </property>
  <property fmtid="{D5CDD505-2E9C-101B-9397-08002B2CF9AE}" pid="4" name="Generator Version">
    <vt:lpwstr>2.4.1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