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34751_corp_caixa_gov_br/Documents/Área de Trabalho/"/>
    </mc:Choice>
  </mc:AlternateContent>
  <xr:revisionPtr revIDLastSave="2" documentId="13_ncr:1_{9A6DF1DF-8129-4503-9B4E-028B6E663B01}" xr6:coauthVersionLast="47" xr6:coauthVersionMax="47" xr10:uidLastSave="{0A602919-FB4D-4E27-B3BC-1360D0F47076}"/>
  <bookViews>
    <workbookView xWindow="-110" yWindow="-110" windowWidth="19420" windowHeight="10300" firstSheet="2" activeTab="2" xr2:uid="{BE0EED68-1C57-467E-B6B2-3935D59EA4CD}"/>
  </bookViews>
  <sheets>
    <sheet name="Data" sheetId="1" state="hidden" r:id="rId1"/>
    <sheet name="Controller" sheetId="2" state="hidden" r:id="rId2"/>
    <sheet name="Dashboard" sheetId="3" r:id="rId3"/>
  </sheets>
  <definedNames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" i="1" l="1"/>
  <c r="B51" i="1"/>
  <c r="B52" i="1"/>
  <c r="B6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3" i="1"/>
  <c r="B54" i="1"/>
  <c r="B55" i="1"/>
  <c r="B56" i="1"/>
  <c r="B57" i="1"/>
  <c r="B58" i="1"/>
  <c r="B59" i="1"/>
  <c r="B60" i="1"/>
  <c r="B61" i="1"/>
  <c r="B63" i="1"/>
  <c r="B64" i="1"/>
</calcChain>
</file>

<file path=xl/sharedStrings.xml><?xml version="1.0" encoding="utf-8"?>
<sst xmlns="http://schemas.openxmlformats.org/spreadsheetml/2006/main" count="358" uniqueCount="86">
  <si>
    <t>Data</t>
  </si>
  <si>
    <t>Tipo</t>
  </si>
  <si>
    <t>Descrição</t>
  </si>
  <si>
    <t>Valor</t>
  </si>
  <si>
    <t>Categoria</t>
  </si>
  <si>
    <t>Status</t>
  </si>
  <si>
    <t>Operação Bancária</t>
  </si>
  <si>
    <t>Saída</t>
  </si>
  <si>
    <t>Habitação</t>
  </si>
  <si>
    <t>Condomínio</t>
  </si>
  <si>
    <t>Pagamento</t>
  </si>
  <si>
    <t>Pendente</t>
  </si>
  <si>
    <t>Saúde</t>
  </si>
  <si>
    <t>Plano de Saúde</t>
  </si>
  <si>
    <t>Presente</t>
  </si>
  <si>
    <t>Thiago</t>
  </si>
  <si>
    <t>Pix</t>
  </si>
  <si>
    <t>Transporte</t>
  </si>
  <si>
    <t>IPVA</t>
  </si>
  <si>
    <t>Consignado</t>
  </si>
  <si>
    <t>Débito Automático</t>
  </si>
  <si>
    <t>OAB</t>
  </si>
  <si>
    <t>Prestação</t>
  </si>
  <si>
    <t>Água</t>
  </si>
  <si>
    <t>Luz</t>
  </si>
  <si>
    <t>Aluguel</t>
  </si>
  <si>
    <t>Entrada</t>
  </si>
  <si>
    <t>Salário</t>
  </si>
  <si>
    <t>Transferência</t>
  </si>
  <si>
    <t>Cartão de crédito</t>
  </si>
  <si>
    <t>Nubank</t>
  </si>
  <si>
    <t>Locação SP</t>
  </si>
  <si>
    <t>Posto</t>
  </si>
  <si>
    <t>Lazer</t>
  </si>
  <si>
    <t>Passagem Aérea</t>
  </si>
  <si>
    <t>Alimentação</t>
  </si>
  <si>
    <t>Capital Bistrô</t>
  </si>
  <si>
    <t>Compras</t>
  </si>
  <si>
    <t>Loja Umbanda</t>
  </si>
  <si>
    <t>Vestuário</t>
  </si>
  <si>
    <t>CEA</t>
  </si>
  <si>
    <t>Seguro</t>
  </si>
  <si>
    <t>Petshop</t>
  </si>
  <si>
    <t>Farmácia</t>
  </si>
  <si>
    <t>Beleza</t>
  </si>
  <si>
    <t>Loja</t>
  </si>
  <si>
    <t>Fratello Uno</t>
  </si>
  <si>
    <t>Salão</t>
  </si>
  <si>
    <t>Uber</t>
  </si>
  <si>
    <t>Outros</t>
  </si>
  <si>
    <t>Yuzservice</t>
  </si>
  <si>
    <t>Yuzdistribuição</t>
  </si>
  <si>
    <t>Roupa Fitness</t>
  </si>
  <si>
    <t>Shopee</t>
  </si>
  <si>
    <t>Ifood</t>
  </si>
  <si>
    <t>Vela</t>
  </si>
  <si>
    <t>Smart Fit</t>
  </si>
  <si>
    <t>Estacionamento</t>
  </si>
  <si>
    <t>Almoço</t>
  </si>
  <si>
    <t>Riachuelo</t>
  </si>
  <si>
    <t>Elausa</t>
  </si>
  <si>
    <t>Polyelle</t>
  </si>
  <si>
    <t>Apple</t>
  </si>
  <si>
    <t>Serviços</t>
  </si>
  <si>
    <t>Renner</t>
  </si>
  <si>
    <t>Botox</t>
  </si>
  <si>
    <t>Educação</t>
  </si>
  <si>
    <t>Curso</t>
  </si>
  <si>
    <t>Filtro</t>
  </si>
  <si>
    <t>Mercado Livre</t>
  </si>
  <si>
    <t>Shein</t>
  </si>
  <si>
    <t>Bolsa</t>
  </si>
  <si>
    <t>Rótulos de Linha</t>
  </si>
  <si>
    <t>Total Geral</t>
  </si>
  <si>
    <t>Soma de Valor</t>
  </si>
  <si>
    <t>Pet Center</t>
  </si>
  <si>
    <t>Mês</t>
  </si>
  <si>
    <t>Pago</t>
  </si>
  <si>
    <t>IPTU</t>
  </si>
  <si>
    <t>FUNCEF (12/24)</t>
  </si>
  <si>
    <t>(Tudo)</t>
  </si>
  <si>
    <t>Mercado</t>
  </si>
  <si>
    <t>Petz</t>
  </si>
  <si>
    <t>Ifá</t>
  </si>
  <si>
    <t>Utilidades Domésticas</t>
  </si>
  <si>
    <t>Taxas e Tarifas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</si>
</sst>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gradientFill degree="90">
        <stop position="0">
          <color rgb="FFAFCA0A"/>
        </stop>
        <stop position="1">
          <color rgb="FFAFCA0A"/>
        </stop>
      </gradient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3" fontId="0" fillId="0" borderId="0" xfId="1" applyFont="1"/>
    <xf numFmtId="14" fontId="0" fillId="0" borderId="0" xfId="0" applyNumberFormat="1" applyFill="1"/>
    <xf numFmtId="0" fontId="0" fillId="0" borderId="0" xfId="0" applyFill="1"/>
    <xf numFmtId="43" fontId="0" fillId="0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1" fontId="0" fillId="0" borderId="0" xfId="0" applyNumberFormat="1" applyFill="1"/>
    <xf numFmtId="0" fontId="0" fillId="3" borderId="0" xfId="0" applyFill="1"/>
  </cellXfs>
  <cellStyles count="2">
    <cellStyle name="Normal" xfId="0" builtinId="0"/>
    <cellStyle name="Vírgula" xfId="1" builtinId="3"/>
  </cellStyles>
  <dxfs count="9">
    <dxf>
      <numFmt numFmtId="1" formatCode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sz val="11"/>
        <color rgb="FF7030A0"/>
        <name val="Segoe UI Light"/>
        <family val="2"/>
        <scheme val="none"/>
      </font>
      <fill>
        <gradientFill degree="270">
          <stop position="0">
            <color theme="0"/>
          </stop>
          <stop position="1">
            <color rgb="FFAFCA0A"/>
          </stop>
        </gradientFill>
      </fill>
      <border>
        <vertical/>
        <horizontal/>
      </border>
    </dxf>
    <dxf>
      <font>
        <b/>
        <i val="0"/>
        <color rgb="FF7030A0"/>
        <name val="Segoe UI Light"/>
        <family val="2"/>
        <scheme val="none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rgb="FFAFCA0A"/>
          <bgColor rgb="FFAFCA0A"/>
        </patternFill>
      </fill>
    </dxf>
    <dxf>
      <font>
        <b/>
        <i val="0"/>
        <color rgb="FF7030A0"/>
        <name val="Segoe UI Light"/>
        <family val="2"/>
        <scheme val="none"/>
      </font>
      <fill>
        <patternFill patternType="solid">
          <fgColor rgb="FFAFCA0A"/>
          <bgColor rgb="FFAFCA0A"/>
        </patternFill>
      </fill>
    </dxf>
  </dxfs>
  <tableStyles count="7" defaultTableStyle="TableStyleMedium2" defaultPivotStyle="PivotStyleLight16">
    <tableStyle name="Estilo de Segmentação de Dados 1" pivot="0" table="0" count="5" xr9:uid="{CD62092E-4CF7-4BC3-81F0-A51B6004368F}">
      <tableStyleElement type="wholeTable" dxfId="8"/>
      <tableStyleElement type="headerRow" dxfId="7"/>
    </tableStyle>
    <tableStyle name="Estilo de Segmentação de Dados 2" pivot="0" table="0" count="1" xr9:uid="{540B8F81-4B38-4922-946B-E395F0D817A1}"/>
    <tableStyle name="Estilo de Segmentação de Dados 3" pivot="0" table="0" count="1" xr9:uid="{CA4E3132-2F4A-4C14-84B3-3F3CFFA25F3D}"/>
    <tableStyle name="Estilo de Segmentação de Dados 4" pivot="0" table="0" count="1" xr9:uid="{012728B2-3FBE-414E-9218-FD56F3AD657B}"/>
    <tableStyle name="Linha do tempo" pivot="0" table="0" count="9" xr9:uid="{17A1E6A2-40E2-4081-AF90-F767ED2C56DD}">
      <tableStyleElement type="wholeTable" dxfId="6"/>
      <tableStyleElement type="headerRow" dxfId="5"/>
    </tableStyle>
    <tableStyle name="Meu estilo" pivot="0" table="0" count="10" xr9:uid="{CCA0CE3D-98E8-458F-B9E7-2A5FB1744F08}">
      <tableStyleElement type="wholeTable" dxfId="4"/>
      <tableStyleElement type="headerRow" dxfId="3"/>
    </tableStyle>
    <tableStyle name="SlicerStyleLight6 2" pivot="0" table="0" count="10" xr9:uid="{592ED207-B5DF-4DB1-9624-00F2C5E12805}">
      <tableStyleElement type="wholeTable" dxfId="2"/>
      <tableStyleElement type="headerRow" dxfId="1"/>
    </tableStyle>
  </tableStyles>
  <colors>
    <mruColors>
      <color rgb="FFAFCA0A"/>
      <color rgb="FFFFFFFF"/>
      <color rgb="FFDCF640"/>
      <color rgb="FF6600CC"/>
      <color rgb="FF0066CC"/>
      <color rgb="FF66FF33"/>
      <color rgb="FF99FF66"/>
    </mruColors>
  </colors>
  <extLst>
    <ext xmlns:x14="http://schemas.microsoft.com/office/spreadsheetml/2009/9/main" uri="{46F421CA-312F-682f-3DD2-61675219B42D}">
      <x14:dxfs count="2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ill>
            <patternFill>
              <bgColor theme="2"/>
            </patternFill>
          </fill>
        </dxf>
        <dxf>
          <fill>
            <patternFill>
              <bgColor theme="6" tint="0.79998168889431442"/>
            </patternFill>
          </fill>
        </dxf>
        <dxf>
          <fill>
            <patternFill>
              <bgColor theme="2" tint="-9.9948118533890809E-2"/>
            </patternFill>
          </fill>
        </dxf>
        <dxf>
          <fill>
            <gradientFill degree="90">
              <stop position="0">
                <color theme="0"/>
              </stop>
              <stop position="0.5">
                <color rgb="FFAFCA0A"/>
              </stop>
              <stop position="1">
                <color theme="0"/>
              </stop>
            </gradientFill>
          </fill>
        </dxf>
        <dxf>
          <fill>
            <gradientFill degree="90">
              <stop position="0">
                <color theme="0"/>
              </stop>
              <stop position="1">
                <color rgb="FFAFCA0A"/>
              </stop>
            </gradientFill>
          </fill>
        </dxf>
        <dxf>
          <fill>
            <patternFill>
              <fgColor theme="2"/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21"/>
            <x14:slicerStyleElement type="selectedItemWithData" dxfId="20"/>
            <x14:slicerStyleElement type="selectedItemWithNoData" dxfId="19"/>
          </x14:slicerStyleElements>
        </x14:slicerStyle>
        <x14:slicerStyle name="Estilo de Segmentação de Dados 2">
          <x14:slicerStyleElements>
            <x14:slicerStyleElement type="selectedItemWithData" dxfId="18"/>
          </x14:slicerStyleElements>
        </x14:slicerStyle>
        <x14:slicerStyle name="Estilo de Segmentação de Dados 3">
          <x14:slicerStyleElements>
            <x14:slicerStyleElement type="selectedItemWithNoData" dxfId="17"/>
          </x14:slicerStyleElements>
        </x14:slicerStyle>
        <x14:slicerStyle name="Estilo de Segmentação de Dados 4">
          <x14:slicerStyleElements>
            <x14:slicerStyleElement type="unselectedItemWithData" dxfId="16"/>
          </x14:slicerStyleElements>
        </x14:slicerStyle>
        <x14:slicerStyle name="Meu estilo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rgb="FF7030A0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Linha do tempo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[Bootcamp.xlsx]Controller!Tabela dinâmica1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51000">
                <a:srgbClr val="7030A0">
                  <a:shade val="30000"/>
                  <a:satMod val="115000"/>
                </a:srgbClr>
              </a:gs>
              <a:gs pos="100000">
                <a:schemeClr val="bg1"/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51000">
                <a:srgbClr val="7030A0">
                  <a:shade val="30000"/>
                  <a:satMod val="115000"/>
                </a:srgbClr>
              </a:gs>
              <a:gs pos="100000">
                <a:schemeClr val="bg1"/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1.010526181778542E-2"/>
          <c:y val="6.4495100773017872E-2"/>
          <c:w val="0.97529824888985783"/>
          <c:h val="0.799489025214491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51000">
                  <a:srgbClr val="7030A0">
                    <a:shade val="30000"/>
                    <a:satMod val="115000"/>
                  </a:srgbClr>
                </a:gs>
                <a:gs pos="100000">
                  <a:schemeClr val="bg1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Controller!$A$4:$A$20</c:f>
              <c:strCache>
                <c:ptCount val="16"/>
                <c:pt idx="0">
                  <c:v>Alimentação</c:v>
                </c:pt>
                <c:pt idx="1">
                  <c:v>Beleza</c:v>
                </c:pt>
                <c:pt idx="2">
                  <c:v>Compras</c:v>
                </c:pt>
                <c:pt idx="3">
                  <c:v>Consignado</c:v>
                </c:pt>
                <c:pt idx="4">
                  <c:v>Educação</c:v>
                </c:pt>
                <c:pt idx="5">
                  <c:v>Habitação</c:v>
                </c:pt>
                <c:pt idx="6">
                  <c:v>Lazer</c:v>
                </c:pt>
                <c:pt idx="7">
                  <c:v>Outros</c:v>
                </c:pt>
                <c:pt idx="8">
                  <c:v>Presente</c:v>
                </c:pt>
                <c:pt idx="9">
                  <c:v>Saúde</c:v>
                </c:pt>
                <c:pt idx="10">
                  <c:v>Serviços</c:v>
                </c:pt>
                <c:pt idx="11">
                  <c:v>Transporte</c:v>
                </c:pt>
                <c:pt idx="12">
                  <c:v>Vestuário</c:v>
                </c:pt>
                <c:pt idx="13">
                  <c:v>Pet Center</c:v>
                </c:pt>
                <c:pt idx="14">
                  <c:v>Utilidades Domésticas</c:v>
                </c:pt>
                <c:pt idx="15">
                  <c:v>Taxas e Tarifas</c:v>
                </c:pt>
              </c:strCache>
            </c:strRef>
          </c:cat>
          <c:val>
            <c:numRef>
              <c:f>Controller!$B$4:$B$20</c:f>
              <c:numCache>
                <c:formatCode>"R$"\ #,##0.00</c:formatCode>
                <c:ptCount val="16"/>
                <c:pt idx="0">
                  <c:v>351.81999999999994</c:v>
                </c:pt>
                <c:pt idx="1">
                  <c:v>674.15</c:v>
                </c:pt>
                <c:pt idx="2">
                  <c:v>119.9</c:v>
                </c:pt>
                <c:pt idx="3">
                  <c:v>403.66</c:v>
                </c:pt>
                <c:pt idx="4">
                  <c:v>200</c:v>
                </c:pt>
                <c:pt idx="5">
                  <c:v>4545.57</c:v>
                </c:pt>
                <c:pt idx="6">
                  <c:v>305.49</c:v>
                </c:pt>
                <c:pt idx="7">
                  <c:v>349.76</c:v>
                </c:pt>
                <c:pt idx="8">
                  <c:v>53.33</c:v>
                </c:pt>
                <c:pt idx="9">
                  <c:v>1318.3899999999999</c:v>
                </c:pt>
                <c:pt idx="10">
                  <c:v>4.9000000000000004</c:v>
                </c:pt>
                <c:pt idx="11">
                  <c:v>2060.14</c:v>
                </c:pt>
                <c:pt idx="12">
                  <c:v>882.32</c:v>
                </c:pt>
                <c:pt idx="13">
                  <c:v>257.39</c:v>
                </c:pt>
                <c:pt idx="14">
                  <c:v>89.9</c:v>
                </c:pt>
                <c:pt idx="15">
                  <c:v>997.72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B-4FAE-8984-D3056C1DC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76053391"/>
        <c:axId val="16309743"/>
      </c:barChart>
      <c:catAx>
        <c:axId val="17605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9743"/>
        <c:crosses val="autoZero"/>
        <c:auto val="1"/>
        <c:lblAlgn val="ctr"/>
        <c:lblOffset val="100"/>
        <c:noMultiLvlLbl val="0"/>
      </c:catAx>
      <c:valAx>
        <c:axId val="163097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6053391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[Bootcamp.xlsx]Controller!Tabela dinâmica5</c:name>
    <c:fmtId val="2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solidFill>
              <a:srgbClr val="6600CC"/>
            </a:solidFill>
          </a:ln>
          <a:effectLst/>
        </c:spPr>
        <c:marker>
          <c:symbol val="circle"/>
          <c:size val="6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solidFill>
              <a:srgbClr val="6600CC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29000">
                <a:srgbClr val="7030A0">
                  <a:shade val="30000"/>
                  <a:satMod val="115000"/>
                </a:srgbClr>
              </a:gs>
              <a:gs pos="100000">
                <a:schemeClr val="bg1"/>
              </a:gs>
            </a:gsLst>
            <a:lin ang="5400000" scaled="1"/>
            <a:tileRect/>
          </a:gra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29000">
                <a:srgbClr val="7030A0">
                  <a:shade val="30000"/>
                  <a:satMod val="115000"/>
                </a:srgbClr>
              </a:gs>
              <a:gs pos="100000">
                <a:schemeClr val="bg1"/>
              </a:gs>
            </a:gsLst>
            <a:lin ang="5400000" scaled="1"/>
            <a:tileRect/>
          </a:gradFill>
          <a:ln>
            <a:solidFill>
              <a:schemeClr val="bg1"/>
            </a:solidFill>
          </a:ln>
          <a:effectLst/>
        </c:spPr>
      </c:pivotFmt>
      <c:pivotFmt>
        <c:idx val="4"/>
        <c:spPr>
          <a:gradFill flip="none" rotWithShape="1">
            <a:gsLst>
              <a:gs pos="29000">
                <a:srgbClr val="7030A0">
                  <a:shade val="30000"/>
                  <a:satMod val="115000"/>
                </a:srgbClr>
              </a:gs>
              <a:gs pos="100000">
                <a:schemeClr val="bg1"/>
              </a:gs>
            </a:gsLst>
            <a:lin ang="5400000" scaled="1"/>
            <a:tileRect/>
          </a:gradFill>
          <a:ln>
            <a:solidFill>
              <a:schemeClr val="bg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7142732212720419E-2"/>
          <c:y val="7.252297059989804E-2"/>
          <c:w val="0.91932775244418663"/>
          <c:h val="0.79160643525157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29000">
                  <a:srgbClr val="7030A0">
                    <a:shade val="30000"/>
                    <a:satMod val="115000"/>
                  </a:srgbClr>
                </a:gs>
                <a:gs pos="100000">
                  <a:schemeClr val="bg1"/>
                </a:gs>
              </a:gsLst>
              <a:lin ang="5400000" scaled="1"/>
              <a:tileRect/>
            </a:gra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Controller!$E$4:$E$6</c:f>
              <c:strCache>
                <c:ptCount val="2"/>
                <c:pt idx="0">
                  <c:v>Aluguel</c:v>
                </c:pt>
                <c:pt idx="1">
                  <c:v>Salário</c:v>
                </c:pt>
              </c:strCache>
            </c:strRef>
          </c:cat>
          <c:val>
            <c:numRef>
              <c:f>Controller!$F$4:$F$6</c:f>
              <c:numCache>
                <c:formatCode>"R$"\ #,##0.00</c:formatCode>
                <c:ptCount val="2"/>
                <c:pt idx="0">
                  <c:v>1650</c:v>
                </c:pt>
                <c:pt idx="1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1-4F97-BD3D-868F7F6FD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00413791"/>
        <c:axId val="686603535"/>
      </c:barChart>
      <c:catAx>
        <c:axId val="400413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603535"/>
        <c:crosses val="autoZero"/>
        <c:auto val="1"/>
        <c:lblAlgn val="ctr"/>
        <c:lblOffset val="100"/>
        <c:noMultiLvlLbl val="0"/>
      </c:catAx>
      <c:valAx>
        <c:axId val="686603535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004137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[Bootcamp.xlsx]Controller!Tabela dinâmica6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rgbClr val="7030A0">
                  <a:tint val="66000"/>
                  <a:satMod val="160000"/>
                </a:srgbClr>
              </a:gs>
              <a:gs pos="28000">
                <a:srgbClr val="7030A0"/>
              </a:gs>
              <a:gs pos="100000">
                <a:schemeClr val="accent3">
                  <a:lumMod val="20000"/>
                  <a:lumOff val="80000"/>
                </a:schemeClr>
              </a:gs>
            </a:gsLst>
            <a:lin ang="8100000" scaled="1"/>
            <a:tileRect/>
          </a:gra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gradFill flip="none" rotWithShape="1">
            <a:gsLst>
              <a:gs pos="0">
                <a:srgbClr val="AFCA0A"/>
              </a:gs>
              <a:gs pos="98000">
                <a:srgbClr val="DCF640"/>
              </a:gs>
              <a:gs pos="0">
                <a:srgbClr val="AFCA0A"/>
              </a:gs>
            </a:gsLst>
            <a:path path="circle">
              <a:fillToRect t="100000" r="100000"/>
            </a:path>
            <a:tileRect l="-100000" b="-100000"/>
          </a:gra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Controller!$F$10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rgbClr val="7030A0">
                      <a:tint val="66000"/>
                      <a:satMod val="160000"/>
                    </a:srgbClr>
                  </a:gs>
                  <a:gs pos="28000">
                    <a:srgbClr val="7030A0"/>
                  </a:gs>
                  <a:gs pos="100000">
                    <a:schemeClr val="accent3">
                      <a:lumMod val="20000"/>
                      <a:lumOff val="80000"/>
                    </a:schemeClr>
                  </a:gs>
                </a:gsLst>
                <a:lin ang="8100000" scaled="1"/>
                <a:tileRect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7B-4402-8229-F005762EFE94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AFCA0A"/>
                  </a:gs>
                  <a:gs pos="98000">
                    <a:srgbClr val="DCF640"/>
                  </a:gs>
                  <a:gs pos="0">
                    <a:srgbClr val="AFCA0A"/>
                  </a:gs>
                </a:gsLst>
                <a:path path="circle">
                  <a:fillToRect t="100000" r="100000"/>
                </a:path>
                <a:tileRect l="-100000" b="-100000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7B-4402-8229-F005762EFE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Controller!$E$11:$E$13</c:f>
              <c:strCache>
                <c:ptCount val="2"/>
                <c:pt idx="0">
                  <c:v>Pago</c:v>
                </c:pt>
                <c:pt idx="1">
                  <c:v>Pendente</c:v>
                </c:pt>
              </c:strCache>
            </c:strRef>
          </c:cat>
          <c:val>
            <c:numRef>
              <c:f>Controller!$F$11:$F$13</c:f>
              <c:numCache>
                <c:formatCode>"R$"\ #,##0.00</c:formatCode>
                <c:ptCount val="2"/>
                <c:pt idx="0">
                  <c:v>1950.9199999999998</c:v>
                </c:pt>
                <c:pt idx="1">
                  <c:v>20313.519999999997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7B-4402-8229-F005762E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chart" Target="../charts/chart2.xml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hyperlink" Target="#Data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6.svg"/><Relationship Id="rId4" Type="http://schemas.openxmlformats.org/officeDocument/2006/relationships/chart" Target="../charts/chart1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579438</xdr:colOff>
      <xdr:row>5</xdr:row>
      <xdr:rowOff>23811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138AE397-651F-7230-FCB9-A8E23931A827}"/>
            </a:ext>
          </a:extLst>
        </xdr:cNvPr>
        <xdr:cNvGrpSpPr/>
      </xdr:nvGrpSpPr>
      <xdr:grpSpPr>
        <a:xfrm>
          <a:off x="0" y="0"/>
          <a:ext cx="13168313" cy="936624"/>
          <a:chOff x="1627188" y="103189"/>
          <a:chExt cx="11596688" cy="936624"/>
        </a:xfrm>
      </xdr:grpSpPr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6C6B1E5C-34CA-7806-F2FF-1E24B5378A73}"/>
              </a:ext>
            </a:extLst>
          </xdr:cNvPr>
          <xdr:cNvSpPr/>
        </xdr:nvSpPr>
        <xdr:spPr>
          <a:xfrm>
            <a:off x="1627188" y="103189"/>
            <a:ext cx="11596688" cy="936624"/>
          </a:xfrm>
          <a:prstGeom prst="roundRect">
            <a:avLst/>
          </a:prstGeom>
          <a:gradFill flip="none" rotWithShape="1">
            <a:gsLst>
              <a:gs pos="0">
                <a:srgbClr val="AFCA0A"/>
              </a:gs>
              <a:gs pos="95187">
                <a:schemeClr val="bg1"/>
              </a:gs>
            </a:gsLst>
            <a:lin ang="2700000" scaled="1"/>
            <a:tileRect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64" name="Agrupar 6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81FF1102-3F19-DB28-5732-508A641B6891}"/>
              </a:ext>
            </a:extLst>
          </xdr:cNvPr>
          <xdr:cNvGrpSpPr/>
        </xdr:nvGrpSpPr>
        <xdr:grpSpPr>
          <a:xfrm>
            <a:off x="6588126" y="412750"/>
            <a:ext cx="3016249" cy="388937"/>
            <a:chOff x="6278564" y="492125"/>
            <a:chExt cx="3016249" cy="388937"/>
          </a:xfrm>
        </xdr:grpSpPr>
        <xdr:sp macro="" textlink="">
          <xdr:nvSpPr>
            <xdr:cNvPr id="61" name="Retângulo: Cantos Arredondados 60">
              <a:extLst>
                <a:ext uri="{FF2B5EF4-FFF2-40B4-BE49-F238E27FC236}">
                  <a16:creationId xmlns:a16="http://schemas.microsoft.com/office/drawing/2014/main" id="{15ACEA0C-A6D5-604D-70AE-1145167D9586}"/>
                </a:ext>
              </a:extLst>
            </xdr:cNvPr>
            <xdr:cNvSpPr/>
          </xdr:nvSpPr>
          <xdr:spPr>
            <a:xfrm>
              <a:off x="6278564" y="492125"/>
              <a:ext cx="3016249" cy="388937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200">
                  <a:solidFill>
                    <a:srgbClr val="7030A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pesquisar</a:t>
              </a:r>
              <a:r>
                <a:rPr lang="pt-BR" sz="1200" baseline="0">
                  <a:solidFill>
                    <a:srgbClr val="7030A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dados</a:t>
              </a:r>
              <a:endParaRPr lang="pt-BR" sz="1200">
                <a:solidFill>
                  <a:srgbClr val="7030A0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pic>
          <xdr:nvPicPr>
            <xdr:cNvPr id="63" name="Gráfico 62" descr="Lupa com preenchimento sólido">
              <a:extLst>
                <a:ext uri="{FF2B5EF4-FFF2-40B4-BE49-F238E27FC236}">
                  <a16:creationId xmlns:a16="http://schemas.microsoft.com/office/drawing/2014/main" id="{1C0CC412-92DC-4435-2A92-D3D0E8E151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8826500" y="539749"/>
              <a:ext cx="285751" cy="28575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230189</xdr:colOff>
      <xdr:row>21</xdr:row>
      <xdr:rowOff>63501</xdr:rowOff>
    </xdr:from>
    <xdr:to>
      <xdr:col>19</xdr:col>
      <xdr:colOff>579438</xdr:colOff>
      <xdr:row>34</xdr:row>
      <xdr:rowOff>128148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13F513D-1F95-F312-8475-E3B06F58057D}"/>
            </a:ext>
          </a:extLst>
        </xdr:cNvPr>
        <xdr:cNvGrpSpPr/>
      </xdr:nvGrpSpPr>
      <xdr:grpSpPr>
        <a:xfrm>
          <a:off x="1817689" y="3897314"/>
          <a:ext cx="11350624" cy="2437959"/>
          <a:chOff x="2047875" y="2936876"/>
          <a:chExt cx="11406187" cy="2437959"/>
        </a:xfrm>
        <a:effectLst>
          <a:outerShdw blurRad="50800" dist="38100" dir="2700000" algn="tl" rotWithShape="0">
            <a:prstClr val="black">
              <a:alpha val="40000"/>
            </a:prstClr>
          </a:outerShdw>
        </a:effectLst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74DA763-A699-4899-B3EA-B4622120D0F3}"/>
              </a:ext>
            </a:extLst>
          </xdr:cNvPr>
          <xdr:cNvSpPr/>
        </xdr:nvSpPr>
        <xdr:spPr>
          <a:xfrm>
            <a:off x="2047875" y="2936876"/>
            <a:ext cx="11406187" cy="243795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62A58C65-4AA4-4630-96F8-CFFF86878A27}"/>
              </a:ext>
            </a:extLst>
          </xdr:cNvPr>
          <xdr:cNvGraphicFramePr>
            <a:graphicFrameLocks/>
          </xdr:cNvGraphicFramePr>
        </xdr:nvGraphicFramePr>
        <xdr:xfrm>
          <a:off x="2095498" y="2960688"/>
          <a:ext cx="11310939" cy="21660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016A4546-6932-48DD-8313-3435E9944EB9}"/>
              </a:ext>
            </a:extLst>
          </xdr:cNvPr>
          <xdr:cNvSpPr txBox="1"/>
        </xdr:nvSpPr>
        <xdr:spPr>
          <a:xfrm>
            <a:off x="2667001" y="3254374"/>
            <a:ext cx="1000125" cy="301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solidFill>
                  <a:srgbClr val="7030A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DESPESAS</a:t>
            </a:r>
          </a:p>
        </xdr:txBody>
      </xdr:sp>
      <xdr:pic>
        <xdr:nvPicPr>
          <xdr:cNvPr id="18" name="Gráfico 17" descr="Dinheiro voador com preenchimento sólido">
            <a:extLst>
              <a:ext uri="{FF2B5EF4-FFF2-40B4-BE49-F238E27FC236}">
                <a16:creationId xmlns:a16="http://schemas.microsoft.com/office/drawing/2014/main" id="{EF633F70-DC9F-51A6-6807-F8D933620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327275" y="3087687"/>
            <a:ext cx="468313" cy="46831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6</xdr:row>
      <xdr:rowOff>174627</xdr:rowOff>
    </xdr:from>
    <xdr:to>
      <xdr:col>0</xdr:col>
      <xdr:colOff>1579563</xdr:colOff>
      <xdr:row>13</xdr:row>
      <xdr:rowOff>134938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">
              <a:extLst>
                <a:ext uri="{FF2B5EF4-FFF2-40B4-BE49-F238E27FC236}">
                  <a16:creationId xmlns:a16="http://schemas.microsoft.com/office/drawing/2014/main" id="{C7E320F9-8BDD-4CB0-9B32-0D0E4F0D4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70002"/>
              <a:ext cx="1579563" cy="123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55560</xdr:colOff>
      <xdr:row>6</xdr:row>
      <xdr:rowOff>174625</xdr:rowOff>
    </xdr:from>
    <xdr:to>
      <xdr:col>12</xdr:col>
      <xdr:colOff>507998</xdr:colOff>
      <xdr:row>20</xdr:row>
      <xdr:rowOff>56709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E0AD2A66-660D-4284-8A91-690DA8F0DD96}"/>
            </a:ext>
          </a:extLst>
        </xdr:cNvPr>
        <xdr:cNvGrpSpPr/>
      </xdr:nvGrpSpPr>
      <xdr:grpSpPr>
        <a:xfrm>
          <a:off x="4698998" y="1270000"/>
          <a:ext cx="4119563" cy="2437959"/>
          <a:chOff x="2032000" y="340335"/>
          <a:chExt cx="4119563" cy="2437959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82468EAE-DAF9-434B-920B-A1DA9CA70F2A}"/>
              </a:ext>
            </a:extLst>
          </xdr:cNvPr>
          <xdr:cNvSpPr/>
        </xdr:nvSpPr>
        <xdr:spPr>
          <a:xfrm>
            <a:off x="2032000" y="340335"/>
            <a:ext cx="4119563" cy="243795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3FFBB08-6834-4CC3-8D23-60C74714DEDA}"/>
              </a:ext>
            </a:extLst>
          </xdr:cNvPr>
          <xdr:cNvGraphicFramePr>
            <a:graphicFrameLocks/>
          </xdr:cNvGraphicFramePr>
        </xdr:nvGraphicFramePr>
        <xdr:xfrm>
          <a:off x="2230438" y="468313"/>
          <a:ext cx="3659188" cy="22066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68CC6433-5B47-0006-2125-F52A9AC6485B}"/>
              </a:ext>
            </a:extLst>
          </xdr:cNvPr>
          <xdr:cNvSpPr txBox="1"/>
        </xdr:nvSpPr>
        <xdr:spPr>
          <a:xfrm>
            <a:off x="2659063" y="523873"/>
            <a:ext cx="912812" cy="222251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solidFill>
                  <a:srgbClr val="7030A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RECEITAS</a:t>
            </a:r>
          </a:p>
        </xdr:txBody>
      </xdr:sp>
    </xdr:grpSp>
    <xdr:clientData/>
  </xdr:twoCellAnchor>
  <xdr:twoCellAnchor>
    <xdr:from>
      <xdr:col>13</xdr:col>
      <xdr:colOff>153973</xdr:colOff>
      <xdr:row>6</xdr:row>
      <xdr:rowOff>174625</xdr:rowOff>
    </xdr:from>
    <xdr:to>
      <xdr:col>19</xdr:col>
      <xdr:colOff>579438</xdr:colOff>
      <xdr:row>20</xdr:row>
      <xdr:rowOff>56709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8EDA462D-D420-B4F8-B20B-869EBAC87423}"/>
            </a:ext>
          </a:extLst>
        </xdr:cNvPr>
        <xdr:cNvGrpSpPr/>
      </xdr:nvGrpSpPr>
      <xdr:grpSpPr>
        <a:xfrm>
          <a:off x="9075723" y="1270000"/>
          <a:ext cx="4092590" cy="2437959"/>
          <a:chOff x="6445251" y="722312"/>
          <a:chExt cx="4119563" cy="2437959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C8BD3D4F-EA7B-CDB9-9C2C-8194A64BD2EC}"/>
              </a:ext>
            </a:extLst>
          </xdr:cNvPr>
          <xdr:cNvSpPr/>
        </xdr:nvSpPr>
        <xdr:spPr>
          <a:xfrm>
            <a:off x="6445251" y="722312"/>
            <a:ext cx="4119563" cy="243795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42D134CB-B582-45FF-8E0E-04F1E1CEAAD0}"/>
              </a:ext>
            </a:extLst>
          </xdr:cNvPr>
          <xdr:cNvGraphicFramePr>
            <a:graphicFrameLocks/>
          </xdr:cNvGraphicFramePr>
        </xdr:nvGraphicFramePr>
        <xdr:xfrm>
          <a:off x="6943808" y="928687"/>
          <a:ext cx="3216192" cy="20875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C08D044A-C889-4431-9057-51093EB55E9F}"/>
              </a:ext>
            </a:extLst>
          </xdr:cNvPr>
          <xdr:cNvSpPr txBox="1"/>
        </xdr:nvSpPr>
        <xdr:spPr>
          <a:xfrm>
            <a:off x="6961189" y="896936"/>
            <a:ext cx="912812" cy="222251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solidFill>
                  <a:srgbClr val="7030A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STATUS</a:t>
            </a:r>
          </a:p>
        </xdr:txBody>
      </xdr:sp>
      <xdr:pic>
        <xdr:nvPicPr>
          <xdr:cNvPr id="44" name="Gráfico 43" descr="Prancheta Parcialmente Marcada com preenchimento sólido">
            <a:extLst>
              <a:ext uri="{FF2B5EF4-FFF2-40B4-BE49-F238E27FC236}">
                <a16:creationId xmlns:a16="http://schemas.microsoft.com/office/drawing/2014/main" id="{051B2826-8552-87FA-B102-84CB92549E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6692900" y="777875"/>
            <a:ext cx="515938" cy="51593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47628</xdr:colOff>
      <xdr:row>0</xdr:row>
      <xdr:rowOff>166688</xdr:rowOff>
    </xdr:from>
    <xdr:to>
      <xdr:col>7</xdr:col>
      <xdr:colOff>206377</xdr:colOff>
      <xdr:row>3</xdr:row>
      <xdr:rowOff>150812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6EBE417-CBEB-FAA5-910D-21044B17AACE}"/>
            </a:ext>
          </a:extLst>
        </xdr:cNvPr>
        <xdr:cNvSpPr txBox="1"/>
      </xdr:nvSpPr>
      <xdr:spPr>
        <a:xfrm>
          <a:off x="1635128" y="166688"/>
          <a:ext cx="3825874" cy="531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solidFill>
                <a:srgbClr val="7030A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DASHBOARD FINANCEIRO</a:t>
          </a:r>
        </a:p>
      </xdr:txBody>
    </xdr:sp>
    <xdr:clientData/>
  </xdr:twoCellAnchor>
  <xdr:twoCellAnchor>
    <xdr:from>
      <xdr:col>1</xdr:col>
      <xdr:colOff>55563</xdr:colOff>
      <xdr:row>2</xdr:row>
      <xdr:rowOff>134938</xdr:rowOff>
    </xdr:from>
    <xdr:to>
      <xdr:col>5</xdr:col>
      <xdr:colOff>261938</xdr:colOff>
      <xdr:row>4</xdr:row>
      <xdr:rowOff>63501</xdr:rowOff>
    </xdr:to>
    <xdr:sp macro="" textlink="">
      <xdr:nvSpPr>
        <xdr:cNvPr id="55" name="CaixaDeTexto 54">
          <a:extLst>
            <a:ext uri="{FF2B5EF4-FFF2-40B4-BE49-F238E27FC236}">
              <a16:creationId xmlns:a16="http://schemas.microsoft.com/office/drawing/2014/main" id="{157C897D-1D82-DE7F-5528-478166F90A75}"/>
            </a:ext>
          </a:extLst>
        </xdr:cNvPr>
        <xdr:cNvSpPr txBox="1"/>
      </xdr:nvSpPr>
      <xdr:spPr>
        <a:xfrm>
          <a:off x="1643063" y="500063"/>
          <a:ext cx="2651125" cy="293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rgbClr val="7030A0"/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Mensal</a:t>
          </a:r>
        </a:p>
      </xdr:txBody>
    </xdr:sp>
    <xdr:clientData/>
  </xdr:twoCellAnchor>
  <xdr:twoCellAnchor editAs="oneCell">
    <xdr:from>
      <xdr:col>1</xdr:col>
      <xdr:colOff>301626</xdr:colOff>
      <xdr:row>6</xdr:row>
      <xdr:rowOff>174625</xdr:rowOff>
    </xdr:from>
    <xdr:to>
      <xdr:col>5</xdr:col>
      <xdr:colOff>245796</xdr:colOff>
      <xdr:row>20</xdr:row>
      <xdr:rowOff>7670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94DB8D39-CBCF-FD37-1EF2-302A49E87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89126" y="1270000"/>
          <a:ext cx="2388920" cy="23889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6</xdr:col>
      <xdr:colOff>198437</xdr:colOff>
      <xdr:row>7</xdr:row>
      <xdr:rowOff>63499</xdr:rowOff>
    </xdr:from>
    <xdr:to>
      <xdr:col>7</xdr:col>
      <xdr:colOff>88900</xdr:colOff>
      <xdr:row>10</xdr:row>
      <xdr:rowOff>17462</xdr:rowOff>
    </xdr:to>
    <xdr:pic>
      <xdr:nvPicPr>
        <xdr:cNvPr id="58" name="Gráfico 57" descr="Moedas com preenchimento sólido">
          <a:extLst>
            <a:ext uri="{FF2B5EF4-FFF2-40B4-BE49-F238E27FC236}">
              <a16:creationId xmlns:a16="http://schemas.microsoft.com/office/drawing/2014/main" id="{084ADAA9-CB29-0931-233D-357BFA7BB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841875" y="1341437"/>
          <a:ext cx="501650" cy="50165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444501</xdr:colOff>
      <xdr:row>0</xdr:row>
      <xdr:rowOff>79375</xdr:rowOff>
    </xdr:from>
    <xdr:to>
      <xdr:col>0</xdr:col>
      <xdr:colOff>1214438</xdr:colOff>
      <xdr:row>4</xdr:row>
      <xdr:rowOff>127000</xdr:rowOff>
    </xdr:to>
    <xdr:pic>
      <xdr:nvPicPr>
        <xdr:cNvPr id="78" name="Gráfico 77" descr="Registrar estrutura de tópicos">
          <a:extLst>
            <a:ext uri="{FF2B5EF4-FFF2-40B4-BE49-F238E27FC236}">
              <a16:creationId xmlns:a16="http://schemas.microsoft.com/office/drawing/2014/main" id="{C8ECF18A-4F86-8F68-B0C3-410E154C7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44501" y="79375"/>
          <a:ext cx="769937" cy="7778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Bittencourt Bernardes" refreshedDate="45667.937388541664" createdVersion="8" refreshedVersion="8" minRefreshableVersion="3" recordCount="63" xr:uid="{9483DFCC-2462-4921-9E61-47B4889DC6DB}">
  <cacheSource type="worksheet">
    <worksheetSource name="tbl_operacoes"/>
  </cacheSource>
  <cacheFields count="8">
    <cacheField name="Data" numFmtId="14">
      <sharedItems containsSemiMixedTypes="0" containsNonDate="0" containsDate="1" containsString="0" minDate="2024-12-18T00:00:00" maxDate="2025-01-25T00:00:00"/>
    </cacheField>
    <cacheField name="Mês" numFmtId="1">
      <sharedItems containsSemiMixedTypes="0" containsString="0" containsNumber="1" containsInteger="1" minValue="1" maxValue="12" count="2">
        <n v="12"/>
        <n v="1"/>
      </sharedItems>
    </cacheField>
    <cacheField name="Tipo" numFmtId="0">
      <sharedItems count="2">
        <s v="Saída"/>
        <s v="Entrada"/>
      </sharedItems>
    </cacheField>
    <cacheField name="Categoria" numFmtId="0">
      <sharedItems count="22">
        <s v="Vestuário"/>
        <s v="Transporte"/>
        <s v="Utilidades Domésticas"/>
        <s v="Educação"/>
        <s v="Beleza"/>
        <s v="Serviços"/>
        <s v="Alimentação"/>
        <s v="Compras"/>
        <s v="Pet Center"/>
        <s v="Saúde"/>
        <s v="Outros"/>
        <s v="Taxas e Tarifas"/>
        <s v="Aluguel"/>
        <s v="Lazer"/>
        <s v="Habitação"/>
        <s v="Presente"/>
        <s v="Consignado"/>
        <s v="Salário"/>
        <s v="Casa" u="1"/>
        <s v="Tarifa" u="1"/>
        <s v="Taxas" u="1"/>
        <s v="Pet" u="1"/>
      </sharedItems>
    </cacheField>
    <cacheField name="Descrição" numFmtId="0">
      <sharedItems/>
    </cacheField>
    <cacheField name="Valor" numFmtId="43">
      <sharedItems containsSemiMixedTypes="0" containsString="0" containsNumber="1" minValue="4.9000000000000004" maxValue="8000"/>
    </cacheField>
    <cacheField name="Operação Bancária" numFmtId="0">
      <sharedItems/>
    </cacheField>
    <cacheField name="Status" numFmtId="0">
      <sharedItems count="2"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9594098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d v="2024-12-18T00:00:00"/>
    <x v="0"/>
    <x v="0"/>
    <x v="0"/>
    <s v="Bolsa"/>
    <n v="87"/>
    <s v="Cartão de crédito"/>
    <x v="0"/>
  </r>
  <r>
    <d v="2024-12-18T00:00:00"/>
    <x v="0"/>
    <x v="0"/>
    <x v="0"/>
    <s v="Shein"/>
    <n v="48.88"/>
    <s v="Cartão de crédito"/>
    <x v="0"/>
  </r>
  <r>
    <d v="2024-12-18T00:00:00"/>
    <x v="0"/>
    <x v="0"/>
    <x v="0"/>
    <s v="Renner"/>
    <n v="116.46"/>
    <s v="Cartão de crédito"/>
    <x v="0"/>
  </r>
  <r>
    <d v="2024-12-18T00:00:00"/>
    <x v="0"/>
    <x v="0"/>
    <x v="1"/>
    <s v="Mercado Livre"/>
    <n v="61.88"/>
    <s v="Cartão de crédito"/>
    <x v="0"/>
  </r>
  <r>
    <d v="2024-12-18T00:00:00"/>
    <x v="0"/>
    <x v="0"/>
    <x v="0"/>
    <s v="CEA"/>
    <n v="78.650000000000006"/>
    <s v="Cartão de crédito"/>
    <x v="0"/>
  </r>
  <r>
    <d v="2024-12-18T00:00:00"/>
    <x v="0"/>
    <x v="0"/>
    <x v="2"/>
    <s v="Filtro"/>
    <n v="89.9"/>
    <s v="Cartão de crédito"/>
    <x v="0"/>
  </r>
  <r>
    <d v="2024-12-18T00:00:00"/>
    <x v="0"/>
    <x v="0"/>
    <x v="3"/>
    <s v="Curso"/>
    <n v="200"/>
    <s v="Cartão de crédito"/>
    <x v="0"/>
  </r>
  <r>
    <d v="2024-12-18T00:00:00"/>
    <x v="0"/>
    <x v="0"/>
    <x v="4"/>
    <s v="Botox"/>
    <n v="400"/>
    <s v="Cartão de crédito"/>
    <x v="0"/>
  </r>
  <r>
    <d v="2024-12-18T00:00:00"/>
    <x v="0"/>
    <x v="0"/>
    <x v="0"/>
    <s v="CEA"/>
    <n v="84.99"/>
    <s v="Cartão de crédito"/>
    <x v="0"/>
  </r>
  <r>
    <d v="2024-12-18T00:00:00"/>
    <x v="0"/>
    <x v="0"/>
    <x v="0"/>
    <s v="Renner"/>
    <n v="109.73"/>
    <s v="Cartão de crédito"/>
    <x v="0"/>
  </r>
  <r>
    <d v="2024-12-18T00:00:00"/>
    <x v="0"/>
    <x v="0"/>
    <x v="5"/>
    <s v="Apple"/>
    <n v="4.9000000000000004"/>
    <s v="Cartão de crédito"/>
    <x v="0"/>
  </r>
  <r>
    <d v="2024-12-18T00:00:00"/>
    <x v="0"/>
    <x v="0"/>
    <x v="0"/>
    <s v="Polyelle"/>
    <n v="59.99"/>
    <s v="Cartão de crédito"/>
    <x v="0"/>
  </r>
  <r>
    <d v="2024-12-18T00:00:00"/>
    <x v="0"/>
    <x v="0"/>
    <x v="4"/>
    <s v="Elausa"/>
    <n v="53.26"/>
    <s v="Cartão de crédito"/>
    <x v="0"/>
  </r>
  <r>
    <d v="2024-12-18T00:00:00"/>
    <x v="0"/>
    <x v="0"/>
    <x v="0"/>
    <s v="Riachuelo"/>
    <n v="133.22999999999999"/>
    <s v="Cartão de crédito"/>
    <x v="0"/>
  </r>
  <r>
    <d v="2024-12-19T00:00:00"/>
    <x v="0"/>
    <x v="0"/>
    <x v="6"/>
    <s v="Almoço"/>
    <n v="100"/>
    <s v="Cartão de crédito"/>
    <x v="0"/>
  </r>
  <r>
    <d v="2024-12-20T00:00:00"/>
    <x v="0"/>
    <x v="0"/>
    <x v="1"/>
    <s v="Estacionamento"/>
    <n v="5"/>
    <s v="Cartão de crédito"/>
    <x v="0"/>
  </r>
  <r>
    <d v="2024-12-21T00:00:00"/>
    <x v="0"/>
    <x v="0"/>
    <x v="7"/>
    <s v="Vela"/>
    <n v="69"/>
    <s v="Cartão de crédito"/>
    <x v="0"/>
  </r>
  <r>
    <d v="2024-12-21T00:00:00"/>
    <x v="0"/>
    <x v="0"/>
    <x v="8"/>
    <s v="Shopee"/>
    <n v="109.9"/>
    <s v="Cartão de crédito"/>
    <x v="0"/>
  </r>
  <r>
    <d v="2024-12-21T00:00:00"/>
    <x v="0"/>
    <x v="0"/>
    <x v="9"/>
    <s v="Farmácia"/>
    <n v="52.11"/>
    <s v="Cartão de crédito"/>
    <x v="0"/>
  </r>
  <r>
    <d v="2024-12-21T00:00:00"/>
    <x v="0"/>
    <x v="0"/>
    <x v="4"/>
    <s v="Smart Fit"/>
    <n v="139.9"/>
    <s v="Cartão de crédito"/>
    <x v="0"/>
  </r>
  <r>
    <d v="2024-12-21T00:00:00"/>
    <x v="0"/>
    <x v="0"/>
    <x v="1"/>
    <s v="Uber"/>
    <n v="27.96"/>
    <s v="Cartão de crédito"/>
    <x v="0"/>
  </r>
  <r>
    <d v="2024-12-21T00:00:00"/>
    <x v="0"/>
    <x v="0"/>
    <x v="10"/>
    <s v="Shopee"/>
    <n v="21.85"/>
    <s v="Cartão de crédito"/>
    <x v="0"/>
  </r>
  <r>
    <d v="2024-12-22T00:00:00"/>
    <x v="0"/>
    <x v="0"/>
    <x v="1"/>
    <s v="Posto"/>
    <n v="60"/>
    <s v="Cartão de crédito"/>
    <x v="0"/>
  </r>
  <r>
    <d v="2024-12-24T00:00:00"/>
    <x v="0"/>
    <x v="0"/>
    <x v="11"/>
    <s v="Nubank"/>
    <n v="49"/>
    <s v="Cartão de crédito"/>
    <x v="0"/>
  </r>
  <r>
    <d v="2024-12-24T00:00:00"/>
    <x v="0"/>
    <x v="0"/>
    <x v="10"/>
    <s v="Outros"/>
    <n v="36"/>
    <s v="Cartão de crédito"/>
    <x v="0"/>
  </r>
  <r>
    <d v="2024-12-26T00:00:00"/>
    <x v="0"/>
    <x v="0"/>
    <x v="10"/>
    <s v="Shopee"/>
    <n v="52.91"/>
    <s v="Cartão de crédito"/>
    <x v="0"/>
  </r>
  <r>
    <d v="2024-12-26T00:00:00"/>
    <x v="0"/>
    <x v="0"/>
    <x v="6"/>
    <s v="Ifood"/>
    <n v="89.89"/>
    <s v="Cartão de crédito"/>
    <x v="0"/>
  </r>
  <r>
    <d v="2024-12-27T00:00:00"/>
    <x v="0"/>
    <x v="0"/>
    <x v="0"/>
    <s v="Roupa Fitness"/>
    <n v="113.4"/>
    <s v="Cartão de crédito"/>
    <x v="0"/>
  </r>
  <r>
    <d v="2024-12-29T00:00:00"/>
    <x v="0"/>
    <x v="0"/>
    <x v="9"/>
    <s v="Farmácia"/>
    <n v="33.99"/>
    <s v="Cartão de crédito"/>
    <x v="0"/>
  </r>
  <r>
    <d v="2024-12-29T00:00:00"/>
    <x v="0"/>
    <x v="0"/>
    <x v="4"/>
    <s v="Loja"/>
    <n v="15.99"/>
    <s v="Cartão de crédito"/>
    <x v="0"/>
  </r>
  <r>
    <d v="2024-12-29T00:00:00"/>
    <x v="0"/>
    <x v="0"/>
    <x v="6"/>
    <s v="Fratello Uno"/>
    <n v="55.27"/>
    <s v="Cartão de crédito"/>
    <x v="0"/>
  </r>
  <r>
    <d v="2024-12-29T00:00:00"/>
    <x v="0"/>
    <x v="0"/>
    <x v="4"/>
    <s v="Salão"/>
    <n v="65"/>
    <s v="Cartão de crédito"/>
    <x v="0"/>
  </r>
  <r>
    <d v="2024-12-29T00:00:00"/>
    <x v="0"/>
    <x v="0"/>
    <x v="1"/>
    <s v="Uber"/>
    <n v="39.93"/>
    <s v="Cartão de crédito"/>
    <x v="0"/>
  </r>
  <r>
    <d v="2024-12-29T00:00:00"/>
    <x v="0"/>
    <x v="0"/>
    <x v="9"/>
    <s v="Farmácia"/>
    <n v="29.99"/>
    <s v="Cartão de crédito"/>
    <x v="0"/>
  </r>
  <r>
    <d v="2024-12-29T00:00:00"/>
    <x v="0"/>
    <x v="0"/>
    <x v="10"/>
    <s v="Yuzservice"/>
    <n v="53"/>
    <s v="Cartão de crédito"/>
    <x v="0"/>
  </r>
  <r>
    <d v="2024-12-29T00:00:00"/>
    <x v="0"/>
    <x v="0"/>
    <x v="10"/>
    <s v="Yuzservice"/>
    <n v="28"/>
    <s v="Cartão de crédito"/>
    <x v="0"/>
  </r>
  <r>
    <d v="2024-12-30T00:00:00"/>
    <x v="0"/>
    <x v="0"/>
    <x v="0"/>
    <s v="CEA"/>
    <n v="49.99"/>
    <s v="Cartão de crédito"/>
    <x v="0"/>
  </r>
  <r>
    <d v="2024-12-30T00:00:00"/>
    <x v="0"/>
    <x v="0"/>
    <x v="1"/>
    <s v="Seguro"/>
    <n v="104.54"/>
    <s v="Cartão de crédito"/>
    <x v="0"/>
  </r>
  <r>
    <d v="2024-12-30T00:00:00"/>
    <x v="0"/>
    <x v="0"/>
    <x v="8"/>
    <s v="Petshop"/>
    <n v="61.5"/>
    <s v="Cartão de crédito"/>
    <x v="0"/>
  </r>
  <r>
    <d v="2024-12-31T00:00:00"/>
    <x v="0"/>
    <x v="0"/>
    <x v="7"/>
    <s v="Loja Umbanda"/>
    <n v="50.9"/>
    <s v="Cartão de crédito"/>
    <x v="0"/>
  </r>
  <r>
    <d v="2024-12-31T00:00:00"/>
    <x v="0"/>
    <x v="0"/>
    <x v="10"/>
    <s v="Yuzdistribuição"/>
    <n v="8"/>
    <s v="Cartão de crédito"/>
    <x v="0"/>
  </r>
  <r>
    <d v="2025-01-01T00:00:00"/>
    <x v="1"/>
    <x v="0"/>
    <x v="1"/>
    <s v="Posto"/>
    <n v="50"/>
    <s v="Cartão de crédito"/>
    <x v="0"/>
  </r>
  <r>
    <d v="2025-01-05T00:00:00"/>
    <x v="1"/>
    <x v="0"/>
    <x v="1"/>
    <s v="Posto"/>
    <n v="50"/>
    <s v="Cartão de crédito"/>
    <x v="0"/>
  </r>
  <r>
    <d v="2025-01-05T00:00:00"/>
    <x v="1"/>
    <x v="1"/>
    <x v="12"/>
    <s v="Locação SP"/>
    <n v="1650"/>
    <s v="Pix"/>
    <x v="0"/>
  </r>
  <r>
    <d v="2025-01-06T00:00:00"/>
    <x v="1"/>
    <x v="0"/>
    <x v="6"/>
    <s v="Capital Bistrô"/>
    <n v="55"/>
    <s v="Cartão de crédito"/>
    <x v="0"/>
  </r>
  <r>
    <d v="2025-01-07T00:00:00"/>
    <x v="1"/>
    <x v="0"/>
    <x v="13"/>
    <s v="Passagem Aérea"/>
    <n v="148.5"/>
    <s v="Cartão de crédito"/>
    <x v="0"/>
  </r>
  <r>
    <d v="2025-01-08T00:00:00"/>
    <x v="1"/>
    <x v="0"/>
    <x v="1"/>
    <s v="Posto"/>
    <n v="40"/>
    <s v="Cartão de crédito"/>
    <x v="0"/>
  </r>
  <r>
    <d v="2025-01-08T00:00:00"/>
    <x v="1"/>
    <x v="0"/>
    <x v="13"/>
    <s v="Passagem Aérea"/>
    <n v="156.99"/>
    <s v="Cartão de crédito"/>
    <x v="0"/>
  </r>
  <r>
    <d v="2025-01-09T00:00:00"/>
    <x v="1"/>
    <x v="0"/>
    <x v="10"/>
    <s v="Ifá"/>
    <n v="150"/>
    <s v="Pix"/>
    <x v="1"/>
  </r>
  <r>
    <d v="2025-01-10T00:00:00"/>
    <x v="1"/>
    <x v="0"/>
    <x v="6"/>
    <s v="Mercado"/>
    <n v="51.66"/>
    <s v="Cartão de crédito"/>
    <x v="0"/>
  </r>
  <r>
    <d v="2025-01-10T00:00:00"/>
    <x v="1"/>
    <x v="0"/>
    <x v="8"/>
    <s v="Petz"/>
    <n v="85.99"/>
    <s v="Cartão de crédito"/>
    <x v="0"/>
  </r>
  <r>
    <d v="2025-01-10T00:00:00"/>
    <x v="1"/>
    <x v="0"/>
    <x v="14"/>
    <s v="Condomínio"/>
    <n v="545.29"/>
    <s v="Pagamento"/>
    <x v="1"/>
  </r>
  <r>
    <d v="2025-01-10T00:00:00"/>
    <x v="1"/>
    <x v="0"/>
    <x v="9"/>
    <s v="Plano de Saúde"/>
    <n v="1202.3"/>
    <s v="Pagamento"/>
    <x v="1"/>
  </r>
  <r>
    <d v="2025-01-15T00:00:00"/>
    <x v="1"/>
    <x v="0"/>
    <x v="15"/>
    <s v="Thiago"/>
    <n v="53.33"/>
    <s v="Pix"/>
    <x v="1"/>
  </r>
  <r>
    <d v="2025-01-15T00:00:00"/>
    <x v="1"/>
    <x v="0"/>
    <x v="1"/>
    <s v="IPVA"/>
    <n v="1620.83"/>
    <s v="Pagamento"/>
    <x v="0"/>
  </r>
  <r>
    <d v="2025-01-20T00:00:00"/>
    <x v="1"/>
    <x v="0"/>
    <x v="16"/>
    <s v="FUNCEF (12/24)"/>
    <n v="403.66"/>
    <s v="Débito Automático"/>
    <x v="0"/>
  </r>
  <r>
    <d v="2025-01-20T00:00:00"/>
    <x v="1"/>
    <x v="0"/>
    <x v="11"/>
    <s v="OAB"/>
    <n v="948.72"/>
    <s v="Pagamento"/>
    <x v="0"/>
  </r>
  <r>
    <d v="2025-01-20T00:00:00"/>
    <x v="1"/>
    <x v="0"/>
    <x v="14"/>
    <s v="Prestação"/>
    <n v="155.63999999999999"/>
    <s v="Débito Automático"/>
    <x v="0"/>
  </r>
  <r>
    <d v="2025-01-20T00:00:00"/>
    <x v="1"/>
    <x v="1"/>
    <x v="17"/>
    <s v="Salário"/>
    <n v="8000"/>
    <s v="Transferência"/>
    <x v="0"/>
  </r>
  <r>
    <d v="2025-01-21T00:00:00"/>
    <x v="1"/>
    <x v="0"/>
    <x v="14"/>
    <s v="Água"/>
    <n v="100"/>
    <s v="Pagamento"/>
    <x v="0"/>
  </r>
  <r>
    <d v="2025-01-22T00:00:00"/>
    <x v="1"/>
    <x v="0"/>
    <x v="14"/>
    <s v="IPTU"/>
    <n v="521.84"/>
    <s v="Pagamento"/>
    <x v="0"/>
  </r>
  <r>
    <d v="2025-01-23T00:00:00"/>
    <x v="1"/>
    <x v="0"/>
    <x v="14"/>
    <s v="Luz"/>
    <n v="170.21"/>
    <s v="Pagamento"/>
    <x v="0"/>
  </r>
  <r>
    <d v="2025-01-24T00:00:00"/>
    <x v="1"/>
    <x v="0"/>
    <x v="14"/>
    <s v="Aluguel"/>
    <n v="3052.59"/>
    <s v="Pix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802D6-C642-4A3E-A448-991548593D39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10:F13" firstHeaderRow="1" firstDataRow="1" firstDataCol="1" rowPageCount="1" colPageCount="1"/>
  <pivotFields count="8">
    <pivotField numFmtId="14" showAll="0"/>
    <pivotField axis="axisPage" numFmtId="1" multipleItemSelectionAllowed="1" showAll="0">
      <items count="3">
        <item x="1"/>
        <item x="0"/>
        <item t="default"/>
      </items>
    </pivotField>
    <pivotField showAll="0"/>
    <pivotField showAll="0"/>
    <pivotField showAll="0"/>
    <pivotField dataField="1" numFmtId="43" showAll="0"/>
    <pivotField showAll="0"/>
    <pivotField axis="axisRow" showAll="0" defaultSubtotal="0">
      <items count="2">
        <item x="1"/>
        <item x="0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oma de Valor" fld="5" baseField="7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2C677-9BB0-4764-8C6B-8F20580057B4}" name="Tabela dinâ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3:B20" firstHeaderRow="1" firstDataRow="1" firstDataCol="1" rowPageCount="1" colPageCount="1"/>
  <pivotFields count="8">
    <pivotField numFmtId="14" showAll="0"/>
    <pivotField numFmtId="1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23">
        <item x="6"/>
        <item x="12"/>
        <item x="4"/>
        <item m="1" x="18"/>
        <item x="7"/>
        <item x="16"/>
        <item x="3"/>
        <item x="14"/>
        <item x="13"/>
        <item x="10"/>
        <item m="1" x="21"/>
        <item x="15"/>
        <item x="17"/>
        <item x="9"/>
        <item x="5"/>
        <item m="1" x="19"/>
        <item m="1" x="20"/>
        <item x="1"/>
        <item x="0"/>
        <item x="8"/>
        <item x="2"/>
        <item x="11"/>
        <item t="default"/>
      </items>
    </pivotField>
    <pivotField showAll="0"/>
    <pivotField dataField="1" numFmtId="43" showAll="0"/>
    <pivotField showAll="0"/>
    <pivotField showAll="0"/>
  </pivotFields>
  <rowFields count="1">
    <field x="3"/>
  </rowFields>
  <rowItems count="17">
    <i>
      <x/>
    </i>
    <i>
      <x v="2"/>
    </i>
    <i>
      <x v="4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4" name="Data">
      <autoFilter ref="A1">
        <filterColumn colId="0">
          <customFilters and="1">
            <customFilter operator="greaterThanOrEqual" val="45658"/>
            <customFilter operator="lessThanOrEqual" val="4568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5C36B-2BFD-4B2A-9897-6B317E5621C1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E3:F6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1"/>
        <item x="0"/>
        <item t="default"/>
      </items>
    </pivotField>
    <pivotField axis="axisRow" showAll="0">
      <items count="23">
        <item x="6"/>
        <item x="12"/>
        <item x="4"/>
        <item m="1" x="18"/>
        <item x="7"/>
        <item x="16"/>
        <item x="3"/>
        <item x="14"/>
        <item x="13"/>
        <item x="10"/>
        <item m="1" x="21"/>
        <item x="8"/>
        <item x="15"/>
        <item x="17"/>
        <item x="9"/>
        <item x="5"/>
        <item m="1" x="19"/>
        <item m="1" x="20"/>
        <item x="1"/>
        <item x="0"/>
        <item x="2"/>
        <item x="11"/>
        <item t="default"/>
      </items>
    </pivotField>
    <pivotField showAll="0"/>
    <pivotField dataField="1" numFmtId="43" showAll="0"/>
    <pivotField showAll="0"/>
    <pivotField showAll="0"/>
  </pivotFields>
  <rowFields count="1">
    <field x="3"/>
  </rowFields>
  <rowItems count="3">
    <i>
      <x v="1"/>
    </i>
    <i>
      <x v="13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60E60ED-4637-4700-B686-6CBD6E42796D}" sourceName="Mês">
  <pivotTables>
    <pivotTable tabId="2" name="Tabela dinâmica1"/>
  </pivotTables>
  <data>
    <tabular pivotCacheId="195940987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303D230-5097-48DE-9793-8F94DC50D8ED}" cache="SegmentaçãodeDados_Mês" caption="MESES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4BDC4-69B6-454F-A89C-C2911D677A0D}" name="tbl_operacoes" displayName="tbl_operacoes" ref="A1:H64" totalsRowShown="0">
  <autoFilter ref="A1:H64" xr:uid="{C5C4BDC4-69B6-454F-A89C-C2911D677A0D}"/>
  <tableColumns count="8">
    <tableColumn id="1" xr3:uid="{5D13A610-1684-4E70-A281-92174B5D2133}" name="Data"/>
    <tableColumn id="8" xr3:uid="{EC1C92E1-E7E7-49FF-A3EB-DC32B21A68D1}" name="Mês" dataDxfId="0">
      <calculatedColumnFormula>MONTH(tbl_operacoes[[#This Row],[Data]])</calculatedColumnFormula>
    </tableColumn>
    <tableColumn id="2" xr3:uid="{2FA9796E-5226-4897-BEC0-AAEEA8714B66}" name="Tipo"/>
    <tableColumn id="3" xr3:uid="{27D87EAD-4881-4319-8C7B-2826D18E3BDD}" name="Categoria"/>
    <tableColumn id="4" xr3:uid="{636A49C5-D798-4FAD-8202-024B6D1A4745}" name="Descrição"/>
    <tableColumn id="5" xr3:uid="{79B6B573-4ED9-4FCD-9E96-B563D973534E}" name="Valor" dataCellStyle="Vírgula"/>
    <tableColumn id="6" xr3:uid="{0908DE02-2A47-4393-80B2-D7D60DF460F6}" name="Operação Bancária"/>
    <tableColumn id="7" xr3:uid="{590B45A7-FE28-4ACE-AA34-8F10A0A00B49}" name="Statu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BD14-3E3B-4404-8911-9B3F7D2FCC80}">
  <sheetPr>
    <tabColor theme="5" tint="0.39997558519241921"/>
  </sheetPr>
  <dimension ref="A1:H67"/>
  <sheetViews>
    <sheetView workbookViewId="0">
      <selection activeCell="D62" sqref="D62"/>
    </sheetView>
  </sheetViews>
  <sheetFormatPr defaultRowHeight="14.5" x14ac:dyDescent="0.35"/>
  <cols>
    <col min="1" max="1" width="10.453125" bestFit="1" customWidth="1"/>
    <col min="2" max="2" width="11.1796875" style="10" customWidth="1"/>
    <col min="3" max="3" width="15.54296875" bestFit="1" customWidth="1"/>
    <col min="4" max="4" width="19.26953125" bestFit="1" customWidth="1"/>
    <col min="5" max="5" width="14.453125" bestFit="1" customWidth="1"/>
    <col min="6" max="6" width="18.54296875" customWidth="1"/>
    <col min="7" max="7" width="18.90625" bestFit="1" customWidth="1"/>
  </cols>
  <sheetData>
    <row r="1" spans="1:8" x14ac:dyDescent="0.35">
      <c r="A1" t="s">
        <v>0</v>
      </c>
      <c r="B1" s="10" t="s">
        <v>76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8" x14ac:dyDescent="0.35">
      <c r="A2" s="1">
        <v>45644</v>
      </c>
      <c r="B2" s="10">
        <f>MONTH(tbl_operacoes[[#This Row],[Data]])</f>
        <v>12</v>
      </c>
      <c r="C2" t="s">
        <v>7</v>
      </c>
      <c r="D2" t="s">
        <v>39</v>
      </c>
      <c r="E2" t="s">
        <v>71</v>
      </c>
      <c r="F2" s="2">
        <v>87</v>
      </c>
      <c r="G2" t="s">
        <v>29</v>
      </c>
      <c r="H2" t="s">
        <v>11</v>
      </c>
    </row>
    <row r="3" spans="1:8" x14ac:dyDescent="0.35">
      <c r="A3" s="1">
        <v>45644</v>
      </c>
      <c r="B3" s="10">
        <f>MONTH(tbl_operacoes[[#This Row],[Data]])</f>
        <v>12</v>
      </c>
      <c r="C3" t="s">
        <v>7</v>
      </c>
      <c r="D3" t="s">
        <v>39</v>
      </c>
      <c r="E3" t="s">
        <v>70</v>
      </c>
      <c r="F3" s="2">
        <v>48.88</v>
      </c>
      <c r="G3" t="s">
        <v>29</v>
      </c>
      <c r="H3" t="s">
        <v>11</v>
      </c>
    </row>
    <row r="4" spans="1:8" x14ac:dyDescent="0.35">
      <c r="A4" s="1">
        <v>45644</v>
      </c>
      <c r="B4" s="10">
        <f>MONTH(tbl_operacoes[[#This Row],[Data]])</f>
        <v>12</v>
      </c>
      <c r="C4" t="s">
        <v>7</v>
      </c>
      <c r="D4" t="s">
        <v>39</v>
      </c>
      <c r="E4" t="s">
        <v>64</v>
      </c>
      <c r="F4" s="2">
        <v>116.46</v>
      </c>
      <c r="G4" t="s">
        <v>29</v>
      </c>
      <c r="H4" t="s">
        <v>11</v>
      </c>
    </row>
    <row r="5" spans="1:8" x14ac:dyDescent="0.35">
      <c r="A5" s="1">
        <v>45644</v>
      </c>
      <c r="B5" s="10">
        <f>MONTH(tbl_operacoes[[#This Row],[Data]])</f>
        <v>12</v>
      </c>
      <c r="C5" t="s">
        <v>7</v>
      </c>
      <c r="D5" t="s">
        <v>17</v>
      </c>
      <c r="E5" t="s">
        <v>69</v>
      </c>
      <c r="F5" s="2">
        <v>61.88</v>
      </c>
      <c r="G5" t="s">
        <v>29</v>
      </c>
      <c r="H5" t="s">
        <v>11</v>
      </c>
    </row>
    <row r="6" spans="1:8" x14ac:dyDescent="0.35">
      <c r="A6" s="1">
        <v>45644</v>
      </c>
      <c r="B6" s="10">
        <f>MONTH(tbl_operacoes[[#This Row],[Data]])</f>
        <v>12</v>
      </c>
      <c r="C6" t="s">
        <v>7</v>
      </c>
      <c r="D6" t="s">
        <v>39</v>
      </c>
      <c r="E6" t="s">
        <v>40</v>
      </c>
      <c r="F6" s="2">
        <v>78.650000000000006</v>
      </c>
      <c r="G6" t="s">
        <v>29</v>
      </c>
      <c r="H6" t="s">
        <v>11</v>
      </c>
    </row>
    <row r="7" spans="1:8" x14ac:dyDescent="0.35">
      <c r="A7" s="1">
        <v>45644</v>
      </c>
      <c r="B7" s="10">
        <f>MONTH(tbl_operacoes[[#This Row],[Data]])</f>
        <v>12</v>
      </c>
      <c r="C7" t="s">
        <v>7</v>
      </c>
      <c r="D7" t="s">
        <v>84</v>
      </c>
      <c r="E7" t="s">
        <v>68</v>
      </c>
      <c r="F7" s="2">
        <v>89.9</v>
      </c>
      <c r="G7" t="s">
        <v>29</v>
      </c>
      <c r="H7" t="s">
        <v>11</v>
      </c>
    </row>
    <row r="8" spans="1:8" x14ac:dyDescent="0.35">
      <c r="A8" s="1">
        <v>45644</v>
      </c>
      <c r="B8" s="10">
        <f>MONTH(tbl_operacoes[[#This Row],[Data]])</f>
        <v>12</v>
      </c>
      <c r="C8" t="s">
        <v>7</v>
      </c>
      <c r="D8" t="s">
        <v>66</v>
      </c>
      <c r="E8" t="s">
        <v>67</v>
      </c>
      <c r="F8" s="2">
        <v>200</v>
      </c>
      <c r="G8" t="s">
        <v>29</v>
      </c>
      <c r="H8" t="s">
        <v>11</v>
      </c>
    </row>
    <row r="9" spans="1:8" x14ac:dyDescent="0.35">
      <c r="A9" s="1">
        <v>45644</v>
      </c>
      <c r="B9" s="10">
        <f>MONTH(tbl_operacoes[[#This Row],[Data]])</f>
        <v>12</v>
      </c>
      <c r="C9" t="s">
        <v>7</v>
      </c>
      <c r="D9" t="s">
        <v>44</v>
      </c>
      <c r="E9" t="s">
        <v>65</v>
      </c>
      <c r="F9" s="2">
        <v>400</v>
      </c>
      <c r="G9" t="s">
        <v>29</v>
      </c>
      <c r="H9" t="s">
        <v>11</v>
      </c>
    </row>
    <row r="10" spans="1:8" x14ac:dyDescent="0.35">
      <c r="A10" s="1">
        <v>45644</v>
      </c>
      <c r="B10" s="10">
        <f>MONTH(tbl_operacoes[[#This Row],[Data]])</f>
        <v>12</v>
      </c>
      <c r="C10" t="s">
        <v>7</v>
      </c>
      <c r="D10" t="s">
        <v>39</v>
      </c>
      <c r="E10" t="s">
        <v>40</v>
      </c>
      <c r="F10" s="2">
        <v>84.99</v>
      </c>
      <c r="G10" t="s">
        <v>29</v>
      </c>
      <c r="H10" t="s">
        <v>11</v>
      </c>
    </row>
    <row r="11" spans="1:8" x14ac:dyDescent="0.35">
      <c r="A11" s="1">
        <v>45644</v>
      </c>
      <c r="B11" s="10">
        <f>MONTH(tbl_operacoes[[#This Row],[Data]])</f>
        <v>12</v>
      </c>
      <c r="C11" t="s">
        <v>7</v>
      </c>
      <c r="D11" t="s">
        <v>39</v>
      </c>
      <c r="E11" t="s">
        <v>64</v>
      </c>
      <c r="F11" s="2">
        <v>109.73</v>
      </c>
      <c r="G11" t="s">
        <v>29</v>
      </c>
      <c r="H11" t="s">
        <v>11</v>
      </c>
    </row>
    <row r="12" spans="1:8" x14ac:dyDescent="0.35">
      <c r="A12" s="1">
        <v>45644</v>
      </c>
      <c r="B12" s="10">
        <f>MONTH(tbl_operacoes[[#This Row],[Data]])</f>
        <v>12</v>
      </c>
      <c r="C12" t="s">
        <v>7</v>
      </c>
      <c r="D12" t="s">
        <v>63</v>
      </c>
      <c r="E12" t="s">
        <v>62</v>
      </c>
      <c r="F12" s="2">
        <v>4.9000000000000004</v>
      </c>
      <c r="G12" t="s">
        <v>29</v>
      </c>
      <c r="H12" t="s">
        <v>11</v>
      </c>
    </row>
    <row r="13" spans="1:8" x14ac:dyDescent="0.35">
      <c r="A13" s="1">
        <v>45644</v>
      </c>
      <c r="B13" s="10">
        <f>MONTH(tbl_operacoes[[#This Row],[Data]])</f>
        <v>12</v>
      </c>
      <c r="C13" t="s">
        <v>7</v>
      </c>
      <c r="D13" t="s">
        <v>39</v>
      </c>
      <c r="E13" t="s">
        <v>61</v>
      </c>
      <c r="F13" s="2">
        <v>59.99</v>
      </c>
      <c r="G13" t="s">
        <v>29</v>
      </c>
      <c r="H13" t="s">
        <v>11</v>
      </c>
    </row>
    <row r="14" spans="1:8" x14ac:dyDescent="0.35">
      <c r="A14" s="1">
        <v>45644</v>
      </c>
      <c r="B14" s="10">
        <f>MONTH(tbl_operacoes[[#This Row],[Data]])</f>
        <v>12</v>
      </c>
      <c r="C14" t="s">
        <v>7</v>
      </c>
      <c r="D14" t="s">
        <v>44</v>
      </c>
      <c r="E14" t="s">
        <v>60</v>
      </c>
      <c r="F14" s="2">
        <v>53.26</v>
      </c>
      <c r="G14" t="s">
        <v>29</v>
      </c>
      <c r="H14" t="s">
        <v>11</v>
      </c>
    </row>
    <row r="15" spans="1:8" x14ac:dyDescent="0.35">
      <c r="A15" s="1">
        <v>45644</v>
      </c>
      <c r="B15" s="10">
        <f>MONTH(tbl_operacoes[[#This Row],[Data]])</f>
        <v>12</v>
      </c>
      <c r="C15" t="s">
        <v>7</v>
      </c>
      <c r="D15" t="s">
        <v>39</v>
      </c>
      <c r="E15" t="s">
        <v>59</v>
      </c>
      <c r="F15" s="2">
        <v>133.22999999999999</v>
      </c>
      <c r="G15" t="s">
        <v>29</v>
      </c>
      <c r="H15" t="s">
        <v>11</v>
      </c>
    </row>
    <row r="16" spans="1:8" x14ac:dyDescent="0.35">
      <c r="A16" s="1">
        <v>45645</v>
      </c>
      <c r="B16" s="10">
        <f>MONTH(tbl_operacoes[[#This Row],[Data]])</f>
        <v>12</v>
      </c>
      <c r="C16" t="s">
        <v>7</v>
      </c>
      <c r="D16" t="s">
        <v>35</v>
      </c>
      <c r="E16" t="s">
        <v>58</v>
      </c>
      <c r="F16" s="2">
        <v>100</v>
      </c>
      <c r="G16" t="s">
        <v>29</v>
      </c>
      <c r="H16" t="s">
        <v>11</v>
      </c>
    </row>
    <row r="17" spans="1:8" x14ac:dyDescent="0.35">
      <c r="A17" s="1">
        <v>45646</v>
      </c>
      <c r="B17" s="10">
        <f>MONTH(tbl_operacoes[[#This Row],[Data]])</f>
        <v>12</v>
      </c>
      <c r="C17" t="s">
        <v>7</v>
      </c>
      <c r="D17" t="s">
        <v>17</v>
      </c>
      <c r="E17" t="s">
        <v>57</v>
      </c>
      <c r="F17" s="2">
        <v>5</v>
      </c>
      <c r="G17" t="s">
        <v>29</v>
      </c>
      <c r="H17" t="s">
        <v>11</v>
      </c>
    </row>
    <row r="18" spans="1:8" x14ac:dyDescent="0.35">
      <c r="A18" s="1">
        <v>45647</v>
      </c>
      <c r="B18" s="10">
        <f>MONTH(tbl_operacoes[[#This Row],[Data]])</f>
        <v>12</v>
      </c>
      <c r="C18" t="s">
        <v>7</v>
      </c>
      <c r="D18" t="s">
        <v>37</v>
      </c>
      <c r="E18" t="s">
        <v>55</v>
      </c>
      <c r="F18" s="2">
        <v>69</v>
      </c>
      <c r="G18" t="s">
        <v>29</v>
      </c>
      <c r="H18" t="s">
        <v>11</v>
      </c>
    </row>
    <row r="19" spans="1:8" x14ac:dyDescent="0.35">
      <c r="A19" s="1">
        <v>45647</v>
      </c>
      <c r="B19" s="10">
        <f>MONTH(tbl_operacoes[[#This Row],[Data]])</f>
        <v>12</v>
      </c>
      <c r="C19" t="s">
        <v>7</v>
      </c>
      <c r="D19" t="s">
        <v>75</v>
      </c>
      <c r="E19" t="s">
        <v>53</v>
      </c>
      <c r="F19" s="2">
        <v>109.9</v>
      </c>
      <c r="G19" t="s">
        <v>29</v>
      </c>
      <c r="H19" t="s">
        <v>11</v>
      </c>
    </row>
    <row r="20" spans="1:8" x14ac:dyDescent="0.35">
      <c r="A20" s="1">
        <v>45647</v>
      </c>
      <c r="B20" s="10">
        <f>MONTH(tbl_operacoes[[#This Row],[Data]])</f>
        <v>12</v>
      </c>
      <c r="C20" t="s">
        <v>7</v>
      </c>
      <c r="D20" t="s">
        <v>12</v>
      </c>
      <c r="E20" t="s">
        <v>43</v>
      </c>
      <c r="F20" s="2">
        <v>52.11</v>
      </c>
      <c r="G20" t="s">
        <v>29</v>
      </c>
      <c r="H20" t="s">
        <v>11</v>
      </c>
    </row>
    <row r="21" spans="1:8" x14ac:dyDescent="0.35">
      <c r="A21" s="1">
        <v>45647</v>
      </c>
      <c r="B21" s="10">
        <f>MONTH(tbl_operacoes[[#This Row],[Data]])</f>
        <v>12</v>
      </c>
      <c r="C21" t="s">
        <v>7</v>
      </c>
      <c r="D21" t="s">
        <v>44</v>
      </c>
      <c r="E21" t="s">
        <v>56</v>
      </c>
      <c r="F21" s="2">
        <v>139.9</v>
      </c>
      <c r="G21" t="s">
        <v>29</v>
      </c>
      <c r="H21" t="s">
        <v>11</v>
      </c>
    </row>
    <row r="22" spans="1:8" x14ac:dyDescent="0.35">
      <c r="A22" s="1">
        <v>45647</v>
      </c>
      <c r="B22" s="10">
        <f>MONTH(tbl_operacoes[[#This Row],[Data]])</f>
        <v>12</v>
      </c>
      <c r="C22" t="s">
        <v>7</v>
      </c>
      <c r="D22" t="s">
        <v>17</v>
      </c>
      <c r="E22" t="s">
        <v>48</v>
      </c>
      <c r="F22" s="2">
        <v>27.96</v>
      </c>
      <c r="G22" t="s">
        <v>29</v>
      </c>
      <c r="H22" t="s">
        <v>11</v>
      </c>
    </row>
    <row r="23" spans="1:8" x14ac:dyDescent="0.35">
      <c r="A23" s="1">
        <v>45647</v>
      </c>
      <c r="B23" s="10">
        <f>MONTH(tbl_operacoes[[#This Row],[Data]])</f>
        <v>12</v>
      </c>
      <c r="C23" t="s">
        <v>7</v>
      </c>
      <c r="D23" t="s">
        <v>49</v>
      </c>
      <c r="E23" t="s">
        <v>53</v>
      </c>
      <c r="F23" s="2">
        <v>21.85</v>
      </c>
      <c r="G23" t="s">
        <v>29</v>
      </c>
      <c r="H23" t="s">
        <v>11</v>
      </c>
    </row>
    <row r="24" spans="1:8" x14ac:dyDescent="0.35">
      <c r="A24" s="1">
        <v>45648</v>
      </c>
      <c r="B24" s="10">
        <f>MONTH(tbl_operacoes[[#This Row],[Data]])</f>
        <v>12</v>
      </c>
      <c r="C24" t="s">
        <v>7</v>
      </c>
      <c r="D24" t="s">
        <v>17</v>
      </c>
      <c r="E24" t="s">
        <v>32</v>
      </c>
      <c r="F24" s="2">
        <v>60</v>
      </c>
      <c r="G24" t="s">
        <v>29</v>
      </c>
      <c r="H24" t="s">
        <v>11</v>
      </c>
    </row>
    <row r="25" spans="1:8" x14ac:dyDescent="0.35">
      <c r="A25" s="1">
        <v>45650</v>
      </c>
      <c r="B25" s="10">
        <f>MONTH(tbl_operacoes[[#This Row],[Data]])</f>
        <v>12</v>
      </c>
      <c r="C25" t="s">
        <v>7</v>
      </c>
      <c r="D25" t="s">
        <v>85</v>
      </c>
      <c r="E25" t="s">
        <v>30</v>
      </c>
      <c r="F25" s="2">
        <v>49</v>
      </c>
      <c r="G25" t="s">
        <v>29</v>
      </c>
      <c r="H25" t="s">
        <v>11</v>
      </c>
    </row>
    <row r="26" spans="1:8" x14ac:dyDescent="0.35">
      <c r="A26" s="1">
        <v>45650</v>
      </c>
      <c r="B26" s="10">
        <f>MONTH(tbl_operacoes[[#This Row],[Data]])</f>
        <v>12</v>
      </c>
      <c r="C26" t="s">
        <v>7</v>
      </c>
      <c r="D26" t="s">
        <v>49</v>
      </c>
      <c r="E26" t="s">
        <v>49</v>
      </c>
      <c r="F26" s="2">
        <v>36</v>
      </c>
      <c r="G26" t="s">
        <v>29</v>
      </c>
      <c r="H26" t="s">
        <v>11</v>
      </c>
    </row>
    <row r="27" spans="1:8" x14ac:dyDescent="0.35">
      <c r="A27" s="1">
        <v>45652</v>
      </c>
      <c r="B27" s="10">
        <f>MONTH(tbl_operacoes[[#This Row],[Data]])</f>
        <v>12</v>
      </c>
      <c r="C27" t="s">
        <v>7</v>
      </c>
      <c r="D27" t="s">
        <v>49</v>
      </c>
      <c r="E27" t="s">
        <v>53</v>
      </c>
      <c r="F27" s="2">
        <v>52.91</v>
      </c>
      <c r="G27" t="s">
        <v>29</v>
      </c>
      <c r="H27" t="s">
        <v>11</v>
      </c>
    </row>
    <row r="28" spans="1:8" x14ac:dyDescent="0.35">
      <c r="A28" s="1">
        <v>45652</v>
      </c>
      <c r="B28" s="10">
        <f>MONTH(tbl_operacoes[[#This Row],[Data]])</f>
        <v>12</v>
      </c>
      <c r="C28" t="s">
        <v>7</v>
      </c>
      <c r="D28" t="s">
        <v>35</v>
      </c>
      <c r="E28" t="s">
        <v>54</v>
      </c>
      <c r="F28" s="2">
        <v>89.89</v>
      </c>
      <c r="G28" t="s">
        <v>29</v>
      </c>
      <c r="H28" t="s">
        <v>11</v>
      </c>
    </row>
    <row r="29" spans="1:8" x14ac:dyDescent="0.35">
      <c r="A29" s="1">
        <v>45653</v>
      </c>
      <c r="B29" s="10">
        <f>MONTH(tbl_operacoes[[#This Row],[Data]])</f>
        <v>12</v>
      </c>
      <c r="C29" t="s">
        <v>7</v>
      </c>
      <c r="D29" t="s">
        <v>39</v>
      </c>
      <c r="E29" t="s">
        <v>52</v>
      </c>
      <c r="F29" s="2">
        <v>113.4</v>
      </c>
      <c r="G29" t="s">
        <v>29</v>
      </c>
      <c r="H29" t="s">
        <v>11</v>
      </c>
    </row>
    <row r="30" spans="1:8" s="4" customFormat="1" x14ac:dyDescent="0.35">
      <c r="A30" s="3">
        <v>45655</v>
      </c>
      <c r="B30" s="11">
        <f>MONTH(tbl_operacoes[[#This Row],[Data]])</f>
        <v>12</v>
      </c>
      <c r="C30" s="4" t="s">
        <v>7</v>
      </c>
      <c r="D30" s="4" t="s">
        <v>12</v>
      </c>
      <c r="E30" s="4" t="s">
        <v>43</v>
      </c>
      <c r="F30" s="5">
        <v>33.99</v>
      </c>
      <c r="G30" s="4" t="s">
        <v>29</v>
      </c>
      <c r="H30" s="4" t="s">
        <v>11</v>
      </c>
    </row>
    <row r="31" spans="1:8" x14ac:dyDescent="0.35">
      <c r="A31" s="1">
        <v>45655</v>
      </c>
      <c r="B31" s="10">
        <f>MONTH(tbl_operacoes[[#This Row],[Data]])</f>
        <v>12</v>
      </c>
      <c r="C31" t="s">
        <v>7</v>
      </c>
      <c r="D31" t="s">
        <v>44</v>
      </c>
      <c r="E31" t="s">
        <v>45</v>
      </c>
      <c r="F31" s="2">
        <v>15.99</v>
      </c>
      <c r="G31" t="s">
        <v>29</v>
      </c>
      <c r="H31" t="s">
        <v>11</v>
      </c>
    </row>
    <row r="32" spans="1:8" x14ac:dyDescent="0.35">
      <c r="A32" s="1">
        <v>45655</v>
      </c>
      <c r="B32" s="10">
        <f>MONTH(tbl_operacoes[[#This Row],[Data]])</f>
        <v>12</v>
      </c>
      <c r="C32" t="s">
        <v>7</v>
      </c>
      <c r="D32" t="s">
        <v>35</v>
      </c>
      <c r="E32" t="s">
        <v>46</v>
      </c>
      <c r="F32" s="2">
        <v>55.27</v>
      </c>
      <c r="G32" t="s">
        <v>29</v>
      </c>
      <c r="H32" t="s">
        <v>11</v>
      </c>
    </row>
    <row r="33" spans="1:8" x14ac:dyDescent="0.35">
      <c r="A33" s="1">
        <v>45655</v>
      </c>
      <c r="B33" s="10">
        <f>MONTH(tbl_operacoes[[#This Row],[Data]])</f>
        <v>12</v>
      </c>
      <c r="C33" t="s">
        <v>7</v>
      </c>
      <c r="D33" t="s">
        <v>44</v>
      </c>
      <c r="E33" t="s">
        <v>47</v>
      </c>
      <c r="F33" s="2">
        <v>65</v>
      </c>
      <c r="G33" t="s">
        <v>29</v>
      </c>
      <c r="H33" t="s">
        <v>11</v>
      </c>
    </row>
    <row r="34" spans="1:8" x14ac:dyDescent="0.35">
      <c r="A34" s="1">
        <v>45655</v>
      </c>
      <c r="B34" s="10">
        <f>MONTH(tbl_operacoes[[#This Row],[Data]])</f>
        <v>12</v>
      </c>
      <c r="C34" t="s">
        <v>7</v>
      </c>
      <c r="D34" t="s">
        <v>17</v>
      </c>
      <c r="E34" t="s">
        <v>48</v>
      </c>
      <c r="F34" s="2">
        <v>39.93</v>
      </c>
      <c r="G34" t="s">
        <v>29</v>
      </c>
      <c r="H34" t="s">
        <v>11</v>
      </c>
    </row>
    <row r="35" spans="1:8" x14ac:dyDescent="0.35">
      <c r="A35" s="1">
        <v>45655</v>
      </c>
      <c r="B35" s="10">
        <f>MONTH(tbl_operacoes[[#This Row],[Data]])</f>
        <v>12</v>
      </c>
      <c r="C35" t="s">
        <v>7</v>
      </c>
      <c r="D35" t="s">
        <v>12</v>
      </c>
      <c r="E35" t="s">
        <v>43</v>
      </c>
      <c r="F35" s="2">
        <v>29.99</v>
      </c>
      <c r="G35" t="s">
        <v>29</v>
      </c>
      <c r="H35" t="s">
        <v>11</v>
      </c>
    </row>
    <row r="36" spans="1:8" x14ac:dyDescent="0.35">
      <c r="A36" s="1">
        <v>45655</v>
      </c>
      <c r="B36" s="10">
        <f>MONTH(tbl_operacoes[[#This Row],[Data]])</f>
        <v>12</v>
      </c>
      <c r="C36" t="s">
        <v>7</v>
      </c>
      <c r="D36" t="s">
        <v>49</v>
      </c>
      <c r="E36" t="s">
        <v>50</v>
      </c>
      <c r="F36" s="2">
        <v>53</v>
      </c>
      <c r="G36" t="s">
        <v>29</v>
      </c>
      <c r="H36" t="s">
        <v>11</v>
      </c>
    </row>
    <row r="37" spans="1:8" x14ac:dyDescent="0.35">
      <c r="A37" s="1">
        <v>45655</v>
      </c>
      <c r="B37" s="10">
        <f>MONTH(tbl_operacoes[[#This Row],[Data]])</f>
        <v>12</v>
      </c>
      <c r="C37" t="s">
        <v>7</v>
      </c>
      <c r="D37" t="s">
        <v>49</v>
      </c>
      <c r="E37" t="s">
        <v>50</v>
      </c>
      <c r="F37" s="2">
        <v>28</v>
      </c>
      <c r="G37" t="s">
        <v>29</v>
      </c>
      <c r="H37" t="s">
        <v>11</v>
      </c>
    </row>
    <row r="38" spans="1:8" x14ac:dyDescent="0.35">
      <c r="A38" s="1">
        <v>45656</v>
      </c>
      <c r="B38" s="10">
        <f>MONTH(tbl_operacoes[[#This Row],[Data]])</f>
        <v>12</v>
      </c>
      <c r="C38" t="s">
        <v>7</v>
      </c>
      <c r="D38" t="s">
        <v>39</v>
      </c>
      <c r="E38" t="s">
        <v>40</v>
      </c>
      <c r="F38" s="2">
        <v>49.99</v>
      </c>
      <c r="G38" t="s">
        <v>29</v>
      </c>
      <c r="H38" t="s">
        <v>11</v>
      </c>
    </row>
    <row r="39" spans="1:8" x14ac:dyDescent="0.35">
      <c r="A39" s="1">
        <v>45656</v>
      </c>
      <c r="B39" s="10">
        <f>MONTH(tbl_operacoes[[#This Row],[Data]])</f>
        <v>12</v>
      </c>
      <c r="C39" t="s">
        <v>7</v>
      </c>
      <c r="D39" t="s">
        <v>17</v>
      </c>
      <c r="E39" t="s">
        <v>41</v>
      </c>
      <c r="F39" s="2">
        <v>104.54</v>
      </c>
      <c r="G39" t="s">
        <v>29</v>
      </c>
      <c r="H39" t="s">
        <v>11</v>
      </c>
    </row>
    <row r="40" spans="1:8" x14ac:dyDescent="0.35">
      <c r="A40" s="1">
        <v>45656</v>
      </c>
      <c r="B40" s="10">
        <f>MONTH(tbl_operacoes[[#This Row],[Data]])</f>
        <v>12</v>
      </c>
      <c r="C40" t="s">
        <v>7</v>
      </c>
      <c r="D40" t="s">
        <v>75</v>
      </c>
      <c r="E40" t="s">
        <v>42</v>
      </c>
      <c r="F40" s="2">
        <v>61.5</v>
      </c>
      <c r="G40" t="s">
        <v>29</v>
      </c>
      <c r="H40" t="s">
        <v>11</v>
      </c>
    </row>
    <row r="41" spans="1:8" x14ac:dyDescent="0.35">
      <c r="A41" s="1">
        <v>45657</v>
      </c>
      <c r="B41" s="10">
        <f>MONTH(tbl_operacoes[[#This Row],[Data]])</f>
        <v>12</v>
      </c>
      <c r="C41" t="s">
        <v>7</v>
      </c>
      <c r="D41" t="s">
        <v>37</v>
      </c>
      <c r="E41" t="s">
        <v>38</v>
      </c>
      <c r="F41" s="2">
        <v>50.9</v>
      </c>
      <c r="G41" t="s">
        <v>29</v>
      </c>
      <c r="H41" t="s">
        <v>11</v>
      </c>
    </row>
    <row r="42" spans="1:8" x14ac:dyDescent="0.35">
      <c r="A42" s="1">
        <v>45657</v>
      </c>
      <c r="B42" s="10">
        <f>MONTH(tbl_operacoes[[#This Row],[Data]])</f>
        <v>12</v>
      </c>
      <c r="C42" t="s">
        <v>7</v>
      </c>
      <c r="D42" t="s">
        <v>49</v>
      </c>
      <c r="E42" t="s">
        <v>51</v>
      </c>
      <c r="F42" s="2">
        <v>8</v>
      </c>
      <c r="G42" t="s">
        <v>29</v>
      </c>
      <c r="H42" t="s">
        <v>11</v>
      </c>
    </row>
    <row r="43" spans="1:8" x14ac:dyDescent="0.35">
      <c r="A43" s="1">
        <v>45658</v>
      </c>
      <c r="B43" s="10">
        <f>MONTH(tbl_operacoes[[#This Row],[Data]])</f>
        <v>1</v>
      </c>
      <c r="C43" t="s">
        <v>7</v>
      </c>
      <c r="D43" t="s">
        <v>17</v>
      </c>
      <c r="E43" t="s">
        <v>32</v>
      </c>
      <c r="F43" s="2">
        <v>50</v>
      </c>
      <c r="G43" t="s">
        <v>29</v>
      </c>
      <c r="H43" t="s">
        <v>11</v>
      </c>
    </row>
    <row r="44" spans="1:8" x14ac:dyDescent="0.35">
      <c r="A44" s="1">
        <v>45662</v>
      </c>
      <c r="B44" s="10">
        <f>MONTH(tbl_operacoes[[#This Row],[Data]])</f>
        <v>1</v>
      </c>
      <c r="C44" t="s">
        <v>7</v>
      </c>
      <c r="D44" t="s">
        <v>17</v>
      </c>
      <c r="E44" t="s">
        <v>32</v>
      </c>
      <c r="F44" s="2">
        <v>50</v>
      </c>
      <c r="G44" t="s">
        <v>29</v>
      </c>
      <c r="H44" t="s">
        <v>11</v>
      </c>
    </row>
    <row r="45" spans="1:8" x14ac:dyDescent="0.35">
      <c r="A45" s="1">
        <v>45662</v>
      </c>
      <c r="B45" s="10">
        <f>MONTH(tbl_operacoes[[#This Row],[Data]])</f>
        <v>1</v>
      </c>
      <c r="C45" t="s">
        <v>26</v>
      </c>
      <c r="D45" t="s">
        <v>25</v>
      </c>
      <c r="E45" t="s">
        <v>31</v>
      </c>
      <c r="F45" s="2">
        <v>1650</v>
      </c>
      <c r="G45" t="s">
        <v>16</v>
      </c>
      <c r="H45" t="s">
        <v>11</v>
      </c>
    </row>
    <row r="46" spans="1:8" x14ac:dyDescent="0.35">
      <c r="A46" s="1">
        <v>45663</v>
      </c>
      <c r="B46" s="10">
        <f>MONTH(tbl_operacoes[[#This Row],[Data]])</f>
        <v>1</v>
      </c>
      <c r="C46" t="s">
        <v>7</v>
      </c>
      <c r="D46" t="s">
        <v>35</v>
      </c>
      <c r="E46" t="s">
        <v>36</v>
      </c>
      <c r="F46" s="2">
        <v>55</v>
      </c>
      <c r="G46" t="s">
        <v>29</v>
      </c>
      <c r="H46" t="s">
        <v>11</v>
      </c>
    </row>
    <row r="47" spans="1:8" x14ac:dyDescent="0.35">
      <c r="A47" s="1">
        <v>45664</v>
      </c>
      <c r="B47" s="10">
        <f>MONTH(tbl_operacoes[[#This Row],[Data]])</f>
        <v>1</v>
      </c>
      <c r="C47" t="s">
        <v>7</v>
      </c>
      <c r="D47" t="s">
        <v>33</v>
      </c>
      <c r="E47" t="s">
        <v>34</v>
      </c>
      <c r="F47" s="2">
        <v>148.5</v>
      </c>
      <c r="G47" t="s">
        <v>29</v>
      </c>
      <c r="H47" t="s">
        <v>11</v>
      </c>
    </row>
    <row r="48" spans="1:8" x14ac:dyDescent="0.35">
      <c r="A48" s="1">
        <v>45665</v>
      </c>
      <c r="B48" s="10">
        <f>MONTH(tbl_operacoes[[#This Row],[Data]])</f>
        <v>1</v>
      </c>
      <c r="C48" t="s">
        <v>7</v>
      </c>
      <c r="D48" t="s">
        <v>17</v>
      </c>
      <c r="E48" t="s">
        <v>32</v>
      </c>
      <c r="F48" s="2">
        <v>40</v>
      </c>
      <c r="G48" t="s">
        <v>29</v>
      </c>
      <c r="H48" t="s">
        <v>11</v>
      </c>
    </row>
    <row r="49" spans="1:8" x14ac:dyDescent="0.35">
      <c r="A49" s="1">
        <v>45665</v>
      </c>
      <c r="B49" s="10">
        <f>MONTH(tbl_operacoes[[#This Row],[Data]])</f>
        <v>1</v>
      </c>
      <c r="C49" t="s">
        <v>7</v>
      </c>
      <c r="D49" t="s">
        <v>33</v>
      </c>
      <c r="E49" t="s">
        <v>34</v>
      </c>
      <c r="F49" s="2">
        <v>156.99</v>
      </c>
      <c r="G49" t="s">
        <v>29</v>
      </c>
      <c r="H49" t="s">
        <v>11</v>
      </c>
    </row>
    <row r="50" spans="1:8" x14ac:dyDescent="0.35">
      <c r="A50" s="1">
        <v>45666</v>
      </c>
      <c r="B50" s="10">
        <f>MONTH(tbl_operacoes[[#This Row],[Data]])</f>
        <v>1</v>
      </c>
      <c r="C50" t="s">
        <v>7</v>
      </c>
      <c r="D50" t="s">
        <v>49</v>
      </c>
      <c r="E50" t="s">
        <v>83</v>
      </c>
      <c r="F50" s="2">
        <v>150</v>
      </c>
      <c r="G50" t="s">
        <v>16</v>
      </c>
      <c r="H50" t="s">
        <v>77</v>
      </c>
    </row>
    <row r="51" spans="1:8" x14ac:dyDescent="0.35">
      <c r="A51" s="1">
        <v>45667</v>
      </c>
      <c r="B51" s="10">
        <f>MONTH(tbl_operacoes[[#This Row],[Data]])</f>
        <v>1</v>
      </c>
      <c r="C51" t="s">
        <v>7</v>
      </c>
      <c r="D51" t="s">
        <v>35</v>
      </c>
      <c r="E51" t="s">
        <v>81</v>
      </c>
      <c r="F51" s="2">
        <v>51.66</v>
      </c>
      <c r="G51" t="s">
        <v>29</v>
      </c>
      <c r="H51" t="s">
        <v>11</v>
      </c>
    </row>
    <row r="52" spans="1:8" x14ac:dyDescent="0.35">
      <c r="A52" s="1">
        <v>45667</v>
      </c>
      <c r="B52" s="10">
        <f>MONTH(tbl_operacoes[[#This Row],[Data]])</f>
        <v>1</v>
      </c>
      <c r="C52" t="s">
        <v>7</v>
      </c>
      <c r="D52" t="s">
        <v>75</v>
      </c>
      <c r="E52" t="s">
        <v>82</v>
      </c>
      <c r="F52" s="2">
        <v>85.99</v>
      </c>
      <c r="G52" t="s">
        <v>29</v>
      </c>
      <c r="H52" t="s">
        <v>11</v>
      </c>
    </row>
    <row r="53" spans="1:8" x14ac:dyDescent="0.35">
      <c r="A53" s="1">
        <v>45667</v>
      </c>
      <c r="B53" s="10">
        <f>MONTH(tbl_operacoes[[#This Row],[Data]])</f>
        <v>1</v>
      </c>
      <c r="C53" t="s">
        <v>7</v>
      </c>
      <c r="D53" t="s">
        <v>8</v>
      </c>
      <c r="E53" t="s">
        <v>9</v>
      </c>
      <c r="F53" s="2">
        <v>545.29</v>
      </c>
      <c r="G53" t="s">
        <v>10</v>
      </c>
      <c r="H53" t="s">
        <v>77</v>
      </c>
    </row>
    <row r="54" spans="1:8" x14ac:dyDescent="0.35">
      <c r="A54" s="1">
        <v>45667</v>
      </c>
      <c r="B54" s="10">
        <f>MONTH(tbl_operacoes[[#This Row],[Data]])</f>
        <v>1</v>
      </c>
      <c r="C54" t="s">
        <v>7</v>
      </c>
      <c r="D54" t="s">
        <v>12</v>
      </c>
      <c r="E54" t="s">
        <v>13</v>
      </c>
      <c r="F54" s="2">
        <v>1202.3</v>
      </c>
      <c r="G54" t="s">
        <v>10</v>
      </c>
      <c r="H54" t="s">
        <v>77</v>
      </c>
    </row>
    <row r="55" spans="1:8" x14ac:dyDescent="0.35">
      <c r="A55" s="1">
        <v>45672</v>
      </c>
      <c r="B55" s="10">
        <f>MONTH(tbl_operacoes[[#This Row],[Data]])</f>
        <v>1</v>
      </c>
      <c r="C55" t="s">
        <v>7</v>
      </c>
      <c r="D55" t="s">
        <v>14</v>
      </c>
      <c r="E55" t="s">
        <v>15</v>
      </c>
      <c r="F55" s="2">
        <v>53.33</v>
      </c>
      <c r="G55" t="s">
        <v>16</v>
      </c>
      <c r="H55" t="s">
        <v>77</v>
      </c>
    </row>
    <row r="56" spans="1:8" x14ac:dyDescent="0.35">
      <c r="A56" s="1">
        <v>45672</v>
      </c>
      <c r="B56" s="10">
        <f>MONTH(tbl_operacoes[[#This Row],[Data]])</f>
        <v>1</v>
      </c>
      <c r="C56" t="s">
        <v>7</v>
      </c>
      <c r="D56" t="s">
        <v>17</v>
      </c>
      <c r="E56" t="s">
        <v>18</v>
      </c>
      <c r="F56" s="2">
        <v>1620.83</v>
      </c>
      <c r="G56" t="s">
        <v>10</v>
      </c>
      <c r="H56" t="s">
        <v>11</v>
      </c>
    </row>
    <row r="57" spans="1:8" x14ac:dyDescent="0.35">
      <c r="A57" s="1">
        <v>45677</v>
      </c>
      <c r="B57" s="10">
        <f>MONTH(tbl_operacoes[[#This Row],[Data]])</f>
        <v>1</v>
      </c>
      <c r="C57" t="s">
        <v>7</v>
      </c>
      <c r="D57" t="s">
        <v>19</v>
      </c>
      <c r="E57" t="s">
        <v>79</v>
      </c>
      <c r="F57" s="2">
        <v>403.66</v>
      </c>
      <c r="G57" t="s">
        <v>20</v>
      </c>
      <c r="H57" t="s">
        <v>11</v>
      </c>
    </row>
    <row r="58" spans="1:8" x14ac:dyDescent="0.35">
      <c r="A58" s="1">
        <v>45677</v>
      </c>
      <c r="B58" s="10">
        <f>MONTH(tbl_operacoes[[#This Row],[Data]])</f>
        <v>1</v>
      </c>
      <c r="C58" t="s">
        <v>7</v>
      </c>
      <c r="D58" t="s">
        <v>85</v>
      </c>
      <c r="E58" t="s">
        <v>21</v>
      </c>
      <c r="F58" s="2">
        <v>948.72</v>
      </c>
      <c r="G58" t="s">
        <v>10</v>
      </c>
      <c r="H58" t="s">
        <v>11</v>
      </c>
    </row>
    <row r="59" spans="1:8" x14ac:dyDescent="0.35">
      <c r="A59" s="1">
        <v>45677</v>
      </c>
      <c r="B59" s="10">
        <f>MONTH(tbl_operacoes[[#This Row],[Data]])</f>
        <v>1</v>
      </c>
      <c r="C59" t="s">
        <v>7</v>
      </c>
      <c r="D59" t="s">
        <v>8</v>
      </c>
      <c r="E59" t="s">
        <v>22</v>
      </c>
      <c r="F59" s="2">
        <v>155.63999999999999</v>
      </c>
      <c r="G59" t="s">
        <v>20</v>
      </c>
      <c r="H59" t="s">
        <v>11</v>
      </c>
    </row>
    <row r="60" spans="1:8" x14ac:dyDescent="0.35">
      <c r="A60" s="1">
        <v>45677</v>
      </c>
      <c r="B60" s="10">
        <f>MONTH(tbl_operacoes[[#This Row],[Data]])</f>
        <v>1</v>
      </c>
      <c r="C60" t="s">
        <v>26</v>
      </c>
      <c r="D60" t="s">
        <v>27</v>
      </c>
      <c r="E60" t="s">
        <v>27</v>
      </c>
      <c r="F60" s="2">
        <v>8000</v>
      </c>
      <c r="G60" t="s">
        <v>28</v>
      </c>
      <c r="H60" t="s">
        <v>11</v>
      </c>
    </row>
    <row r="61" spans="1:8" x14ac:dyDescent="0.35">
      <c r="A61" s="1">
        <v>45678</v>
      </c>
      <c r="B61" s="10">
        <f>MONTH(tbl_operacoes[[#This Row],[Data]])</f>
        <v>1</v>
      </c>
      <c r="C61" t="s">
        <v>7</v>
      </c>
      <c r="D61" t="s">
        <v>8</v>
      </c>
      <c r="E61" t="s">
        <v>23</v>
      </c>
      <c r="F61" s="2">
        <v>100</v>
      </c>
      <c r="G61" t="s">
        <v>10</v>
      </c>
      <c r="H61" t="s">
        <v>11</v>
      </c>
    </row>
    <row r="62" spans="1:8" x14ac:dyDescent="0.35">
      <c r="A62" s="1">
        <v>45679</v>
      </c>
      <c r="B62" s="10">
        <f>MONTH(tbl_operacoes[[#This Row],[Data]])</f>
        <v>1</v>
      </c>
      <c r="C62" t="s">
        <v>7</v>
      </c>
      <c r="D62" t="s">
        <v>8</v>
      </c>
      <c r="E62" t="s">
        <v>78</v>
      </c>
      <c r="F62" s="2">
        <v>521.84</v>
      </c>
      <c r="G62" t="s">
        <v>10</v>
      </c>
      <c r="H62" t="s">
        <v>11</v>
      </c>
    </row>
    <row r="63" spans="1:8" x14ac:dyDescent="0.35">
      <c r="A63" s="1">
        <v>45680</v>
      </c>
      <c r="B63" s="10">
        <f>MONTH(tbl_operacoes[[#This Row],[Data]])</f>
        <v>1</v>
      </c>
      <c r="C63" t="s">
        <v>7</v>
      </c>
      <c r="D63" t="s">
        <v>8</v>
      </c>
      <c r="E63" t="s">
        <v>24</v>
      </c>
      <c r="F63" s="2">
        <v>170.21</v>
      </c>
      <c r="G63" t="s">
        <v>10</v>
      </c>
      <c r="H63" t="s">
        <v>11</v>
      </c>
    </row>
    <row r="64" spans="1:8" x14ac:dyDescent="0.35">
      <c r="A64" s="1">
        <v>45681</v>
      </c>
      <c r="B64" s="10">
        <f>MONTH(tbl_operacoes[[#This Row],[Data]])</f>
        <v>1</v>
      </c>
      <c r="C64" t="s">
        <v>7</v>
      </c>
      <c r="D64" t="s">
        <v>8</v>
      </c>
      <c r="E64" t="s">
        <v>25</v>
      </c>
      <c r="F64" s="2">
        <v>3052.59</v>
      </c>
      <c r="G64" t="s">
        <v>16</v>
      </c>
      <c r="H64" t="s">
        <v>11</v>
      </c>
    </row>
    <row r="65" spans="1:7" x14ac:dyDescent="0.35">
      <c r="A65" s="4"/>
      <c r="B65" s="11"/>
      <c r="C65" s="4"/>
      <c r="D65" s="4"/>
      <c r="E65" s="4"/>
      <c r="F65" s="4"/>
      <c r="G65" s="4"/>
    </row>
    <row r="66" spans="1:7" x14ac:dyDescent="0.35">
      <c r="A66" s="4"/>
      <c r="B66" s="11"/>
      <c r="C66" s="4"/>
      <c r="D66" s="4"/>
      <c r="E66" s="4"/>
      <c r="F66" s="4"/>
      <c r="G66" s="4"/>
    </row>
    <row r="67" spans="1:7" x14ac:dyDescent="0.35">
      <c r="A67" s="4"/>
      <c r="B67" s="11"/>
      <c r="C67" s="4"/>
      <c r="D67" s="4"/>
      <c r="E67" s="4"/>
      <c r="F67" s="4"/>
      <c r="G67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73A2-4832-4C2D-AEBE-17E239A050FF}">
  <sheetPr>
    <tabColor theme="5" tint="0.39997558519241921"/>
  </sheetPr>
  <dimension ref="A1:F20"/>
  <sheetViews>
    <sheetView zoomScale="90" zoomScaleNormal="90" workbookViewId="0">
      <selection activeCell="C13" sqref="C13"/>
    </sheetView>
  </sheetViews>
  <sheetFormatPr defaultRowHeight="14.5" x14ac:dyDescent="0.35"/>
  <cols>
    <col min="1" max="1" width="19.81640625" bestFit="1" customWidth="1"/>
    <col min="2" max="2" width="13.36328125" bestFit="1" customWidth="1"/>
    <col min="4" max="5" width="17.6328125" bestFit="1" customWidth="1"/>
    <col min="6" max="6" width="13.36328125" bestFit="1" customWidth="1"/>
  </cols>
  <sheetData>
    <row r="1" spans="1:6" x14ac:dyDescent="0.35">
      <c r="A1" s="6" t="s">
        <v>1</v>
      </c>
      <c r="B1" t="s">
        <v>7</v>
      </c>
      <c r="E1" s="6" t="s">
        <v>1</v>
      </c>
      <c r="F1" t="s">
        <v>26</v>
      </c>
    </row>
    <row r="3" spans="1:6" x14ac:dyDescent="0.35">
      <c r="A3" s="6" t="s">
        <v>72</v>
      </c>
      <c r="B3" t="s">
        <v>74</v>
      </c>
      <c r="E3" s="6" t="s">
        <v>72</v>
      </c>
      <c r="F3" t="s">
        <v>74</v>
      </c>
    </row>
    <row r="4" spans="1:6" x14ac:dyDescent="0.35">
      <c r="A4" s="7" t="s">
        <v>35</v>
      </c>
      <c r="B4" s="8">
        <v>351.81999999999994</v>
      </c>
      <c r="E4" s="7" t="s">
        <v>25</v>
      </c>
      <c r="F4" s="8">
        <v>1650</v>
      </c>
    </row>
    <row r="5" spans="1:6" x14ac:dyDescent="0.35">
      <c r="A5" s="7" t="s">
        <v>44</v>
      </c>
      <c r="B5" s="8">
        <v>674.15</v>
      </c>
      <c r="E5" s="7" t="s">
        <v>27</v>
      </c>
      <c r="F5" s="8">
        <v>8000</v>
      </c>
    </row>
    <row r="6" spans="1:6" x14ac:dyDescent="0.35">
      <c r="A6" s="7" t="s">
        <v>37</v>
      </c>
      <c r="B6" s="8">
        <v>119.9</v>
      </c>
      <c r="E6" s="7" t="s">
        <v>73</v>
      </c>
      <c r="F6" s="8">
        <v>9650</v>
      </c>
    </row>
    <row r="7" spans="1:6" x14ac:dyDescent="0.35">
      <c r="A7" s="7" t="s">
        <v>19</v>
      </c>
      <c r="B7" s="8">
        <v>403.66</v>
      </c>
    </row>
    <row r="8" spans="1:6" x14ac:dyDescent="0.35">
      <c r="A8" s="7" t="s">
        <v>66</v>
      </c>
      <c r="B8" s="8">
        <v>200</v>
      </c>
      <c r="E8" s="6" t="s">
        <v>76</v>
      </c>
      <c r="F8" t="s">
        <v>80</v>
      </c>
    </row>
    <row r="9" spans="1:6" x14ac:dyDescent="0.35">
      <c r="A9" s="7" t="s">
        <v>8</v>
      </c>
      <c r="B9" s="8">
        <v>4545.57</v>
      </c>
    </row>
    <row r="10" spans="1:6" x14ac:dyDescent="0.35">
      <c r="A10" s="7" t="s">
        <v>33</v>
      </c>
      <c r="B10" s="8">
        <v>305.49</v>
      </c>
      <c r="E10" s="6" t="s">
        <v>72</v>
      </c>
      <c r="F10" t="s">
        <v>74</v>
      </c>
    </row>
    <row r="11" spans="1:6" x14ac:dyDescent="0.35">
      <c r="A11" s="7" t="s">
        <v>49</v>
      </c>
      <c r="B11" s="8">
        <v>349.76</v>
      </c>
      <c r="E11" s="7" t="s">
        <v>77</v>
      </c>
      <c r="F11" s="8">
        <v>1950.9199999999998</v>
      </c>
    </row>
    <row r="12" spans="1:6" x14ac:dyDescent="0.35">
      <c r="A12" s="7" t="s">
        <v>14</v>
      </c>
      <c r="B12" s="8">
        <v>53.33</v>
      </c>
      <c r="E12" s="7" t="s">
        <v>11</v>
      </c>
      <c r="F12" s="8">
        <v>20313.519999999997</v>
      </c>
    </row>
    <row r="13" spans="1:6" x14ac:dyDescent="0.35">
      <c r="A13" s="7" t="s">
        <v>12</v>
      </c>
      <c r="B13" s="8">
        <v>1318.3899999999999</v>
      </c>
      <c r="E13" s="7" t="s">
        <v>73</v>
      </c>
      <c r="F13" s="8">
        <v>22264.439999999995</v>
      </c>
    </row>
    <row r="14" spans="1:6" x14ac:dyDescent="0.35">
      <c r="A14" s="7" t="s">
        <v>63</v>
      </c>
      <c r="B14" s="8">
        <v>4.9000000000000004</v>
      </c>
    </row>
    <row r="15" spans="1:6" x14ac:dyDescent="0.35">
      <c r="A15" s="7" t="s">
        <v>17</v>
      </c>
      <c r="B15" s="8">
        <v>2060.14</v>
      </c>
    </row>
    <row r="16" spans="1:6" x14ac:dyDescent="0.35">
      <c r="A16" s="7" t="s">
        <v>39</v>
      </c>
      <c r="B16" s="8">
        <v>882.32</v>
      </c>
    </row>
    <row r="17" spans="1:2" x14ac:dyDescent="0.35">
      <c r="A17" s="7" t="s">
        <v>75</v>
      </c>
      <c r="B17" s="8">
        <v>257.39</v>
      </c>
    </row>
    <row r="18" spans="1:2" x14ac:dyDescent="0.35">
      <c r="A18" s="7" t="s">
        <v>84</v>
      </c>
      <c r="B18" s="8">
        <v>89.9</v>
      </c>
    </row>
    <row r="19" spans="1:2" x14ac:dyDescent="0.35">
      <c r="A19" s="7" t="s">
        <v>85</v>
      </c>
      <c r="B19" s="8">
        <v>997.72</v>
      </c>
    </row>
    <row r="20" spans="1:2" x14ac:dyDescent="0.35">
      <c r="A20" s="7" t="s">
        <v>73</v>
      </c>
      <c r="B20" s="8">
        <v>12614.439999999997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07CFB-E592-47E3-8116-D4C2CA2B94BF}">
  <dimension ref="A1:U1"/>
  <sheetViews>
    <sheetView showGridLines="0" tabSelected="1" zoomScale="80" zoomScaleNormal="80" workbookViewId="0">
      <selection activeCell="A16" sqref="A16"/>
    </sheetView>
  </sheetViews>
  <sheetFormatPr defaultColWidth="0" defaultRowHeight="14.5" x14ac:dyDescent="0.35"/>
  <cols>
    <col min="1" max="1" width="22.7265625" style="12" customWidth="1"/>
    <col min="2" max="21" width="8.7265625" style="9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Bittencourt Bernardes</dc:creator>
  <cp:lastModifiedBy>Vanessa Bittencourt Bernardes</cp:lastModifiedBy>
  <dcterms:created xsi:type="dcterms:W3CDTF">2025-01-09T00:15:50Z</dcterms:created>
  <dcterms:modified xsi:type="dcterms:W3CDTF">2025-01-12T17:03:56Z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2025-01-12T17:03:53Z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21bd8c05-baa6-400c-9800-6609d868dd5d</vt:lpwstr>
  </property>
  <property fmtid="{D5CDD505-2E9C-101B-9397-08002B2CF9AE}" pid="8" name="MSIP_Label_9333b259-87ee-4762-9a8c-7b0d155dd87f_ContentBits">
    <vt:lpwstr>1</vt:lpwstr>
  </property>
</Properties>
</file>