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846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7" i="1" l="1"/>
  <c r="I16" i="1"/>
  <c r="I15" i="1"/>
  <c r="I13" i="1"/>
  <c r="I12" i="1"/>
  <c r="I11" i="1"/>
  <c r="I9" i="1"/>
  <c r="I3" i="1"/>
  <c r="I2" i="1"/>
  <c r="C12" i="1"/>
  <c r="D12" i="1"/>
  <c r="E12" i="1"/>
  <c r="F12" i="1"/>
  <c r="B12" i="1"/>
</calcChain>
</file>

<file path=xl/sharedStrings.xml><?xml version="1.0" encoding="utf-8"?>
<sst xmlns="http://schemas.openxmlformats.org/spreadsheetml/2006/main" count="43" uniqueCount="38">
  <si>
    <t>Messung</t>
  </si>
  <si>
    <t>f_Welle [Hz]</t>
  </si>
  <si>
    <t>DS</t>
  </si>
  <si>
    <t>R</t>
  </si>
  <si>
    <t>R1</t>
  </si>
  <si>
    <t>R2</t>
  </si>
  <si>
    <t>R3</t>
  </si>
  <si>
    <t>R4</t>
  </si>
  <si>
    <t>R5</t>
  </si>
  <si>
    <t>R6</t>
  </si>
  <si>
    <t>U [V]</t>
  </si>
  <si>
    <t>f_Strom [Hz]</t>
  </si>
  <si>
    <t>dp</t>
  </si>
  <si>
    <t>I_b [mA]</t>
  </si>
  <si>
    <t>m.</t>
  </si>
  <si>
    <t>c</t>
  </si>
  <si>
    <t>beta</t>
  </si>
  <si>
    <t>ro</t>
  </si>
  <si>
    <t>D_Blende</t>
  </si>
  <si>
    <t>D_Rohr</t>
  </si>
  <si>
    <t>kg/m3</t>
  </si>
  <si>
    <t>Pa</t>
  </si>
  <si>
    <t>mbar</t>
  </si>
  <si>
    <t>-</t>
  </si>
  <si>
    <t>kg/s</t>
  </si>
  <si>
    <t>m</t>
  </si>
  <si>
    <t>I [A]</t>
  </si>
  <si>
    <t>Ohm</t>
  </si>
  <si>
    <t>Pel</t>
  </si>
  <si>
    <t>W</t>
  </si>
  <si>
    <t>Phyd</t>
  </si>
  <si>
    <t>H</t>
  </si>
  <si>
    <t>g</t>
  </si>
  <si>
    <t>m/s^2</t>
  </si>
  <si>
    <t>n_Wirk</t>
  </si>
  <si>
    <t>n_Drehz</t>
  </si>
  <si>
    <t>1/s</t>
  </si>
  <si>
    <t>1/min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</si>
</sst>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="205" zoomScaleNormal="205" zoomScalePageLayoutView="205" workbookViewId="0">
      <selection activeCell="C14" sqref="C14:C19"/>
    </sheetView>
  </sheetViews>
  <sheetFormatPr baseColWidth="10" defaultRowHeight="15" x14ac:dyDescent="0"/>
  <cols>
    <col min="1" max="6" width="10.83203125" style="2"/>
    <col min="7" max="7" width="4" customWidth="1"/>
  </cols>
  <sheetData>
    <row r="1" spans="1:10">
      <c r="A1" s="2" t="s">
        <v>0</v>
      </c>
      <c r="B1" s="2" t="s">
        <v>1</v>
      </c>
      <c r="C1" s="2" t="s">
        <v>13</v>
      </c>
      <c r="D1" s="2" t="s">
        <v>11</v>
      </c>
      <c r="E1" s="2" t="s">
        <v>10</v>
      </c>
      <c r="F1" s="2" t="s">
        <v>26</v>
      </c>
      <c r="H1" s="2" t="s">
        <v>31</v>
      </c>
      <c r="I1">
        <v>1.55</v>
      </c>
      <c r="J1" s="2" t="s">
        <v>25</v>
      </c>
    </row>
    <row r="2" spans="1:10">
      <c r="A2" s="2">
        <v>1</v>
      </c>
      <c r="B2" s="2">
        <v>68.465999999999994</v>
      </c>
      <c r="C2" s="2">
        <v>5.33</v>
      </c>
      <c r="D2" s="2">
        <v>51.31</v>
      </c>
      <c r="E2" s="2">
        <v>163.69999999999999</v>
      </c>
      <c r="F2" s="2">
        <v>1.137</v>
      </c>
      <c r="H2" t="s">
        <v>12</v>
      </c>
      <c r="I2">
        <f>380/16*(C12-4)</f>
        <v>31.611249999999988</v>
      </c>
      <c r="J2" s="1" t="s">
        <v>22</v>
      </c>
    </row>
    <row r="3" spans="1:10">
      <c r="A3" s="2">
        <v>2</v>
      </c>
      <c r="B3" s="2">
        <v>68.144999999999996</v>
      </c>
      <c r="C3" s="2">
        <v>5.37</v>
      </c>
      <c r="D3" s="2">
        <v>50.88</v>
      </c>
      <c r="E3" s="2">
        <v>162.80000000000001</v>
      </c>
      <c r="F3" s="2">
        <v>1.141</v>
      </c>
      <c r="I3">
        <f>I2/1000*100000</f>
        <v>3161.1249999999986</v>
      </c>
      <c r="J3" s="1" t="s">
        <v>21</v>
      </c>
    </row>
    <row r="4" spans="1:10">
      <c r="A4" s="2">
        <v>3</v>
      </c>
      <c r="B4" s="2">
        <v>68.322000000000003</v>
      </c>
      <c r="C4" s="2">
        <v>5.35</v>
      </c>
      <c r="D4" s="2">
        <v>51.2</v>
      </c>
      <c r="E4" s="2">
        <v>163.30000000000001</v>
      </c>
      <c r="F4" s="2">
        <v>1.141</v>
      </c>
      <c r="H4" t="s">
        <v>17</v>
      </c>
      <c r="I4" s="2">
        <v>1000</v>
      </c>
      <c r="J4" s="1" t="s">
        <v>20</v>
      </c>
    </row>
    <row r="5" spans="1:10">
      <c r="A5" s="2">
        <v>4</v>
      </c>
      <c r="B5" s="2">
        <v>68.001000000000005</v>
      </c>
      <c r="C5" s="2">
        <v>5.32</v>
      </c>
      <c r="D5" s="2">
        <v>51.05</v>
      </c>
      <c r="E5" s="2">
        <v>162.80000000000001</v>
      </c>
      <c r="F5" s="2">
        <v>1.137</v>
      </c>
      <c r="H5" t="s">
        <v>18</v>
      </c>
      <c r="I5" s="2">
        <v>0.13800000000000001</v>
      </c>
      <c r="J5" s="1" t="s">
        <v>25</v>
      </c>
    </row>
    <row r="6" spans="1:10">
      <c r="A6" s="2">
        <v>5</v>
      </c>
      <c r="B6" s="2">
        <v>68.168999999999997</v>
      </c>
      <c r="C6" s="2">
        <v>5.28</v>
      </c>
      <c r="D6" s="2">
        <v>51.37</v>
      </c>
      <c r="E6" s="2">
        <v>163.80000000000001</v>
      </c>
      <c r="F6" s="2">
        <v>1.141</v>
      </c>
      <c r="H6" t="s">
        <v>19</v>
      </c>
      <c r="I6" s="2">
        <v>0.2</v>
      </c>
      <c r="J6" s="1" t="s">
        <v>25</v>
      </c>
    </row>
    <row r="7" spans="1:10">
      <c r="A7" s="2">
        <v>6</v>
      </c>
      <c r="B7" s="2">
        <v>68.207999999999998</v>
      </c>
      <c r="C7" s="2">
        <v>5.36</v>
      </c>
      <c r="D7" s="2">
        <v>51.11</v>
      </c>
      <c r="E7" s="2">
        <v>162.9</v>
      </c>
      <c r="F7" s="2">
        <v>1.1379999999999999</v>
      </c>
      <c r="H7" t="s">
        <v>16</v>
      </c>
      <c r="I7" s="2">
        <v>0.69</v>
      </c>
      <c r="J7" s="1" t="s">
        <v>23</v>
      </c>
    </row>
    <row r="8" spans="1:10">
      <c r="A8" s="2">
        <v>7</v>
      </c>
      <c r="B8" s="2">
        <v>68.605000000000004</v>
      </c>
      <c r="C8" s="2">
        <v>5.31</v>
      </c>
      <c r="D8" s="2">
        <v>51.39</v>
      </c>
      <c r="E8" s="2">
        <v>163.5</v>
      </c>
      <c r="F8" s="2">
        <v>1.1419999999999999</v>
      </c>
      <c r="H8" t="s">
        <v>15</v>
      </c>
      <c r="I8" s="2">
        <v>0.60499999999999998</v>
      </c>
      <c r="J8" s="1" t="s">
        <v>23</v>
      </c>
    </row>
    <row r="9" spans="1:10">
      <c r="A9" s="2">
        <v>8</v>
      </c>
      <c r="B9" s="2">
        <v>68.411000000000001</v>
      </c>
      <c r="C9" s="2">
        <v>5.36</v>
      </c>
      <c r="D9" s="2">
        <v>50.98</v>
      </c>
      <c r="E9" s="2">
        <v>162.4</v>
      </c>
      <c r="F9" s="2">
        <v>1.139</v>
      </c>
      <c r="H9" t="s">
        <v>14</v>
      </c>
      <c r="I9">
        <f>I8/SQRT(1-I7^4)*I5^2*PI()/4*SQRT(2*I3*I4)</f>
        <v>25.873618603184095</v>
      </c>
      <c r="J9" s="1" t="s">
        <v>24</v>
      </c>
    </row>
    <row r="10" spans="1:10">
      <c r="A10" s="2">
        <v>9</v>
      </c>
      <c r="B10" s="2">
        <v>68.212000000000003</v>
      </c>
      <c r="C10" s="2">
        <v>5.3</v>
      </c>
      <c r="D10" s="2">
        <v>51.13</v>
      </c>
      <c r="E10" s="2">
        <v>162.9</v>
      </c>
      <c r="F10" s="2">
        <v>1.139</v>
      </c>
      <c r="H10" t="s">
        <v>32</v>
      </c>
      <c r="I10" s="2">
        <v>9.81</v>
      </c>
      <c r="J10" s="1" t="s">
        <v>33</v>
      </c>
    </row>
    <row r="11" spans="1:10">
      <c r="A11" s="2">
        <v>10</v>
      </c>
      <c r="B11" s="2">
        <v>68.450999999999993</v>
      </c>
      <c r="C11" s="2">
        <v>5.33</v>
      </c>
      <c r="D11" s="2">
        <v>51.29</v>
      </c>
      <c r="E11" s="2">
        <v>163.19999999999999</v>
      </c>
      <c r="F11" s="2">
        <v>1.1399999999999999</v>
      </c>
      <c r="H11" t="s">
        <v>3</v>
      </c>
      <c r="I11">
        <f>E12/F12</f>
        <v>143.15928038613433</v>
      </c>
      <c r="J11" s="1" t="s">
        <v>27</v>
      </c>
    </row>
    <row r="12" spans="1:10" ht="16" thickBot="1">
      <c r="A12" s="3" t="s">
        <v>2</v>
      </c>
      <c r="B12" s="4">
        <f>AVERAGE(B2:B11)</f>
        <v>68.299000000000007</v>
      </c>
      <c r="C12" s="4">
        <f t="shared" ref="C12:F12" si="0">AVERAGE(C2:C11)</f>
        <v>5.3309999999999995</v>
      </c>
      <c r="D12" s="4">
        <f t="shared" si="0"/>
        <v>51.171000000000006</v>
      </c>
      <c r="E12" s="4">
        <f t="shared" si="0"/>
        <v>163.13000000000005</v>
      </c>
      <c r="F12" s="4">
        <f t="shared" si="0"/>
        <v>1.1395</v>
      </c>
      <c r="H12" t="s">
        <v>28</v>
      </c>
      <c r="I12">
        <f>E12*F12</f>
        <v>185.88663500000004</v>
      </c>
      <c r="J12" s="1" t="s">
        <v>29</v>
      </c>
    </row>
    <row r="13" spans="1:10" ht="16" thickTop="1">
      <c r="H13" t="s">
        <v>30</v>
      </c>
      <c r="I13">
        <f>I10*I1*I9</f>
        <v>393.42130767071575</v>
      </c>
      <c r="J13" s="1" t="s">
        <v>29</v>
      </c>
    </row>
    <row r="14" spans="1:10">
      <c r="A14" s="2" t="s">
        <v>4</v>
      </c>
      <c r="B14" s="2">
        <v>20.55</v>
      </c>
      <c r="C14" s="2">
        <v>4.75</v>
      </c>
      <c r="D14" s="2">
        <v>322</v>
      </c>
      <c r="E14" s="2">
        <v>0.34</v>
      </c>
      <c r="F14" s="2">
        <v>1.04</v>
      </c>
    </row>
    <row r="15" spans="1:10">
      <c r="A15" s="2" t="s">
        <v>5</v>
      </c>
      <c r="B15" s="2">
        <v>44.5</v>
      </c>
      <c r="C15" s="2">
        <v>5.18</v>
      </c>
      <c r="D15" s="2">
        <v>75.8</v>
      </c>
      <c r="E15" s="2">
        <v>75.2</v>
      </c>
      <c r="F15" s="2">
        <v>1.38</v>
      </c>
      <c r="H15" t="s">
        <v>34</v>
      </c>
      <c r="I15">
        <f>I12/I13</f>
        <v>0.47248746159824856</v>
      </c>
      <c r="J15" s="2" t="s">
        <v>23</v>
      </c>
    </row>
    <row r="16" spans="1:10">
      <c r="A16" s="2" t="s">
        <v>6</v>
      </c>
      <c r="B16" s="2">
        <v>61.6</v>
      </c>
      <c r="C16" s="2">
        <v>5.32</v>
      </c>
      <c r="D16" s="2">
        <v>131</v>
      </c>
      <c r="E16" s="2">
        <v>131</v>
      </c>
      <c r="F16" s="2">
        <v>1.26</v>
      </c>
      <c r="H16" t="s">
        <v>35</v>
      </c>
      <c r="I16">
        <f>B12/4</f>
        <v>17.074750000000002</v>
      </c>
      <c r="J16" s="1" t="s">
        <v>36</v>
      </c>
    </row>
    <row r="17" spans="1:10">
      <c r="A17" s="2" t="s">
        <v>7</v>
      </c>
      <c r="B17" s="2">
        <v>74.95</v>
      </c>
      <c r="C17" s="2">
        <v>5.35</v>
      </c>
      <c r="D17" s="2">
        <v>179.2</v>
      </c>
      <c r="E17" s="2">
        <v>179</v>
      </c>
      <c r="F17" s="2">
        <v>1.06</v>
      </c>
      <c r="I17">
        <f>I16*60</f>
        <v>1024.4850000000001</v>
      </c>
      <c r="J17" s="1" t="s">
        <v>37</v>
      </c>
    </row>
    <row r="18" spans="1:10">
      <c r="A18" s="2" t="s">
        <v>8</v>
      </c>
      <c r="B18" s="2">
        <v>86.75</v>
      </c>
      <c r="C18" s="2">
        <v>5.44</v>
      </c>
      <c r="D18" s="2">
        <v>220.2</v>
      </c>
      <c r="E18" s="2">
        <v>219.8</v>
      </c>
      <c r="F18" s="2">
        <v>0.94</v>
      </c>
    </row>
    <row r="19" spans="1:10">
      <c r="A19" s="2" t="s">
        <v>9</v>
      </c>
      <c r="B19" s="2">
        <v>97.15</v>
      </c>
      <c r="C19" s="2">
        <v>5.51</v>
      </c>
      <c r="D19" s="2">
        <v>257</v>
      </c>
      <c r="E19" s="2">
        <v>256</v>
      </c>
      <c r="F19" s="2">
        <v>0.82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Zürich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Peltier</dc:creator>
  <cp:lastModifiedBy>Valentin Peltier</cp:lastModifiedBy>
  <dcterms:created xsi:type="dcterms:W3CDTF">2015-10-08T16:02:15Z</dcterms:created>
  <dcterms:modified xsi:type="dcterms:W3CDTF">2015-10-08T17:33:05Z</dcterms:modified>
</cp:coreProperties>
</file>