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58c2ce56a29312/Área de Trabalho/"/>
    </mc:Choice>
  </mc:AlternateContent>
  <xr:revisionPtr revIDLastSave="1" documentId="8_{9F17257B-3387-4D0B-815B-0161E21232E7}" xr6:coauthVersionLast="47" xr6:coauthVersionMax="47" xr10:uidLastSave="{EA38365E-FB6C-4853-8995-1C2303EE196B}"/>
  <bookViews>
    <workbookView xWindow="-110" yWindow="-110" windowWidth="19420" windowHeight="10420" tabRatio="0" firstSheet="2" activeTab="2" xr2:uid="{28DD5B76-0634-4F87-BE60-8BFA7EF2E23B}"/>
  </bookViews>
  <sheets>
    <sheet name="A̳ssets" sheetId="1" state="hidden" r:id="rId1"/>
    <sheet name="B̳ases" sheetId="2" state="hidden" r:id="rId2"/>
    <sheet name="D̳ashboard" sheetId="4" r:id="rId3"/>
    <sheet name="Planilha3" sheetId="7" state="hidden" r:id="rId4"/>
  </sheets>
  <definedNames>
    <definedName name="_xlnm._FilterDatabase" localSheetId="1" hidden="1">B̳ases!$B:$B</definedName>
    <definedName name="SegmentaçãodeDados_Meses__Start_Dat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Q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N2" i="2"/>
  <c r="N100" i="2"/>
  <c r="N101" i="2"/>
  <c r="N3" i="2"/>
  <c r="N102" i="2"/>
  <c r="N103" i="2"/>
  <c r="N4" i="2"/>
  <c r="N104" i="2"/>
  <c r="N5" i="2"/>
  <c r="N105" i="2"/>
  <c r="N106" i="2"/>
  <c r="N6" i="2"/>
  <c r="N107" i="2"/>
  <c r="N108" i="2"/>
  <c r="N7" i="2"/>
  <c r="N109" i="2"/>
  <c r="N110" i="2"/>
  <c r="N8" i="2"/>
  <c r="N111" i="2"/>
  <c r="N112" i="2"/>
  <c r="N9" i="2"/>
  <c r="N113" i="2"/>
  <c r="N114" i="2"/>
  <c r="N10" i="2"/>
  <c r="N115" i="2"/>
  <c r="N116" i="2"/>
  <c r="N11" i="2"/>
  <c r="N117" i="2"/>
  <c r="N118" i="2"/>
  <c r="N12" i="2"/>
  <c r="N119" i="2"/>
  <c r="N120" i="2"/>
  <c r="N13" i="2"/>
  <c r="N121" i="2"/>
  <c r="N122" i="2"/>
  <c r="N123" i="2"/>
  <c r="N14" i="2"/>
  <c r="N124" i="2"/>
  <c r="N125" i="2"/>
  <c r="N15" i="2"/>
  <c r="N126" i="2"/>
  <c r="N127" i="2"/>
  <c r="N16" i="2"/>
  <c r="N128" i="2"/>
  <c r="N129" i="2"/>
  <c r="N17" i="2"/>
  <c r="N130" i="2"/>
  <c r="N131" i="2"/>
  <c r="N18" i="2"/>
  <c r="N132" i="2"/>
  <c r="N133" i="2"/>
  <c r="N19" i="2"/>
  <c r="N134" i="2"/>
  <c r="N135" i="2"/>
  <c r="N20" i="2"/>
  <c r="N136" i="2"/>
  <c r="N137" i="2"/>
  <c r="N21" i="2"/>
  <c r="N138" i="2"/>
  <c r="N139" i="2"/>
  <c r="N22" i="2"/>
  <c r="N140" i="2"/>
  <c r="N141" i="2"/>
  <c r="N23" i="2"/>
  <c r="N142" i="2"/>
  <c r="N143" i="2"/>
  <c r="N24" i="2"/>
  <c r="N144" i="2"/>
  <c r="N145" i="2"/>
  <c r="N25" i="2"/>
  <c r="N146" i="2"/>
  <c r="N147" i="2"/>
  <c r="N26" i="2"/>
  <c r="N148" i="2"/>
  <c r="N149" i="2"/>
  <c r="N27" i="2"/>
  <c r="N150" i="2"/>
  <c r="N151" i="2"/>
  <c r="N28" i="2"/>
  <c r="N152" i="2"/>
  <c r="N153" i="2"/>
  <c r="N29" i="2"/>
  <c r="N154" i="2"/>
  <c r="N155" i="2"/>
  <c r="N30" i="2"/>
  <c r="N156" i="2"/>
  <c r="N157" i="2"/>
  <c r="N31" i="2"/>
  <c r="N158" i="2"/>
  <c r="N159" i="2"/>
  <c r="N32" i="2"/>
  <c r="N160" i="2"/>
  <c r="N161" i="2"/>
  <c r="N33" i="2"/>
  <c r="N162" i="2"/>
  <c r="N163" i="2"/>
  <c r="N34" i="2"/>
  <c r="N164" i="2"/>
  <c r="N165" i="2"/>
  <c r="N35" i="2"/>
  <c r="N166" i="2"/>
  <c r="N167" i="2"/>
  <c r="N36" i="2"/>
  <c r="N168" i="2"/>
  <c r="N169" i="2"/>
  <c r="N170" i="2"/>
  <c r="N37" i="2"/>
  <c r="N171" i="2"/>
  <c r="N172" i="2"/>
  <c r="N38" i="2"/>
  <c r="N173" i="2"/>
  <c r="N174" i="2"/>
  <c r="N39" i="2"/>
  <c r="N175" i="2"/>
  <c r="N176" i="2"/>
  <c r="N40" i="2"/>
  <c r="N177" i="2"/>
  <c r="N178" i="2"/>
  <c r="N41" i="2"/>
  <c r="N179" i="2"/>
  <c r="N180" i="2"/>
  <c r="N42" i="2"/>
  <c r="N181" i="2"/>
  <c r="N182" i="2"/>
  <c r="N43" i="2"/>
  <c r="N183" i="2"/>
  <c r="N184" i="2"/>
  <c r="N44" i="2"/>
  <c r="N185" i="2"/>
  <c r="N186" i="2"/>
  <c r="N45" i="2"/>
  <c r="N187" i="2"/>
  <c r="N188" i="2"/>
  <c r="N46" i="2"/>
  <c r="N189" i="2"/>
  <c r="N190" i="2"/>
  <c r="N47" i="2"/>
  <c r="N191" i="2"/>
  <c r="N192" i="2"/>
  <c r="N48" i="2"/>
  <c r="N193" i="2"/>
  <c r="N194" i="2"/>
  <c r="N49" i="2"/>
  <c r="N195" i="2"/>
  <c r="N196" i="2"/>
  <c r="N50" i="2"/>
  <c r="N197" i="2"/>
  <c r="N198" i="2"/>
  <c r="N51" i="2"/>
  <c r="N199" i="2"/>
  <c r="N200" i="2"/>
  <c r="N52" i="2"/>
  <c r="N201" i="2"/>
  <c r="N202" i="2"/>
  <c r="N53" i="2"/>
  <c r="N203" i="2"/>
  <c r="N204" i="2"/>
  <c r="N54" i="2"/>
  <c r="N205" i="2"/>
  <c r="N206" i="2"/>
  <c r="N55" i="2"/>
  <c r="N207" i="2"/>
  <c r="N208" i="2"/>
  <c r="N56" i="2"/>
  <c r="N209" i="2"/>
  <c r="N210" i="2"/>
  <c r="N57" i="2"/>
  <c r="N211" i="2"/>
  <c r="N212" i="2"/>
  <c r="N58" i="2"/>
  <c r="N213" i="2"/>
  <c r="N214" i="2"/>
  <c r="N59" i="2"/>
  <c r="N215" i="2"/>
  <c r="N216" i="2"/>
  <c r="N217" i="2"/>
  <c r="N60" i="2"/>
  <c r="N218" i="2"/>
  <c r="N219" i="2"/>
  <c r="N61" i="2"/>
  <c r="N220" i="2"/>
  <c r="N221" i="2"/>
  <c r="N62" i="2"/>
  <c r="N222" i="2"/>
  <c r="N223" i="2"/>
  <c r="N63" i="2"/>
  <c r="N224" i="2"/>
  <c r="N225" i="2"/>
  <c r="N64" i="2"/>
  <c r="N226" i="2"/>
  <c r="N227" i="2"/>
  <c r="N65" i="2"/>
  <c r="N228" i="2"/>
  <c r="N229" i="2"/>
  <c r="N66" i="2"/>
  <c r="N230" i="2"/>
  <c r="N231" i="2"/>
  <c r="N67" i="2"/>
  <c r="N232" i="2"/>
  <c r="N233" i="2"/>
  <c r="N68" i="2"/>
  <c r="N234" i="2"/>
  <c r="N235" i="2"/>
  <c r="N69" i="2"/>
  <c r="N236" i="2"/>
  <c r="N237" i="2"/>
  <c r="N70" i="2"/>
  <c r="N238" i="2"/>
  <c r="N239" i="2"/>
  <c r="N71" i="2"/>
  <c r="N240" i="2"/>
  <c r="N241" i="2"/>
  <c r="N72" i="2"/>
  <c r="N242" i="2"/>
  <c r="N243" i="2"/>
  <c r="N73" i="2"/>
  <c r="N244" i="2"/>
  <c r="N245" i="2"/>
  <c r="N74" i="2"/>
  <c r="N246" i="2"/>
  <c r="N247" i="2"/>
  <c r="N75" i="2"/>
  <c r="N248" i="2"/>
  <c r="N249" i="2"/>
  <c r="N76" i="2"/>
  <c r="N250" i="2"/>
  <c r="N251" i="2"/>
  <c r="N77" i="2"/>
  <c r="N252" i="2"/>
  <c r="N253" i="2"/>
  <c r="N78" i="2"/>
  <c r="N254" i="2"/>
  <c r="N255" i="2"/>
  <c r="N79" i="2"/>
  <c r="N256" i="2"/>
  <c r="N257" i="2"/>
  <c r="N80" i="2"/>
  <c r="N258" i="2"/>
  <c r="N259" i="2"/>
  <c r="N81" i="2"/>
  <c r="N260" i="2"/>
  <c r="N261" i="2"/>
  <c r="N82" i="2"/>
  <c r="N262" i="2"/>
  <c r="N263" i="2"/>
  <c r="N83" i="2"/>
  <c r="N264" i="2"/>
  <c r="N265" i="2"/>
  <c r="N84" i="2"/>
  <c r="N266" i="2"/>
  <c r="N267" i="2"/>
  <c r="N85" i="2"/>
  <c r="N268" i="2"/>
  <c r="N269" i="2"/>
  <c r="N86" i="2"/>
  <c r="N270" i="2"/>
  <c r="N87" i="2"/>
  <c r="N271" i="2"/>
  <c r="N272" i="2"/>
  <c r="N88" i="2"/>
  <c r="N273" i="2"/>
  <c r="N274" i="2"/>
  <c r="N89" i="2"/>
  <c r="N275" i="2"/>
  <c r="N276" i="2"/>
  <c r="N90" i="2"/>
  <c r="N277" i="2"/>
  <c r="N278" i="2"/>
  <c r="N91" i="2"/>
  <c r="N279" i="2"/>
  <c r="N280" i="2"/>
  <c r="N92" i="2"/>
  <c r="N281" i="2"/>
  <c r="N282" i="2"/>
  <c r="N93" i="2"/>
  <c r="N283" i="2"/>
  <c r="N284" i="2"/>
  <c r="N94" i="2"/>
  <c r="N285" i="2"/>
  <c r="N286" i="2"/>
  <c r="N95" i="2"/>
  <c r="N287" i="2"/>
  <c r="N288" i="2"/>
  <c r="N96" i="2"/>
  <c r="N289" i="2"/>
  <c r="N290" i="2"/>
  <c r="N97" i="2"/>
  <c r="N291" i="2"/>
  <c r="N292" i="2"/>
  <c r="N98" i="2"/>
  <c r="N293" i="2"/>
  <c r="N294" i="2"/>
  <c r="N99" i="2"/>
  <c r="N295" i="2"/>
  <c r="N296" i="2"/>
  <c r="Q100" i="2"/>
  <c r="Q101" i="2"/>
  <c r="Q3" i="2"/>
  <c r="Q102" i="2"/>
  <c r="Q103" i="2"/>
  <c r="Q4" i="2"/>
  <c r="Q104" i="2"/>
  <c r="Q5" i="2"/>
  <c r="Q105" i="2"/>
  <c r="Q106" i="2"/>
  <c r="Q6" i="2"/>
  <c r="Q107" i="2"/>
  <c r="Q108" i="2"/>
  <c r="Q7" i="2"/>
  <c r="Q109" i="2"/>
  <c r="Q110" i="2"/>
  <c r="Q8" i="2"/>
  <c r="Q111" i="2"/>
  <c r="Q112" i="2"/>
  <c r="Q9" i="2"/>
  <c r="Q113" i="2"/>
  <c r="Q114" i="2"/>
  <c r="Q10" i="2"/>
  <c r="Q115" i="2"/>
  <c r="Q116" i="2"/>
  <c r="Q11" i="2"/>
  <c r="Q117" i="2"/>
  <c r="Q118" i="2"/>
  <c r="Q12" i="2"/>
  <c r="Q119" i="2"/>
  <c r="Q120" i="2"/>
  <c r="Q13" i="2"/>
  <c r="Q121" i="2"/>
  <c r="Q122" i="2"/>
  <c r="Q123" i="2"/>
  <c r="Q14" i="2"/>
  <c r="Q124" i="2"/>
  <c r="Q125" i="2"/>
  <c r="Q15" i="2"/>
  <c r="Q126" i="2"/>
  <c r="Q127" i="2"/>
  <c r="Q16" i="2"/>
  <c r="Q128" i="2"/>
  <c r="Q129" i="2"/>
  <c r="Q17" i="2"/>
  <c r="Q130" i="2"/>
  <c r="Q131" i="2"/>
  <c r="Q18" i="2"/>
  <c r="Q132" i="2"/>
  <c r="Q133" i="2"/>
  <c r="Q19" i="2"/>
  <c r="Q134" i="2"/>
  <c r="Q135" i="2"/>
  <c r="Q20" i="2"/>
  <c r="Q136" i="2"/>
  <c r="Q137" i="2"/>
  <c r="Q21" i="2"/>
  <c r="Q138" i="2"/>
  <c r="Q139" i="2"/>
  <c r="Q22" i="2"/>
  <c r="Q140" i="2"/>
  <c r="Q141" i="2"/>
  <c r="Q23" i="2"/>
  <c r="Q142" i="2"/>
  <c r="Q143" i="2"/>
  <c r="Q24" i="2"/>
  <c r="Q144" i="2"/>
  <c r="Q145" i="2"/>
  <c r="Q25" i="2"/>
  <c r="Q146" i="2"/>
  <c r="Q147" i="2"/>
  <c r="Q26" i="2"/>
  <c r="Q148" i="2"/>
  <c r="Q149" i="2"/>
  <c r="Q27" i="2"/>
  <c r="Q150" i="2"/>
  <c r="Q151" i="2"/>
  <c r="Q28" i="2"/>
  <c r="Q152" i="2"/>
  <c r="Q153" i="2"/>
  <c r="Q29" i="2"/>
  <c r="Q154" i="2"/>
  <c r="Q155" i="2"/>
  <c r="Q30" i="2"/>
  <c r="Q156" i="2"/>
  <c r="Q157" i="2"/>
  <c r="Q31" i="2"/>
  <c r="Q158" i="2"/>
  <c r="Q159" i="2"/>
  <c r="Q32" i="2"/>
  <c r="Q160" i="2"/>
  <c r="Q161" i="2"/>
  <c r="Q33" i="2"/>
  <c r="Q162" i="2"/>
  <c r="Q163" i="2"/>
  <c r="Q34" i="2"/>
  <c r="Q164" i="2"/>
  <c r="Q165" i="2"/>
  <c r="Q35" i="2"/>
  <c r="Q166" i="2"/>
  <c r="Q167" i="2"/>
  <c r="Q36" i="2"/>
  <c r="Q168" i="2"/>
  <c r="Q169" i="2"/>
  <c r="Q170" i="2"/>
  <c r="Q37" i="2"/>
  <c r="Q171" i="2"/>
  <c r="Q172" i="2"/>
  <c r="Q38" i="2"/>
  <c r="Q173" i="2"/>
  <c r="Q174" i="2"/>
  <c r="Q39" i="2"/>
  <c r="Q175" i="2"/>
  <c r="Q176" i="2"/>
  <c r="Q40" i="2"/>
  <c r="Q177" i="2"/>
  <c r="Q178" i="2"/>
  <c r="Q41" i="2"/>
  <c r="Q179" i="2"/>
  <c r="Q180" i="2"/>
  <c r="Q42" i="2"/>
  <c r="Q181" i="2"/>
  <c r="Q182" i="2"/>
  <c r="Q43" i="2"/>
  <c r="Q183" i="2"/>
  <c r="Q184" i="2"/>
  <c r="Q44" i="2"/>
  <c r="Q185" i="2"/>
  <c r="Q186" i="2"/>
  <c r="Q45" i="2"/>
  <c r="Q187" i="2"/>
  <c r="Q188" i="2"/>
  <c r="Q46" i="2"/>
  <c r="Q189" i="2"/>
  <c r="Q190" i="2"/>
  <c r="Q47" i="2"/>
  <c r="Q191" i="2"/>
  <c r="Q192" i="2"/>
  <c r="Q48" i="2"/>
  <c r="Q193" i="2"/>
  <c r="Q194" i="2"/>
  <c r="Q49" i="2"/>
  <c r="Q195" i="2"/>
  <c r="Q196" i="2"/>
  <c r="Q50" i="2"/>
  <c r="Q197" i="2"/>
  <c r="Q198" i="2"/>
  <c r="Q51" i="2"/>
  <c r="Q199" i="2"/>
  <c r="Q200" i="2"/>
  <c r="Q52" i="2"/>
  <c r="Q201" i="2"/>
  <c r="Q202" i="2"/>
  <c r="Q53" i="2"/>
  <c r="Q203" i="2"/>
  <c r="Q204" i="2"/>
  <c r="Q54" i="2"/>
  <c r="Q205" i="2"/>
  <c r="Q206" i="2"/>
  <c r="Q55" i="2"/>
  <c r="Q207" i="2"/>
  <c r="Q208" i="2"/>
  <c r="Q56" i="2"/>
  <c r="Q209" i="2"/>
  <c r="Q210" i="2"/>
  <c r="Q57" i="2"/>
  <c r="Q211" i="2"/>
  <c r="Q212" i="2"/>
  <c r="Q58" i="2"/>
  <c r="Q213" i="2"/>
  <c r="Q214" i="2"/>
  <c r="Q59" i="2"/>
  <c r="Q215" i="2"/>
  <c r="Q216" i="2"/>
  <c r="Q217" i="2"/>
  <c r="Q60" i="2"/>
  <c r="Q218" i="2"/>
  <c r="Q219" i="2"/>
  <c r="Q61" i="2"/>
  <c r="Q220" i="2"/>
  <c r="Q221" i="2"/>
  <c r="Q62" i="2"/>
  <c r="Q222" i="2"/>
  <c r="Q223" i="2"/>
  <c r="Q63" i="2"/>
  <c r="Q224" i="2"/>
  <c r="Q225" i="2"/>
  <c r="Q64" i="2"/>
  <c r="Q226" i="2"/>
  <c r="Q227" i="2"/>
  <c r="Q65" i="2"/>
  <c r="Q228" i="2"/>
  <c r="Q229" i="2"/>
  <c r="Q66" i="2"/>
  <c r="Q230" i="2"/>
  <c r="Q231" i="2"/>
  <c r="Q67" i="2"/>
  <c r="Q232" i="2"/>
  <c r="Q233" i="2"/>
  <c r="Q68" i="2"/>
  <c r="Q234" i="2"/>
  <c r="Q235" i="2"/>
  <c r="Q69" i="2"/>
  <c r="Q236" i="2"/>
  <c r="Q237" i="2"/>
  <c r="Q70" i="2"/>
  <c r="Q238" i="2"/>
  <c r="Q239" i="2"/>
  <c r="Q71" i="2"/>
  <c r="Q240" i="2"/>
  <c r="Q241" i="2"/>
  <c r="Q72" i="2"/>
  <c r="Q242" i="2"/>
  <c r="Q243" i="2"/>
  <c r="Q73" i="2"/>
  <c r="Q244" i="2"/>
  <c r="Q245" i="2"/>
  <c r="Q74" i="2"/>
  <c r="Q246" i="2"/>
  <c r="Q247" i="2"/>
  <c r="Q75" i="2"/>
  <c r="Q248" i="2"/>
  <c r="Q249" i="2"/>
  <c r="Q76" i="2"/>
  <c r="Q250" i="2"/>
  <c r="Q251" i="2"/>
  <c r="Q77" i="2"/>
  <c r="Q252" i="2"/>
  <c r="Q253" i="2"/>
  <c r="Q78" i="2"/>
  <c r="Q254" i="2"/>
  <c r="Q255" i="2"/>
  <c r="Q79" i="2"/>
  <c r="Q256" i="2"/>
  <c r="Q257" i="2"/>
  <c r="Q80" i="2"/>
  <c r="Q258" i="2"/>
  <c r="Q259" i="2"/>
  <c r="Q81" i="2"/>
  <c r="Q260" i="2"/>
  <c r="Q261" i="2"/>
  <c r="Q82" i="2"/>
  <c r="Q262" i="2"/>
  <c r="Q263" i="2"/>
  <c r="Q83" i="2"/>
  <c r="Q264" i="2"/>
  <c r="Q265" i="2"/>
  <c r="Q84" i="2"/>
  <c r="Q266" i="2"/>
  <c r="Q267" i="2"/>
  <c r="Q85" i="2"/>
  <c r="Q268" i="2"/>
  <c r="Q269" i="2"/>
  <c r="Q86" i="2"/>
  <c r="Q270" i="2"/>
  <c r="Q87" i="2"/>
  <c r="Q271" i="2"/>
  <c r="Q272" i="2"/>
  <c r="Q88" i="2"/>
  <c r="Q273" i="2"/>
  <c r="Q274" i="2"/>
  <c r="Q89" i="2"/>
  <c r="Q275" i="2"/>
  <c r="Q276" i="2"/>
  <c r="Q90" i="2"/>
  <c r="Q277" i="2"/>
  <c r="Q278" i="2"/>
  <c r="Q91" i="2"/>
  <c r="Q279" i="2"/>
  <c r="Q280" i="2"/>
  <c r="Q92" i="2"/>
  <c r="Q281" i="2"/>
  <c r="Q282" i="2"/>
  <c r="Q93" i="2"/>
  <c r="Q283" i="2"/>
  <c r="Q284" i="2"/>
  <c r="Q94" i="2"/>
  <c r="Q285" i="2"/>
  <c r="Q286" i="2"/>
  <c r="Q95" i="2"/>
  <c r="Q287" i="2"/>
  <c r="Q288" i="2"/>
  <c r="Q96" i="2"/>
  <c r="Q289" i="2"/>
  <c r="Q290" i="2"/>
  <c r="Q97" i="2"/>
  <c r="Q291" i="2"/>
  <c r="Q292" i="2"/>
  <c r="Q98" i="2"/>
  <c r="Q293" i="2"/>
  <c r="Q294" i="2"/>
  <c r="Q99" i="2"/>
  <c r="Q295" i="2"/>
  <c r="Q296" i="2"/>
  <c r="K16" i="7"/>
  <c r="I16" i="7"/>
</calcChain>
</file>

<file path=xl/sharedStrings.xml><?xml version="1.0" encoding="utf-8"?>
<sst xmlns="http://schemas.openxmlformats.org/spreadsheetml/2006/main" count="2017" uniqueCount="337">
  <si>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</si>
  <si>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</si>
  <si>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</si>
  <si>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</si>
  <si>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</si>
  <si>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</si>
  <si>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</si>
  <si>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</si>
  <si>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</si>
  <si>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</si>
  <si>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</si>
  <si>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</si>
  <si>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</si>
  <si>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</si>
  <si>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</si>
  <si>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</si>
  <si>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</si>
  <si>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</si>
  <si>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</si>
  <si>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</si>
  <si>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</si>
  <si>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</si>
  <si>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</si>
  <si>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</si>
  <si>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</si>
  <si>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</si>
  <si>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</si>
  <si>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</si>
  <si>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</si>
  <si>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</si>
  <si>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</si>
  <si>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</si>
  <si>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</si>
  <si>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</si>
  <si>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</si>
  <si>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</si>
  <si>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</si>
  <si>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</si>
  <si>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</si>
  <si>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</si>
  <si>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</si>
  <si>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</si>
  <si>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</si>
  <si>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</si>
  <si>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</si>
  <si>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</si>
  <si>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</si>
  <si>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</si>
  <si>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</si>
  <si>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</si>
  <si>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</si>
  <si>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</si>
  <si>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</si>
  <si>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</si>
  <si>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</si>
  <si>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</si>
  <si>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</si>
  <si>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</si>
  <si>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</si>
  <si>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</si>
  <si>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</si>
  <si>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</si>
  <si>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</si>
  <si>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</si>
  <si>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</si>
  <si>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</si>
  <si>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</si>
  <si>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</si>
  <si>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</si>
  <si>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</si>
  <si>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</si>
  <si>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</si>
  <si>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</si>
  <si>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</si>
  <si>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</si>
  <si>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</si>
  <si>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</si>
  <si>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</si>
  <si>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</si>
  <si>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</si>
  <si>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</si>
  <si>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</si>
  <si>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</si>
  <si>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</si>
  <si>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</si>
  <si>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</si>
  <si>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</si>
  <si>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</si>
  <si>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</si>
  <si>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</si>
  <si>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</si>
  <si>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</si>
  <si>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</si>
  <si>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</si>
  <si>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</si>
  <si>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</si>
  <si>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</si>
  <si>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</si>
  <si>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</si>
  <si>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</si>
  <si>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</si>
  <si>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</si>
  <si>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</si>
  <si>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</si>
  <si>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</si>
  <si>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</si>
  <si>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</si>
  <si>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</si>
  <si>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</si>
  <si>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</si>
  <si>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</si>
  <si>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</si>
  <si>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</si>
  <si>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</si>
  <si>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</si>
  <si>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</si>
  <si>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</si>
  <si>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</si>
  <si>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</si>
  <si>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</si>
  <si>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</si>
  <si>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</si>
  <si>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</si>
  <si>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</si>
  <si>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</si>
  <si>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</si>
  <si>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</si>
  <si>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</si>
  <si>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</si>
  <si>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</si>
  <si>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</si>
  <si>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</si>
  <si>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</si>
  <si>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</si>
  <si>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</si>
  <si>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</si>
  <si>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</si>
  <si>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</si>
  <si>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</si>
  <si>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</si>
  <si>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</si>
  <si>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</si>
  <si>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</si>
  <si>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</si>
  <si>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</si>
  <si>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</si>
  <si>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</si>
  <si>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</si>
  <si>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</si>
  <si>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</si>
  <si>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</si>
  <si>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</si>
  <si>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</si>
  <si>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</si>
  <si>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</si>
  <si>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</si>
  <si>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</si>
  <si>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</si>
  <si>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</si>
  <si>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</si>
  <si>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</si>
  <si>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</si>
  <si>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</si>
  <si>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</si>
  <si>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</si>
  <si>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</si>
  <si>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</si>
  <si>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</si>
  <si>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</si>
  <si>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</si>
  <si>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</si>
  <si>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</si>
  <si>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</si>
  <si>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</si>
  <si>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</si>
  <si>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</si>
  <si>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</si>
  <si>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</si>
  <si>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</si>
  <si>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</si>
  <si>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</si>
  <si>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</si>
  <si>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</si>
  <si>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</si>
  <si>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</si>
  <si>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</si>
  <si>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</si>
  <si>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</si>
  <si>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</si>
  <si>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</si>
  <si>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</si>
  <si>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</si>
  <si>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</si>
  <si>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</si>
  <si>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</si>
  <si>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</si>
  <si>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</si>
  <si>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</si>
  <si>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</si>
  <si>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</si>
  <si>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</si>
  <si>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</si>
  <si>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</si>
  <si>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</si>
  <si>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</si>
  <si>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</si>
  <si>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</si>
  <si>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</si>
  <si>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</si>
  <si>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</si>
  <si>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</si>
  <si>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</si>
  <si>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</si>
  <si>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</si>
  <si>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</si>
  <si>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</si>
  <si>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</si>
  <si>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</si>
  <si>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</si>
  <si>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</si>
  <si>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</si>
  <si>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</si>
  <si>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</si>
  <si>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</si>
  <si>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</si>
  <si>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</si>
  <si>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</si>
  <si>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</si>
  <si>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</si>
  <si>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</si>
  <si>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</si>
  <si>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</si>
  <si>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</si>
  <si>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</si>
  <si>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</si>
  <si>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</si>
  <si>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</si>
  <si>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</si>
  <si>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</si>
  <si>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</si>
  <si>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</si>
  <si>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</si>
  <si>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</si>
  <si>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</si>
  <si>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</si>
  <si>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</si>
  <si>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</si>
  <si>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</si>
  <si>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</si>
  <si>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</si>
  <si>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</si>
  <si>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</si>
  <si>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</si>
  <si>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</si>
  <si>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</si>
  <si>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</si>
  <si>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</si>
  <si>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</si>
  <si>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</si>
  <si>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</si>
  <si>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</si>
  <si>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</si>
  <si>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</si>
  <si>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</si>
  <si>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</si>
  <si>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</si>
  <si>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</si>
  <si>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</si>
  <si>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</si>
  <si>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</si>
  <si>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</si>
  <si>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</si>
  <si>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</si>
  <si>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</si>
  <si>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</si>
  <si>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</si>
  <si>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</si>
  <si>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</si>
  <si>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</si>
  <si>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</si>
  <si>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</si>
  <si>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</si>
  <si>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</si>
  <si>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</si>
  <si>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</si>
  <si>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</si>
  <si>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</si>
  <si>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</si>
  <si>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</si>
  <si>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</si>
  <si>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</si>
  <si>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</si>
  <si>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</si>
  <si>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</si>
  <si>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</si>
  <si>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</si>
  <si>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</si>
  <si>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</si>
  <si>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</si>
  <si>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</si>
  <si>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</si>
  <si>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</si>
  <si>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</si>
  <si>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</si>
  <si>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</si>
  <si>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</si>
  <si>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</si>
  <si>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</si>
  <si>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</si>
  <si>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-</t>
  </si>
  <si>
    <t>Subscription Price</t>
  </si>
  <si>
    <t>Rótulos de Linha</t>
  </si>
  <si>
    <t>Total Geral</t>
  </si>
  <si>
    <t>&lt;01/01/2024</t>
  </si>
  <si>
    <t>fev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</si>
  <si>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</si>
  <si>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</si>
  <si>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</si>
  <si>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</si>
  <si>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</si>
  <si>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</si>
  <si>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</si>
  <si>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</si>
  <si>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</si>
  <si>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</si>
  <si>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</si>
  <si>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Minecraft Price</t>
  </si>
  <si>
    <t xml:space="preserve">EA Play PRICE
</t>
  </si>
  <si>
    <t>Soma de Minecraft Price</t>
  </si>
  <si>
    <t>Soma de EA Play PRICE</t>
  </si>
  <si>
    <t>DEZENA EA</t>
  </si>
  <si>
    <t>Soma de DEZENA MINE</t>
  </si>
  <si>
    <t>Contagem de DEZENA EA</t>
  </si>
  <si>
    <t>DEZENA EA2</t>
  </si>
  <si>
    <t>DEZENA MINE2</t>
  </si>
  <si>
    <t>DEZENA MINE22</t>
  </si>
  <si>
    <t>X BOX GAME PASS VENDAS 2024:  COMPARAÇÃO MÊS A MÊS: MINECRAFT X EA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</si>
</sst>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2"/>
      <color rgb="FF000000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6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1" fillId="0" borderId="2" xfId="1" applyBorder="1"/>
    <xf numFmtId="0" fontId="0" fillId="0" borderId="2" xfId="0" applyBorder="1"/>
    <xf numFmtId="0" fontId="0" fillId="0" borderId="0" xfId="0" applyNumberFormat="1"/>
    <xf numFmtId="164" fontId="0" fillId="0" borderId="0" xfId="0" applyNumberFormat="1"/>
    <xf numFmtId="44" fontId="0" fillId="0" borderId="0" xfId="2" applyFont="1"/>
    <xf numFmtId="44" fontId="6" fillId="8" borderId="0" xfId="0" applyNumberFormat="1" applyFont="1" applyFill="1"/>
    <xf numFmtId="0" fontId="4" fillId="8" borderId="0" xfId="0" applyFont="1" applyFill="1"/>
    <xf numFmtId="0" fontId="7" fillId="8" borderId="0" xfId="0" applyFont="1" applyFill="1" applyAlignment="1">
      <alignment horizontal="center"/>
    </xf>
    <xf numFmtId="0" fontId="8" fillId="0" borderId="2" xfId="1" applyFont="1" applyBorder="1" applyAlignment="1">
      <alignment horizontal="left" indent="3"/>
    </xf>
  </cellXfs>
  <cellStyles count="3">
    <cellStyle name="Moeda" xfId="2" builtinId="4"/>
    <cellStyle name="Normal" xfId="0" builtinId="0"/>
    <cellStyle name="Título 1" xfId="1" builtinId="16"/>
  </cellStyles>
  <dxfs count="96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  <name val="Segoe UI"/>
        <family val="2"/>
        <scheme val="none"/>
      </font>
      <fill>
        <patternFill>
          <bgColor rgb="FF5BF6A8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606D4890-93D9-4F34-91EE-647124122544}">
      <tableStyleElement type="wholeTable" dxfId="73"/>
      <tableStyleElement type="headerRow" dxfId="72"/>
    </tableStyle>
  </tableStyles>
  <colors>
    <mruColors>
      <color rgb="FF5BF6A8"/>
      <color rgb="FFE0E0E0"/>
      <color rgb="FF000000"/>
      <color rgb="FF22C55E"/>
      <color rgb="FF4A7656"/>
      <color rgb="FF00CC99"/>
      <color rgb="FFE8E6E9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rgb="FF00B050"/>
            </patternFill>
          </fill>
          <border diagonalUp="0" diagonalDown="1">
            <left/>
            <right/>
            <top/>
            <bottom/>
            <diagonal style="thin">
              <color rgb="FF5BF6A8"/>
            </diagonal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BOARD XBOX FINAL.xlsx]Planilha3!Tabela dinâmica5</c:name>
    <c:fmtId val="3"/>
  </c:pivotSource>
  <c:chart>
    <c:autoTitleDeleted val="0"/>
    <c:pivotFmts>
      <c:pivotFmt>
        <c:idx val="0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9"/>
        <c:spPr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6B63F3AC-FAF4-4A82-B36A-57DD4A7B92A6}" type="CELLRANGE">
                  <a:rPr lang="pt-BR"/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3D129060-1EC2-47B0-BF18-91CBFC0B3FF3}" type="CELLRANGE">
                  <a:rPr lang="pt-BR"/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4818F0F0-915A-4111-A299-7078C4E4DD08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A87E5ACA-3E1A-40CF-8498-AD68982E6495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3379A59B-8C76-4A98-86E7-522291540493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spPr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432A68D3-5379-4B26-A4AA-2D0EA65D3324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spPr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BC880761-CEF5-4F4B-92FB-4FABE44170F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spPr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E1ABCB84-371C-4F47-A2A5-D87B73928AF5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spPr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DBA11FD8-132C-4829-87B6-A9409627D581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8"/>
        <c:spPr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F1BCF42B-FFBD-44C1-862E-9104DD913455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9"/>
        <c:spPr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39C679D0-1FC7-485C-ABEB-F760C2B3D88C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8FFF4D1E-CCF8-4E1F-908D-C042487161C4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"/>
        <c:dLbl>
          <c:idx val="0"/>
          <c:tx>
            <c:rich>
              <a:bodyPr/>
              <a:lstStyle/>
              <a:p>
                <a:fld id="{8E74EE43-DF42-4114-9CA0-0211D9AC302E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"/>
        <c:dLbl>
          <c:idx val="0"/>
          <c:tx>
            <c:rich>
              <a:bodyPr/>
              <a:lstStyle/>
              <a:p>
                <a:fld id="{722DF5FB-9BC9-46DD-88BA-FC3C40D44FAD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dLbl>
          <c:idx val="0"/>
          <c:tx>
            <c:rich>
              <a:bodyPr/>
              <a:lstStyle/>
              <a:p>
                <a:fld id="{8678BD18-47CA-4663-AC71-BD85C678755B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"/>
        <c:dLbl>
          <c:idx val="0"/>
          <c:tx>
            <c:rich>
              <a:bodyPr/>
              <a:lstStyle/>
              <a:p>
                <a:fld id="{3FF96033-B13B-4DDE-BA83-2C218EEB5E77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"/>
        <c:dLbl>
          <c:idx val="0"/>
          <c:tx>
            <c:rich>
              <a:bodyPr/>
              <a:lstStyle/>
              <a:p>
                <a:fld id="{2B3D8E4C-7000-4F8F-820A-16B452834582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"/>
        <c:dLbl>
          <c:idx val="0"/>
          <c:tx>
            <c:rich>
              <a:bodyPr/>
              <a:lstStyle/>
              <a:p>
                <a:fld id="{37D7075C-5BE7-4084-834F-5CFF8E4F75B6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"/>
        <c:dLbl>
          <c:idx val="0"/>
          <c:tx>
            <c:rich>
              <a:bodyPr/>
              <a:lstStyle/>
              <a:p>
                <a:fld id="{F6F6A771-6D7A-4326-AF74-B569DB72273C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"/>
        <c:dLbl>
          <c:idx val="0"/>
          <c:tx>
            <c:rich>
              <a:bodyPr/>
              <a:lstStyle/>
              <a:p>
                <a:fld id="{6DFA643D-8E45-490B-81EF-73A2CED0BC85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"/>
        <c:dLbl>
          <c:idx val="0"/>
          <c:tx>
            <c:rich>
              <a:bodyPr/>
              <a:lstStyle/>
              <a:p>
                <a:fld id="{2B39F268-AE08-4BCA-94AD-D773D197B0EA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"/>
        <c:dLbl>
          <c:idx val="0"/>
          <c:tx>
            <c:rich>
              <a:bodyPr/>
              <a:lstStyle/>
              <a:p>
                <a:fld id="{2C120FAF-5C3D-4193-9AA5-81604A0A1BF6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"/>
        <c:dLbl>
          <c:idx val="0"/>
          <c:tx>
            <c:rich>
              <a:bodyPr/>
              <a:lstStyle/>
              <a:p>
                <a:fld id="{18B88DE7-DD73-48D0-9491-C20B9FF24225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"/>
        <c:dLbl>
          <c:idx val="0"/>
          <c:tx>
            <c:rich>
              <a:bodyPr/>
              <a:lstStyle/>
              <a:p>
                <a:fld id="{3F3E9298-AFED-4E39-8DB9-961E20A88B63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7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1849FDB2-4291-4D96-B87F-F584B3FA3682}" type="CELLRANGE">
                  <a:rPr lang="pt-BR"/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8FE37849-BA10-4DF5-A03B-64BCD6F1DCCB}" type="CELLRANGE">
                  <a:rPr lang="pt-BR"/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32C92E93-DDD8-40B4-8464-5D35672486F9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dlblFieldTable/>
              <c15:xForSave val="1"/>
              <c15:showDataLabelsRange val="1"/>
            </c:ext>
          </c:extLst>
        </c:dLbl>
      </c:pivotFmt>
      <c:pivotFmt>
        <c:idx val="40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091CC40A-F867-4228-87FC-B677CDDBE75D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E0B0B0D5-760F-46B1-8D0D-CE59EE86583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09AA1008-DB80-4BE8-BDEA-C9C29BCBC892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AF46F4A4-8C3A-4BB8-B600-970E84583CBC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4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4176C84C-66AA-4EFB-A443-B7C60A724B40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5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DE41B896-6ED5-42B0-8E69-5116B8A5CF4B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6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E9D5B2A9-F30B-4954-A6B4-22E961BC1DB0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7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4D69BF86-D462-40BD-B141-F6E8E27129EC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DA6E068C-9011-486B-B3EB-D43871836575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6027469762156019E-2"/>
          <c:y val="5.9820342681883867E-2"/>
          <c:w val="0.8639124370013036"/>
          <c:h val="0.864743156067270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Planilha3!$D$3:$D$15</c:f>
              <c:strCache>
                <c:ptCount val="1"/>
                <c:pt idx="0">
                  <c:v>Soma de EA Play PRICE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Planilha3!$D$3:$D$15</c:f>
              <c:strCache>
                <c:ptCount val="13"/>
                <c:pt idx="0">
                  <c:v>&lt;01/01/2024</c:v>
                </c:pt>
                <c:pt idx="1">
                  <c:v>dez</c:v>
                </c:pt>
                <c:pt idx="2">
                  <c:v>nov</c:v>
                </c:pt>
                <c:pt idx="3">
                  <c:v>out</c:v>
                </c:pt>
                <c:pt idx="4">
                  <c:v>set</c:v>
                </c:pt>
                <c:pt idx="5">
                  <c:v>ago</c:v>
                </c:pt>
                <c:pt idx="6">
                  <c:v>jul</c:v>
                </c:pt>
                <c:pt idx="7">
                  <c:v>jun</c:v>
                </c:pt>
                <c:pt idx="8">
                  <c:v>mai</c:v>
                </c:pt>
                <c:pt idx="9">
                  <c:v>abr</c:v>
                </c:pt>
                <c:pt idx="10">
                  <c:v>mar</c:v>
                </c:pt>
                <c:pt idx="11">
                  <c:v>fev</c:v>
                </c:pt>
                <c:pt idx="12">
                  <c:v>jan</c:v>
                </c:pt>
              </c:strCache>
            </c:strRef>
          </c:cat>
          <c:val>
            <c:numRef>
              <c:f>Planilha3!$D$3:$D$15</c:f>
              <c:numCache>
                <c:formatCode>"R$"\ #,##0.00</c:formatCode>
                <c:ptCount val="13"/>
                <c:pt idx="1">
                  <c:v>150</c:v>
                </c:pt>
                <c:pt idx="2">
                  <c:v>300</c:v>
                </c:pt>
                <c:pt idx="3">
                  <c:v>330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4-4C59-B76D-F7AAA0ED203A}"/>
            </c:ext>
          </c:extLst>
        </c:ser>
        <c:ser>
          <c:idx val="1"/>
          <c:order val="1"/>
          <c:tx>
            <c:strRef>
              <c:f>Planilha3!$D$3:$D$15</c:f>
              <c:strCache>
                <c:ptCount val="1"/>
                <c:pt idx="0">
                  <c:v>Soma de Minecraft Price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Planilha3!$D$3:$D$15</c:f>
              <c:strCache>
                <c:ptCount val="13"/>
                <c:pt idx="0">
                  <c:v>&lt;01/01/2024</c:v>
                </c:pt>
                <c:pt idx="1">
                  <c:v>dez</c:v>
                </c:pt>
                <c:pt idx="2">
                  <c:v>nov</c:v>
                </c:pt>
                <c:pt idx="3">
                  <c:v>out</c:v>
                </c:pt>
                <c:pt idx="4">
                  <c:v>set</c:v>
                </c:pt>
                <c:pt idx="5">
                  <c:v>ago</c:v>
                </c:pt>
                <c:pt idx="6">
                  <c:v>jul</c:v>
                </c:pt>
                <c:pt idx="7">
                  <c:v>jun</c:v>
                </c:pt>
                <c:pt idx="8">
                  <c:v>mai</c:v>
                </c:pt>
                <c:pt idx="9">
                  <c:v>abr</c:v>
                </c:pt>
                <c:pt idx="10">
                  <c:v>mar</c:v>
                </c:pt>
                <c:pt idx="11">
                  <c:v>fev</c:v>
                </c:pt>
                <c:pt idx="12">
                  <c:v>jan</c:v>
                </c:pt>
              </c:strCache>
            </c:strRef>
          </c:cat>
          <c:val>
            <c:numRef>
              <c:f>Planilha3!$D$3:$D$15</c:f>
              <c:numCache>
                <c:formatCode>"R$"\ #,##0.00</c:formatCode>
                <c:ptCount val="13"/>
                <c:pt idx="1">
                  <c:v>200</c:v>
                </c:pt>
                <c:pt idx="2">
                  <c:v>400</c:v>
                </c:pt>
                <c:pt idx="3">
                  <c:v>420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4-4C59-B76D-F7AAA0ED2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59466975"/>
        <c:axId val="1359473215"/>
      </c:barChart>
      <c:barChart>
        <c:barDir val="bar"/>
        <c:grouping val="clustered"/>
        <c:varyColors val="0"/>
        <c:ser>
          <c:idx val="2"/>
          <c:order val="2"/>
          <c:tx>
            <c:strRef>
              <c:f>Planilha3!$D$3:$D$15</c:f>
              <c:strCache>
                <c:ptCount val="1"/>
                <c:pt idx="0">
                  <c:v>Soma de DEZENA MINE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EA74-4C59-B76D-F7AAA0ED203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EA74-4C59-B76D-F7AAA0ED203A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23-EA74-4C59-B76D-F7AAA0ED203A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24-EA74-4C59-B76D-F7AAA0ED203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EA74-4C59-B76D-F7AAA0ED203A}"/>
              </c:ext>
            </c:extLst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26-EA74-4C59-B76D-F7AAA0ED203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EA74-4C59-B76D-F7AAA0ED203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EA74-4C59-B76D-F7AAA0ED203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EA74-4C59-B76D-F7AAA0ED203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EA74-4C59-B76D-F7AAA0ED203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EA74-4C59-B76D-F7AAA0ED203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EA74-4C59-B76D-F7AAA0ED203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A74-4C59-B76D-F7AAA0ED20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FF4D1E-CCF8-4E1F-908D-C042487161C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A74-4C59-B76D-F7AAA0ED20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C679D0-1FC7-485C-ABEB-F760C2B3D88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A74-4C59-B76D-F7AAA0ED20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1BCF42B-FFBD-44C1-862E-9104DD91345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A74-4C59-B76D-F7AAA0ED20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A11FD8-132C-4829-87B6-A9409627D58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A74-4C59-B76D-F7AAA0ED203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1ABCB84-371C-4F47-A2A5-D87B73928AF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A74-4C59-B76D-F7AAA0ED203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C880761-CEF5-4F4B-92FB-4FABE44170F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A74-4C59-B76D-F7AAA0ED203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32A68D3-5379-4B26-A4AA-2D0EA65D332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A74-4C59-B76D-F7AAA0ED203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379A59B-8C76-4A98-86E7-52229154049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A74-4C59-B76D-F7AAA0ED203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87E5ACA-3E1A-40CF-8498-AD68982E649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A74-4C59-B76D-F7AAA0ED203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818F0F0-915A-4111-A299-7078C4E4DD0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A74-4C59-B76D-F7AAA0ED203A}"/>
                </c:ext>
              </c:extLst>
            </c:dLbl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FF0000"/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3D129060-1EC2-47B0-BF18-91CBFC0B3FF3}" type="CELLRANGE">
                      <a:rPr lang="pt-BR"/>
                      <a:pPr>
                        <a:defRPr sz="1200" b="0" i="0" u="none" strike="noStrike" kern="1200" baseline="0">
                          <a:solidFill>
                            <a:srgbClr val="FF0000"/>
                          </a:solidFill>
                          <a:latin typeface="Segoe UI" panose="020B0502040204020203" pitchFamily="34" charset="0"/>
                          <a:ea typeface="+mn-ea"/>
                          <a:cs typeface="Segoe UI" panose="020B0502040204020203" pitchFamily="34" charset="0"/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A74-4C59-B76D-F7AAA0ED203A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FF0000"/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6B63F3AC-FAF4-4A82-B36A-57DD4A7B92A6}" type="CELLRANGE">
                      <a:rPr lang="pt-BR"/>
                      <a:pPr>
                        <a:defRPr sz="1200" b="0" i="0" u="none" strike="noStrike" kern="1200" baseline="0">
                          <a:solidFill>
                            <a:srgbClr val="FF0000"/>
                          </a:solidFill>
                          <a:latin typeface="Segoe UI" panose="020B0502040204020203" pitchFamily="34" charset="0"/>
                          <a:ea typeface="+mn-ea"/>
                          <a:cs typeface="Segoe UI" panose="020B0502040204020203" pitchFamily="34" charset="0"/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A74-4C59-B76D-F7AAA0ED20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Planilha3!$D$3:$D$15</c:f>
              <c:strCache>
                <c:ptCount val="13"/>
                <c:pt idx="0">
                  <c:v>&lt;01/01/2024</c:v>
                </c:pt>
                <c:pt idx="1">
                  <c:v>dez</c:v>
                </c:pt>
                <c:pt idx="2">
                  <c:v>nov</c:v>
                </c:pt>
                <c:pt idx="3">
                  <c:v>out</c:v>
                </c:pt>
                <c:pt idx="4">
                  <c:v>set</c:v>
                </c:pt>
                <c:pt idx="5">
                  <c:v>ago</c:v>
                </c:pt>
                <c:pt idx="6">
                  <c:v>jul</c:v>
                </c:pt>
                <c:pt idx="7">
                  <c:v>jun</c:v>
                </c:pt>
                <c:pt idx="8">
                  <c:v>mai</c:v>
                </c:pt>
                <c:pt idx="9">
                  <c:v>abr</c:v>
                </c:pt>
                <c:pt idx="10">
                  <c:v>mar</c:v>
                </c:pt>
                <c:pt idx="11">
                  <c:v>fev</c:v>
                </c:pt>
                <c:pt idx="12">
                  <c:v>jan</c:v>
                </c:pt>
              </c:strCache>
            </c:strRef>
          </c:cat>
          <c:val>
            <c:numRef>
              <c:f>Planilha3!$D$3:$D$15</c:f>
              <c:numCache>
                <c:formatCode>General</c:formatCode>
                <c:ptCount val="13"/>
                <c:pt idx="1">
                  <c:v>20</c:v>
                </c:pt>
                <c:pt idx="2">
                  <c:v>40</c:v>
                </c:pt>
                <c:pt idx="3">
                  <c:v>42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Planilha3!$D$3:$D$15</c15:f>
                <c15:dlblRangeCache>
                  <c:ptCount val="13"/>
                  <c:pt idx="1">
                    <c:v>R$ 200,00</c:v>
                  </c:pt>
                  <c:pt idx="2">
                    <c:v>R$ 400,00</c:v>
                  </c:pt>
                  <c:pt idx="3">
                    <c:v>R$ 420,00</c:v>
                  </c:pt>
                  <c:pt idx="4">
                    <c:v>R$ 400,00</c:v>
                  </c:pt>
                  <c:pt idx="5">
                    <c:v>R$ 400,00</c:v>
                  </c:pt>
                  <c:pt idx="6">
                    <c:v>R$ 400,00</c:v>
                  </c:pt>
                  <c:pt idx="7">
                    <c:v>R$ 400,00</c:v>
                  </c:pt>
                  <c:pt idx="8">
                    <c:v>R$ 400,00</c:v>
                  </c:pt>
                  <c:pt idx="9">
                    <c:v>R$ 400,00</c:v>
                  </c:pt>
                  <c:pt idx="10">
                    <c:v>R$ 400,00</c:v>
                  </c:pt>
                  <c:pt idx="11">
                    <c:v>R$ 40,00</c:v>
                  </c:pt>
                  <c:pt idx="12">
                    <c:v>R$ 20,00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EA74-4C59-B76D-F7AAA0ED203A}"/>
            </c:ext>
          </c:extLst>
        </c:ser>
        <c:ser>
          <c:idx val="3"/>
          <c:order val="3"/>
          <c:tx>
            <c:strRef>
              <c:f>Planilha3!$D$3:$D$15</c:f>
              <c:strCache>
                <c:ptCount val="1"/>
                <c:pt idx="0">
                  <c:v>Contagem de DEZENA EA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E-EA74-4C59-B76D-F7AAA0ED203A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2F-EA74-4C59-B76D-F7AAA0ED203A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30-EA74-4C59-B76D-F7AAA0ED203A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31-EA74-4C59-B76D-F7AAA0ED203A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32-EA74-4C59-B76D-F7AAA0ED203A}"/>
              </c:ext>
            </c:extLst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33-EA74-4C59-B76D-F7AAA0ED203A}"/>
              </c:ext>
            </c:extLst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34-EA74-4C59-B76D-F7AAA0ED203A}"/>
              </c:ext>
            </c:extLst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35-EA74-4C59-B76D-F7AAA0ED203A}"/>
              </c:ext>
            </c:extLst>
          </c:dPt>
          <c:dPt>
            <c:idx val="9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36-EA74-4C59-B76D-F7AAA0ED203A}"/>
              </c:ext>
            </c:extLst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37-EA74-4C59-B76D-F7AAA0ED203A}"/>
              </c:ext>
            </c:extLst>
          </c:dPt>
          <c:dPt>
            <c:idx val="11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38-EA74-4C59-B76D-F7AAA0ED203A}"/>
              </c:ext>
            </c:extLst>
          </c:dPt>
          <c:dPt>
            <c:idx val="12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39-EA74-4C59-B76D-F7AAA0ED203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A74-4C59-B76D-F7AAA0ED20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6E068C-9011-486B-B3EB-D4387183657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A74-4C59-B76D-F7AAA0ED20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69BF86-D462-40BD-B141-F6E8E27129E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A74-4C59-B76D-F7AAA0ED20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D5B2A9-F30B-4954-A6B4-22E961BC1DB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A74-4C59-B76D-F7AAA0ED20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41B896-6ED5-42B0-8E69-5116B8A5CF4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A74-4C59-B76D-F7AAA0ED203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176C84C-66AA-4EFB-A443-B7C60A724B4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A74-4C59-B76D-F7AAA0ED203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F46F4A4-8C3A-4BB8-B600-970E84583CB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A74-4C59-B76D-F7AAA0ED203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9AA1008-DB80-4BE8-BDEA-C9C29BCBC89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A74-4C59-B76D-F7AAA0ED203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0B0B0D5-760F-46B1-8D0D-CE59EE86583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A74-4C59-B76D-F7AAA0ED203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1CC40A-F867-4228-87FC-B677CDDBE75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A74-4C59-B76D-F7AAA0ED203A}"/>
                </c:ext>
              </c:extLst>
            </c:dLbl>
            <c:dLbl>
              <c:idx val="1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32C92E93-DDD8-40B4-8464-5D35672486F9}" type="CELLRANGE">
                      <a:rPr lang="pt-BR"/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Segoe UI" panose="020B0502040204020203" pitchFamily="34" charset="0"/>
                          <a:ea typeface="+mn-ea"/>
                          <a:cs typeface="Segoe UI" panose="020B0502040204020203" pitchFamily="34" charset="0"/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A74-4C59-B76D-F7AAA0ED203A}"/>
                </c:ext>
              </c:extLst>
            </c:dLbl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FF0000"/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8FE37849-BA10-4DF5-A03B-64BCD6F1DCCB}" type="CELLRANGE">
                      <a:rPr lang="pt-BR"/>
                      <a:pPr>
                        <a:defRPr sz="1200" b="0" i="0" u="none" strike="noStrike" kern="1200" baseline="0">
                          <a:solidFill>
                            <a:srgbClr val="FF0000"/>
                          </a:solidFill>
                          <a:latin typeface="Segoe UI" panose="020B0502040204020203" pitchFamily="34" charset="0"/>
                          <a:ea typeface="+mn-ea"/>
                          <a:cs typeface="Segoe UI" panose="020B0502040204020203" pitchFamily="34" charset="0"/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A74-4C59-B76D-F7AAA0ED203A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FF0000"/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1849FDB2-4291-4D96-B87F-F584B3FA3682}" type="CELLRANGE">
                      <a:rPr lang="pt-BR"/>
                      <a:pPr>
                        <a:defRPr sz="1200" b="0" i="0" u="none" strike="noStrike" kern="1200" baseline="0">
                          <a:solidFill>
                            <a:srgbClr val="FF0000"/>
                          </a:solidFill>
                          <a:latin typeface="Segoe UI" panose="020B0502040204020203" pitchFamily="34" charset="0"/>
                          <a:ea typeface="+mn-ea"/>
                          <a:cs typeface="Segoe UI" panose="020B0502040204020203" pitchFamily="34" charset="0"/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A74-4C59-B76D-F7AAA0ED20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Planilha3!$D$3:$D$15</c:f>
              <c:strCache>
                <c:ptCount val="13"/>
                <c:pt idx="0">
                  <c:v>&lt;01/01/2024</c:v>
                </c:pt>
                <c:pt idx="1">
                  <c:v>dez</c:v>
                </c:pt>
                <c:pt idx="2">
                  <c:v>nov</c:v>
                </c:pt>
                <c:pt idx="3">
                  <c:v>out</c:v>
                </c:pt>
                <c:pt idx="4">
                  <c:v>set</c:v>
                </c:pt>
                <c:pt idx="5">
                  <c:v>ago</c:v>
                </c:pt>
                <c:pt idx="6">
                  <c:v>jul</c:v>
                </c:pt>
                <c:pt idx="7">
                  <c:v>jun</c:v>
                </c:pt>
                <c:pt idx="8">
                  <c:v>mai</c:v>
                </c:pt>
                <c:pt idx="9">
                  <c:v>abr</c:v>
                </c:pt>
                <c:pt idx="10">
                  <c:v>mar</c:v>
                </c:pt>
                <c:pt idx="11">
                  <c:v>fev</c:v>
                </c:pt>
                <c:pt idx="12">
                  <c:v>jan</c:v>
                </c:pt>
              </c:strCache>
            </c:strRef>
          </c:cat>
          <c:val>
            <c:numRef>
              <c:f>Planilha3!$D$3:$D$15</c:f>
              <c:numCache>
                <c:formatCode>General</c:formatCode>
                <c:ptCount val="13"/>
                <c:pt idx="1">
                  <c:v>16</c:v>
                </c:pt>
                <c:pt idx="2">
                  <c:v>30</c:v>
                </c:pt>
                <c:pt idx="3">
                  <c:v>31</c:v>
                </c:pt>
                <c:pt idx="4">
                  <c:v>30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31</c:v>
                </c:pt>
                <c:pt idx="9">
                  <c:v>30</c:v>
                </c:pt>
                <c:pt idx="10">
                  <c:v>31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Planilha3!$C$3:$C$15</c15:f>
                <c15:dlblRangeCache>
                  <c:ptCount val="13"/>
                  <c:pt idx="1">
                    <c:v>R$ 150,00</c:v>
                  </c:pt>
                  <c:pt idx="2">
                    <c:v>R$ 300,00</c:v>
                  </c:pt>
                  <c:pt idx="3">
                    <c:v>R$ 330,00</c:v>
                  </c:pt>
                  <c:pt idx="4">
                    <c:v>R$ 300,00</c:v>
                  </c:pt>
                  <c:pt idx="5">
                    <c:v>R$ 300,00</c:v>
                  </c:pt>
                  <c:pt idx="6">
                    <c:v>R$ 300,00</c:v>
                  </c:pt>
                  <c:pt idx="7">
                    <c:v>R$ 300,00</c:v>
                  </c:pt>
                  <c:pt idx="8">
                    <c:v>R$ 300,00</c:v>
                  </c:pt>
                  <c:pt idx="9">
                    <c:v>R$ 300,00</c:v>
                  </c:pt>
                  <c:pt idx="10">
                    <c:v>R$ 300,00</c:v>
                  </c:pt>
                  <c:pt idx="11">
                    <c:v>R$ 30,00</c:v>
                  </c:pt>
                  <c:pt idx="12">
                    <c:v>R$ 30,00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EA74-4C59-B76D-F7AAA0ED2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974397312"/>
        <c:axId val="974391072"/>
      </c:barChart>
      <c:catAx>
        <c:axId val="135946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rgbClr val="000000">
                    <a:alpha val="54000"/>
                  </a:srgbClr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1359473215"/>
        <c:crosses val="autoZero"/>
        <c:auto val="1"/>
        <c:lblAlgn val="ctr"/>
        <c:lblOffset val="100"/>
        <c:noMultiLvlLbl val="0"/>
      </c:catAx>
      <c:valAx>
        <c:axId val="1359473215"/>
        <c:scaling>
          <c:orientation val="minMax"/>
          <c:max val="400"/>
        </c:scaling>
        <c:delete val="0"/>
        <c:axPos val="b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466975"/>
        <c:crosses val="autoZero"/>
        <c:crossBetween val="between"/>
        <c:majorUnit val="100"/>
      </c:valAx>
      <c:valAx>
        <c:axId val="9743910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alpha val="0"/>
                  </a:schemeClr>
                </a:solidFill>
              </a:defRPr>
            </a:pPr>
            <a:endParaRPr lang="pt-BR"/>
          </a:p>
        </c:txPr>
        <c:crossAx val="974397312"/>
        <c:crosses val="max"/>
        <c:crossBetween val="between"/>
      </c:valAx>
      <c:catAx>
        <c:axId val="974397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7439107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24</xdr:row>
      <xdr:rowOff>82550</xdr:rowOff>
    </xdr:from>
    <xdr:to>
      <xdr:col>1</xdr:col>
      <xdr:colOff>397510</xdr:colOff>
      <xdr:row>25</xdr:row>
      <xdr:rowOff>158750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32703" r="65104" b="35946"/>
        <a:stretch/>
      </xdr:blipFill>
      <xdr:spPr>
        <a:xfrm>
          <a:off x="666750" y="4654550"/>
          <a:ext cx="340360" cy="260350"/>
        </a:xfrm>
        <a:prstGeom prst="rect">
          <a:avLst/>
        </a:prstGeom>
      </xdr:spPr>
    </xdr:pic>
    <xdr:clientData/>
  </xdr:twoCellAnchor>
  <xdr:twoCellAnchor editAs="absolute">
    <xdr:from>
      <xdr:col>2</xdr:col>
      <xdr:colOff>107949</xdr:colOff>
      <xdr:row>24</xdr:row>
      <xdr:rowOff>76200</xdr:rowOff>
    </xdr:from>
    <xdr:to>
      <xdr:col>2</xdr:col>
      <xdr:colOff>438150</xdr:colOff>
      <xdr:row>26</xdr:row>
      <xdr:rowOff>6346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B0CF571B-D3D1-7AD8-F100-6A3A279BE5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33" t="-6555" r="-7318" b="-2713"/>
        <a:stretch/>
      </xdr:blipFill>
      <xdr:spPr>
        <a:xfrm>
          <a:off x="1327149" y="4648200"/>
          <a:ext cx="330201" cy="298446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23</xdr:row>
      <xdr:rowOff>152400</xdr:rowOff>
    </xdr:from>
    <xdr:to>
      <xdr:col>7</xdr:col>
      <xdr:colOff>12700</xdr:colOff>
      <xdr:row>26</xdr:row>
      <xdr:rowOff>107950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5EFC23-593D-4F30-96B5-3EA16E7537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811" r="64583" b="34054"/>
        <a:stretch/>
      </xdr:blipFill>
      <xdr:spPr>
        <a:xfrm>
          <a:off x="3752850" y="4540250"/>
          <a:ext cx="527050" cy="508000"/>
        </a:xfrm>
        <a:prstGeom prst="rect">
          <a:avLst/>
        </a:prstGeom>
      </xdr:spPr>
    </xdr:pic>
    <xdr:clientData/>
  </xdr:twoCellAnchor>
  <xdr:twoCellAnchor editAs="absolute">
    <xdr:from>
      <xdr:col>7</xdr:col>
      <xdr:colOff>527051</xdr:colOff>
      <xdr:row>24</xdr:row>
      <xdr:rowOff>95249</xdr:rowOff>
    </xdr:from>
    <xdr:to>
      <xdr:col>9</xdr:col>
      <xdr:colOff>139701</xdr:colOff>
      <xdr:row>27</xdr:row>
      <xdr:rowOff>27046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7E88DE2-1D6B-3517-9EFD-9F33E096A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4251" y="4667249"/>
          <a:ext cx="469900" cy="4842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101</xdr:row>
      <xdr:rowOff>0</xdr:rowOff>
    </xdr:from>
    <xdr:to>
      <xdr:col>12</xdr:col>
      <xdr:colOff>304800</xdr:colOff>
      <xdr:row>102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627063</xdr:colOff>
      <xdr:row>1</xdr:row>
      <xdr:rowOff>83910</xdr:rowOff>
    </xdr:from>
    <xdr:to>
      <xdr:col>0</xdr:col>
      <xdr:colOff>1198562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3887D2-2133-4C2D-9D6C-C9659F4F88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524" t="-9030" r="65757" b="-8352"/>
        <a:stretch/>
      </xdr:blipFill>
      <xdr:spPr>
        <a:xfrm>
          <a:off x="627063" y="265339"/>
          <a:ext cx="571499" cy="514804"/>
        </a:xfrm>
        <a:prstGeom prst="rect">
          <a:avLst/>
        </a:prstGeom>
      </xdr:spPr>
    </xdr:pic>
    <xdr:clientData/>
  </xdr:twoCellAnchor>
  <xdr:twoCellAnchor>
    <xdr:from>
      <xdr:col>0</xdr:col>
      <xdr:colOff>1785938</xdr:colOff>
      <xdr:row>2</xdr:row>
      <xdr:rowOff>104587</xdr:rowOff>
    </xdr:from>
    <xdr:to>
      <xdr:col>15</xdr:col>
      <xdr:colOff>490477</xdr:colOff>
      <xdr:row>34</xdr:row>
      <xdr:rowOff>186764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4E15C696-4721-6C8A-D345-1B56185D3B31}"/>
            </a:ext>
          </a:extLst>
        </xdr:cNvPr>
        <xdr:cNvSpPr/>
      </xdr:nvSpPr>
      <xdr:spPr>
        <a:xfrm>
          <a:off x="1785938" y="784411"/>
          <a:ext cx="8595598" cy="6342529"/>
        </a:xfrm>
        <a:prstGeom prst="roundRect">
          <a:avLst>
            <a:gd name="adj" fmla="val 1032"/>
          </a:avLst>
        </a:prstGeom>
        <a:solidFill>
          <a:srgbClr val="5BF6A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95250</xdr:colOff>
      <xdr:row>4</xdr:row>
      <xdr:rowOff>68600</xdr:rowOff>
    </xdr:from>
    <xdr:to>
      <xdr:col>15</xdr:col>
      <xdr:colOff>490477</xdr:colOff>
      <xdr:row>27</xdr:row>
      <xdr:rowOff>181427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30D7CA-2863-4EB6-9841-437B86DF8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1825625</xdr:colOff>
      <xdr:row>21</xdr:row>
      <xdr:rowOff>55562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eses (Start Date)">
              <a:extLst>
                <a:ext uri="{FF2B5EF4-FFF2-40B4-BE49-F238E27FC236}">
                  <a16:creationId xmlns:a16="http://schemas.microsoft.com/office/drawing/2014/main" id="{58754CF0-0FE1-4DFE-AE2A-4532F4E99B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Start Date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81529"/>
              <a:ext cx="1825625" cy="36862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301625</xdr:colOff>
      <xdr:row>3</xdr:row>
      <xdr:rowOff>0</xdr:rowOff>
    </xdr:from>
    <xdr:to>
      <xdr:col>16</xdr:col>
      <xdr:colOff>412750</xdr:colOff>
      <xdr:row>24</xdr:row>
      <xdr:rowOff>119063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64542659-B93B-705C-D7C8-BF4C7D5983EA}"/>
            </a:ext>
          </a:extLst>
        </xdr:cNvPr>
        <xdr:cNvSpPr/>
      </xdr:nvSpPr>
      <xdr:spPr>
        <a:xfrm>
          <a:off x="9564688" y="777875"/>
          <a:ext cx="2373312" cy="435768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488601</xdr:colOff>
      <xdr:row>2</xdr:row>
      <xdr:rowOff>87311</xdr:rowOff>
    </xdr:from>
    <xdr:to>
      <xdr:col>17</xdr:col>
      <xdr:colOff>612587</xdr:colOff>
      <xdr:row>34</xdr:row>
      <xdr:rowOff>186764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7BD5CB9-0D98-F8CE-62C1-1FADDA2421E9}"/>
            </a:ext>
          </a:extLst>
        </xdr:cNvPr>
        <xdr:cNvGrpSpPr/>
      </xdr:nvGrpSpPr>
      <xdr:grpSpPr>
        <a:xfrm>
          <a:off x="10379660" y="767135"/>
          <a:ext cx="2626633" cy="6359805"/>
          <a:chOff x="9518196" y="811892"/>
          <a:chExt cx="2369909" cy="4503965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16B2DC4A-E861-9337-2AAA-4BEF07658D51}"/>
              </a:ext>
            </a:extLst>
          </xdr:cNvPr>
          <xdr:cNvSpPr/>
        </xdr:nvSpPr>
        <xdr:spPr>
          <a:xfrm>
            <a:off x="9518196" y="811892"/>
            <a:ext cx="2369909" cy="4503965"/>
          </a:xfrm>
          <a:prstGeom prst="roundRect">
            <a:avLst>
              <a:gd name="adj" fmla="val 3653"/>
            </a:avLst>
          </a:prstGeom>
          <a:solidFill>
            <a:srgbClr val="E0E0E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" name="Imagem 2">
            <a:extLst>
              <a:ext uri="{FF2B5EF4-FFF2-40B4-BE49-F238E27FC236}">
                <a16:creationId xmlns:a16="http://schemas.microsoft.com/office/drawing/2014/main" id="{E6DA8AA4-DC59-41D4-9C40-37B411B8CAF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0811" r="64583" b="34054"/>
          <a:stretch/>
        </xdr:blipFill>
        <xdr:spPr>
          <a:xfrm>
            <a:off x="10314832" y="1501326"/>
            <a:ext cx="779222" cy="757597"/>
          </a:xfrm>
          <a:prstGeom prst="rect">
            <a:avLst/>
          </a:prstGeom>
          <a:solidFill>
            <a:srgbClr val="E0E0E0"/>
          </a:solidFill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4A0D0B60-72EE-4E66-9D81-0CF5C920C8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14832" y="3331877"/>
            <a:ext cx="779222" cy="579884"/>
          </a:xfrm>
          <a:prstGeom prst="rect">
            <a:avLst/>
          </a:prstGeom>
          <a:solidFill>
            <a:srgbClr val="E0E0E0"/>
          </a:solidFill>
        </xdr:spPr>
      </xdr:pic>
      <xdr:sp macro="" textlink="Planilha3!I16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76675A36-CD0B-259F-5236-BB57AC4C390D}"/>
              </a:ext>
            </a:extLst>
          </xdr:cNvPr>
          <xdr:cNvSpPr/>
        </xdr:nvSpPr>
        <xdr:spPr>
          <a:xfrm>
            <a:off x="9688769" y="2460420"/>
            <a:ext cx="2028763" cy="592189"/>
          </a:xfrm>
          <a:prstGeom prst="roundRect">
            <a:avLst/>
          </a:prstGeom>
          <a:solidFill>
            <a:srgbClr val="E0E0E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607F73EA-AA9B-42F6-9DC8-A630FD5FBDB2}" type="TxLink">
              <a:rPr lang="en-US" sz="2400" b="0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R$ 2.940,00 </a:t>
            </a:fld>
            <a:endParaRPr lang="pt-BR" sz="2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Planilha3!K16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25567217-B8E0-7D52-355A-4F128A84D181}"/>
              </a:ext>
            </a:extLst>
          </xdr:cNvPr>
          <xdr:cNvSpPr/>
        </xdr:nvSpPr>
        <xdr:spPr>
          <a:xfrm>
            <a:off x="9688769" y="4111875"/>
            <a:ext cx="2028763" cy="642233"/>
          </a:xfrm>
          <a:prstGeom prst="roundRect">
            <a:avLst/>
          </a:prstGeom>
          <a:solidFill>
            <a:srgbClr val="E0E0E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67DEBED-D606-4AC0-BA70-7400ACA93678}" type="TxLink">
              <a:rPr lang="en-US" sz="2400" b="0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R$ 3.880,00 </a:t>
            </a:fld>
            <a:endParaRPr lang="pt-BR" sz="2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CFDF0048-B51C-4343-67D9-C8C097BFA8D4}"/>
              </a:ext>
            </a:extLst>
          </xdr:cNvPr>
          <xdr:cNvSpPr/>
        </xdr:nvSpPr>
        <xdr:spPr>
          <a:xfrm>
            <a:off x="9637257" y="833989"/>
            <a:ext cx="2131787" cy="592187"/>
          </a:xfrm>
          <a:prstGeom prst="roundRect">
            <a:avLst/>
          </a:prstGeom>
          <a:solidFill>
            <a:srgbClr val="E0E0E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>
                <a:solidFill>
                  <a:schemeClr val="tx1">
                    <a:lumMod val="95000"/>
                    <a:lumOff val="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DE VENDAS</a:t>
            </a:r>
          </a:p>
        </xdr:txBody>
      </xdr:sp>
    </xdr:grpSp>
    <xdr:clientData/>
  </xdr:twoCellAnchor>
  <xdr:twoCellAnchor>
    <xdr:from>
      <xdr:col>0</xdr:col>
      <xdr:colOff>218282</xdr:colOff>
      <xdr:row>21</xdr:row>
      <xdr:rowOff>181428</xdr:rowOff>
    </xdr:from>
    <xdr:to>
      <xdr:col>0</xdr:col>
      <xdr:colOff>1607343</xdr:colOff>
      <xdr:row>26</xdr:row>
      <xdr:rowOff>181428</xdr:rowOff>
    </xdr:to>
    <xdr:sp macro="" textlink="">
      <xdr:nvSpPr>
        <xdr:cNvPr id="21" name="Balão de Fala: Oval 20">
          <a:extLst>
            <a:ext uri="{FF2B5EF4-FFF2-40B4-BE49-F238E27FC236}">
              <a16:creationId xmlns:a16="http://schemas.microsoft.com/office/drawing/2014/main" id="{E825DC92-DEF8-2E57-B66C-D2C8DA646A8B}"/>
            </a:ext>
          </a:extLst>
        </xdr:cNvPr>
        <xdr:cNvSpPr/>
      </xdr:nvSpPr>
      <xdr:spPr>
        <a:xfrm>
          <a:off x="218282" y="4635499"/>
          <a:ext cx="1389061" cy="907143"/>
        </a:xfrm>
        <a:prstGeom prst="wedgeEllipseCallout">
          <a:avLst/>
        </a:prstGeom>
        <a:solidFill>
          <a:srgbClr val="5BF6A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chemeClr val="tx1">
                  <a:lumMod val="95000"/>
                  <a:lumOff val="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CLIQUE E ARRASTE !!</a:t>
          </a:r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iencia%20de%20dados/MINE%20E%20EA(Recuperado%20Automaticamente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Gagliano" refreshedDate="45958.719508333335" createdVersion="8" refreshedVersion="8" minRefreshableVersion="3" recordCount="296" xr:uid="{54E8A0ED-E755-49B2-AA46-8C850FB8835B}">
  <cacheSource type="worksheet">
    <worksheetSource ref="B1:O1048576" sheet="B̳ases" r:id="rId2"/>
  </cacheSource>
  <cacheFields count="16">
    <cacheField name="Name" numFmtId="0">
      <sharedItems containsBlank="1"/>
    </cacheField>
    <cacheField name="Plan" numFmtId="0">
      <sharedItems containsBlank="1"/>
    </cacheField>
    <cacheField name="Start Date" numFmtId="0">
      <sharedItems containsNonDate="0" containsDate="1" containsString="0" containsBlank="1" minDate="2024-01-01T00:00:00" maxDate="2024-12-17T00:00:00" count="295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m/>
      </sharedItems>
      <fieldGroup par="15"/>
    </cacheField>
    <cacheField name="Auto Renewal" numFmtId="0">
      <sharedItems containsBlank="1"/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/>
    </cacheField>
    <cacheField name="EA Play Season Pass" numFmtId="0">
      <sharedItems containsBlank="1"/>
    </cacheField>
    <cacheField name="EA Play PRICE_x000a_" numFmtId="0">
      <sharedItems containsBlank="1" containsMixedTypes="1" containsNumber="1" containsInteger="1" minValue="30" maxValue="30"/>
    </cacheField>
    <cacheField name="Minecraft Season Pass" numFmtId="0">
      <sharedItems containsBlank="1"/>
    </cacheField>
    <cacheField name="Minecraft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  <cacheField name="DEZENA EA" numFmtId="0">
      <sharedItems containsBlank="1" containsMixedTypes="1" containsNumber="1" containsInteger="1" minValue="3" maxValue="3"/>
    </cacheField>
    <cacheField name="DEZENA MINE" numFmtId="0">
      <sharedItems containsString="0" containsBlank="1" containsNumber="1" containsInteger="1" minValue="0" maxValue="2"/>
    </cacheField>
    <cacheField name="Dias (Start Date)" numFmtId="0" databaseField="0">
      <fieldGroup base="2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2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9055248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s v="João Silva"/>
    <s v="Ultimate"/>
    <x v="0"/>
    <s v="Yes"/>
    <n v="15"/>
    <s v="Monthly"/>
    <s v="Yes"/>
    <n v="30"/>
    <s v="Yes"/>
    <n v="20"/>
    <n v="5"/>
    <n v="60"/>
    <n v="3"/>
    <n v="2"/>
  </r>
  <r>
    <s v="Maria Oliveira"/>
    <s v="Core"/>
    <x v="1"/>
    <s v="No"/>
    <n v="5"/>
    <s v="Annual"/>
    <s v="No"/>
    <s v="-"/>
    <s v="No"/>
    <n v="0"/>
    <n v="0"/>
    <n v="5"/>
    <s v=""/>
    <n v="0"/>
  </r>
  <r>
    <s v="Lucas Fernandes"/>
    <s v="Standard"/>
    <x v="2"/>
    <s v="Yes"/>
    <n v="10"/>
    <s v="Quarterly"/>
    <s v="No"/>
    <s v="-"/>
    <s v="Yes"/>
    <n v="20"/>
    <n v="10"/>
    <n v="20"/>
    <s v=""/>
    <n v="2"/>
  </r>
  <r>
    <s v="Ana Souza"/>
    <s v="Ultimate"/>
    <x v="3"/>
    <s v="No"/>
    <n v="15"/>
    <s v="Monthly"/>
    <s v="Yes"/>
    <n v="30"/>
    <s v="Yes"/>
    <n v="20"/>
    <n v="3"/>
    <n v="62"/>
    <n v="3"/>
    <n v="2"/>
  </r>
  <r>
    <s v="Pedro Gonçalves"/>
    <s v="Core"/>
    <x v="4"/>
    <s v="Yes"/>
    <n v="5"/>
    <s v="Monthly"/>
    <s v="No"/>
    <s v="-"/>
    <s v="No"/>
    <n v="0"/>
    <n v="1"/>
    <n v="4"/>
    <s v=""/>
    <n v="0"/>
  </r>
  <r>
    <s v="Felipe Costa"/>
    <s v="Standard"/>
    <x v="5"/>
    <s v="No"/>
    <n v="10"/>
    <s v="Monthly"/>
    <s v="No"/>
    <s v="-"/>
    <s v="Yes"/>
    <n v="20"/>
    <n v="2"/>
    <n v="28"/>
    <s v=""/>
    <n v="2"/>
  </r>
  <r>
    <s v="Camila Ribeiro"/>
    <s v="Ultimate"/>
    <x v="6"/>
    <s v="Yes"/>
    <n v="15"/>
    <s v="Quarterly"/>
    <s v="Yes"/>
    <n v="30"/>
    <s v="Yes"/>
    <n v="20"/>
    <n v="10"/>
    <n v="55"/>
    <n v="3"/>
    <n v="2"/>
  </r>
  <r>
    <s v="André Mendes"/>
    <s v="Core"/>
    <x v="7"/>
    <s v="Yes"/>
    <n v="5"/>
    <s v="Annual"/>
    <s v="No"/>
    <s v="-"/>
    <s v="No"/>
    <n v="0"/>
    <n v="0"/>
    <n v="5"/>
    <s v=""/>
    <n v="0"/>
  </r>
  <r>
    <s v="Sofia Almeida"/>
    <s v="Ultimate"/>
    <x v="4"/>
    <s v="No"/>
    <n v="15"/>
    <s v="Monthly"/>
    <s v="Yes"/>
    <n v="30"/>
    <s v="Yes"/>
    <n v="20"/>
    <n v="5"/>
    <n v="60"/>
    <n v="3"/>
    <n v="2"/>
  </r>
  <r>
    <s v="Bruno Martins"/>
    <s v="Standard"/>
    <x v="8"/>
    <s v="Yes"/>
    <n v="10"/>
    <s v="Quarterly"/>
    <s v="No"/>
    <s v="-"/>
    <s v="Yes"/>
    <n v="20"/>
    <n v="15"/>
    <n v="15"/>
    <s v=""/>
    <n v="2"/>
  </r>
  <r>
    <s v="Rita Castro"/>
    <s v="Core"/>
    <x v="9"/>
    <s v="No"/>
    <n v="5"/>
    <s v="Monthly"/>
    <s v="No"/>
    <s v="-"/>
    <s v="No"/>
    <n v="0"/>
    <n v="1"/>
    <n v="4"/>
    <s v=""/>
    <n v="0"/>
  </r>
  <r>
    <s v="Marco Túlio"/>
    <s v="Ultimate"/>
    <x v="10"/>
    <s v="Yes"/>
    <n v="15"/>
    <s v="Annual"/>
    <s v="Yes"/>
    <n v="30"/>
    <s v="Yes"/>
    <n v="20"/>
    <n v="20"/>
    <n v="45"/>
    <n v="3"/>
    <n v="2"/>
  </r>
  <r>
    <s v="Lívia Silveira"/>
    <s v="Standard"/>
    <x v="11"/>
    <s v="No"/>
    <n v="10"/>
    <s v="Monthly"/>
    <s v="No"/>
    <s v="-"/>
    <s v="Yes"/>
    <n v="20"/>
    <n v="10"/>
    <n v="20"/>
    <s v=""/>
    <n v="2"/>
  </r>
  <r>
    <s v="Diogo Sousa"/>
    <s v="Core"/>
    <x v="12"/>
    <s v="Yes"/>
    <n v="5"/>
    <s v="Quarterly"/>
    <s v="No"/>
    <s v="-"/>
    <s v="No"/>
    <n v="0"/>
    <n v="0"/>
    <n v="5"/>
    <s v=""/>
    <n v="0"/>
  </r>
  <r>
    <s v="Fernanda Lima"/>
    <s v="Ultimate"/>
    <x v="13"/>
    <s v="No"/>
    <n v="15"/>
    <s v="Monthly"/>
    <s v="Yes"/>
    <n v="30"/>
    <s v="Yes"/>
    <n v="20"/>
    <n v="8"/>
    <n v="57"/>
    <n v="3"/>
    <n v="2"/>
  </r>
  <r>
    <s v="Caio Pereira"/>
    <s v="Standard"/>
    <x v="14"/>
    <s v="Yes"/>
    <n v="10"/>
    <s v="Annual"/>
    <s v="No"/>
    <s v="-"/>
    <s v="Yes"/>
    <n v="20"/>
    <n v="12"/>
    <n v="18"/>
    <s v=""/>
    <n v="2"/>
  </r>
  <r>
    <s v="Beatriz Gomes"/>
    <s v="Core"/>
    <x v="15"/>
    <s v="No"/>
    <n v="5"/>
    <s v="Monthly"/>
    <s v="No"/>
    <s v="-"/>
    <s v="No"/>
    <n v="0"/>
    <n v="2"/>
    <n v="3"/>
    <s v=""/>
    <n v="0"/>
  </r>
  <r>
    <s v="Cesar Oliveira"/>
    <s v="Ultimate"/>
    <x v="16"/>
    <s v="Yes"/>
    <n v="15"/>
    <s v="Quarterly"/>
    <s v="Yes"/>
    <n v="30"/>
    <s v="Yes"/>
    <n v="20"/>
    <n v="7"/>
    <n v="58"/>
    <n v="3"/>
    <n v="2"/>
  </r>
  <r>
    <s v="Débora Machado"/>
    <s v="Standard"/>
    <x v="17"/>
    <s v="No"/>
    <n v="10"/>
    <s v="Monthly"/>
    <s v="No"/>
    <s v="-"/>
    <s v="Yes"/>
    <n v="20"/>
    <n v="5"/>
    <n v="25"/>
    <s v=""/>
    <n v="2"/>
  </r>
  <r>
    <s v="Eduardo Vargas"/>
    <s v="Core"/>
    <x v="18"/>
    <s v="Yes"/>
    <n v="5"/>
    <s v="Annual"/>
    <s v="No"/>
    <s v="-"/>
    <s v="No"/>
    <n v="0"/>
    <n v="0"/>
    <n v="5"/>
    <s v=""/>
    <n v="0"/>
  </r>
  <r>
    <s v="Gabriela Santos"/>
    <s v="Ultimate"/>
    <x v="19"/>
    <s v="No"/>
    <n v="15"/>
    <s v="Monthly"/>
    <s v="Yes"/>
    <n v="30"/>
    <s v="Yes"/>
    <n v="20"/>
    <n v="3"/>
    <n v="62"/>
    <n v="3"/>
    <n v="2"/>
  </r>
  <r>
    <s v="Henrique Dias"/>
    <s v="Standard"/>
    <x v="20"/>
    <s v="Yes"/>
    <n v="10"/>
    <s v="Quarterly"/>
    <s v="No"/>
    <s v="-"/>
    <s v="Yes"/>
    <n v="20"/>
    <n v="15"/>
    <n v="15"/>
    <s v=""/>
    <n v="2"/>
  </r>
  <r>
    <s v="Isabela Moreira"/>
    <s v="Core"/>
    <x v="21"/>
    <s v="No"/>
    <n v="5"/>
    <s v="Monthly"/>
    <s v="No"/>
    <s v="-"/>
    <s v="No"/>
    <n v="0"/>
    <n v="1"/>
    <n v="4"/>
    <s v=""/>
    <n v="0"/>
  </r>
  <r>
    <s v="Joaquim Barbosa"/>
    <s v="Ultimate"/>
    <x v="22"/>
    <s v="Yes"/>
    <n v="15"/>
    <s v="Annual"/>
    <s v="Yes"/>
    <n v="30"/>
    <s v="Yes"/>
    <n v="20"/>
    <n v="20"/>
    <n v="45"/>
    <n v="3"/>
    <n v="2"/>
  </r>
  <r>
    <s v="Lara Rocha"/>
    <s v="Standard"/>
    <x v="23"/>
    <s v="No"/>
    <n v="10"/>
    <s v="Monthly"/>
    <s v="No"/>
    <s v="-"/>
    <s v="Yes"/>
    <n v="20"/>
    <n v="10"/>
    <n v="20"/>
    <s v=""/>
    <n v="2"/>
  </r>
  <r>
    <s v="Matheus Silva"/>
    <s v="Core"/>
    <x v="24"/>
    <s v="Yes"/>
    <n v="5"/>
    <s v="Quarterly"/>
    <s v="No"/>
    <s v="-"/>
    <s v="No"/>
    <n v="0"/>
    <n v="0"/>
    <n v="5"/>
    <s v=""/>
    <n v="0"/>
  </r>
  <r>
    <s v="Nicole Costa"/>
    <s v="Ultimate"/>
    <x v="25"/>
    <s v="No"/>
    <n v="15"/>
    <s v="Monthly"/>
    <s v="Yes"/>
    <n v="30"/>
    <s v="Yes"/>
    <n v="20"/>
    <n v="5"/>
    <n v="60"/>
    <n v="3"/>
    <n v="2"/>
  </r>
  <r>
    <s v="Otávio Mendonça"/>
    <s v="Standard"/>
    <x v="26"/>
    <s v="Yes"/>
    <n v="10"/>
    <s v="Annual"/>
    <s v="No"/>
    <s v="-"/>
    <s v="Yes"/>
    <n v="20"/>
    <n v="15"/>
    <n v="15"/>
    <s v=""/>
    <n v="2"/>
  </r>
  <r>
    <s v="Paula Ferreira"/>
    <s v="Core"/>
    <x v="27"/>
    <s v="No"/>
    <n v="5"/>
    <s v="Monthly"/>
    <s v="No"/>
    <s v="-"/>
    <s v="No"/>
    <n v="0"/>
    <n v="1"/>
    <n v="4"/>
    <s v=""/>
    <n v="0"/>
  </r>
  <r>
    <s v="Raquel Alves"/>
    <s v="Ultimate"/>
    <x v="28"/>
    <s v="Yes"/>
    <n v="15"/>
    <s v="Quarterly"/>
    <s v="Yes"/>
    <n v="30"/>
    <s v="Yes"/>
    <n v="20"/>
    <n v="7"/>
    <n v="58"/>
    <n v="3"/>
    <n v="2"/>
  </r>
  <r>
    <s v="Samuel Pires"/>
    <s v="Standard"/>
    <x v="29"/>
    <s v="No"/>
    <n v="10"/>
    <s v="Monthly"/>
    <s v="No"/>
    <s v="-"/>
    <s v="Yes"/>
    <n v="20"/>
    <n v="10"/>
    <n v="20"/>
    <s v=""/>
    <n v="2"/>
  </r>
  <r>
    <s v="Tânia Barros"/>
    <s v="Core"/>
    <x v="30"/>
    <s v="Yes"/>
    <n v="5"/>
    <s v="Annual"/>
    <s v="No"/>
    <s v="-"/>
    <s v="No"/>
    <n v="0"/>
    <n v="0"/>
    <n v="5"/>
    <s v=""/>
    <n v="0"/>
  </r>
  <r>
    <s v="Vinicius Lima"/>
    <s v="Ultimate"/>
    <x v="31"/>
    <s v="No"/>
    <n v="15"/>
    <s v="Monthly"/>
    <s v="Yes"/>
    <n v="30"/>
    <s v="Yes"/>
    <n v="20"/>
    <n v="3"/>
    <n v="62"/>
    <n v="3"/>
    <n v="2"/>
  </r>
  <r>
    <s v="Yasmin Teixeira"/>
    <s v="Standard"/>
    <x v="32"/>
    <s v="Yes"/>
    <n v="10"/>
    <s v="Quarterly"/>
    <s v="No"/>
    <s v="-"/>
    <s v="Yes"/>
    <n v="20"/>
    <n v="15"/>
    <n v="15"/>
    <s v=""/>
    <n v="2"/>
  </r>
  <r>
    <s v="Zé Carlos"/>
    <s v="Core"/>
    <x v="33"/>
    <s v="No"/>
    <n v="5"/>
    <s v="Monthly"/>
    <s v="No"/>
    <s v="-"/>
    <s v="No"/>
    <n v="0"/>
    <n v="1"/>
    <n v="4"/>
    <s v=""/>
    <n v="0"/>
  </r>
  <r>
    <s v="Amanda Nogueira"/>
    <s v="Core"/>
    <x v="34"/>
    <s v="Yes"/>
    <n v="5"/>
    <s v="Monthly"/>
    <s v="No"/>
    <s v="-"/>
    <s v="No"/>
    <n v="0"/>
    <n v="0"/>
    <n v="5"/>
    <s v=""/>
    <n v="0"/>
  </r>
  <r>
    <s v="Bruno Cavalheiro"/>
    <s v="Ultimate"/>
    <x v="35"/>
    <s v="No"/>
    <n v="15"/>
    <s v="Quarterly"/>
    <s v="Yes"/>
    <n v="30"/>
    <s v="Yes"/>
    <n v="20"/>
    <n v="7"/>
    <n v="58"/>
    <n v="3"/>
    <n v="2"/>
  </r>
  <r>
    <s v="Carla Dias"/>
    <s v="Standard"/>
    <x v="36"/>
    <s v="Yes"/>
    <n v="10"/>
    <s v="Annual"/>
    <s v="No"/>
    <s v="-"/>
    <s v="Yes"/>
    <n v="20"/>
    <n v="10"/>
    <n v="20"/>
    <s v=""/>
    <n v="2"/>
  </r>
  <r>
    <s v="Diego Fontes"/>
    <s v="Core"/>
    <x v="37"/>
    <s v="No"/>
    <n v="5"/>
    <s v="Quarterly"/>
    <s v="No"/>
    <s v="-"/>
    <s v="No"/>
    <n v="0"/>
    <n v="1"/>
    <n v="4"/>
    <s v=""/>
    <n v="0"/>
  </r>
  <r>
    <s v="Eunice Lima"/>
    <s v="Ultimate"/>
    <x v="38"/>
    <s v="Yes"/>
    <n v="15"/>
    <s v="Monthly"/>
    <s v="Yes"/>
    <n v="30"/>
    <s v="Yes"/>
    <n v="20"/>
    <n v="15"/>
    <n v="50"/>
    <n v="3"/>
    <n v="2"/>
  </r>
  <r>
    <s v="Fábio Martins"/>
    <s v="Standard"/>
    <x v="39"/>
    <s v="No"/>
    <n v="10"/>
    <s v="Monthly"/>
    <s v="No"/>
    <s v="-"/>
    <s v="Yes"/>
    <n v="20"/>
    <n v="5"/>
    <n v="25"/>
    <s v=""/>
    <n v="2"/>
  </r>
  <r>
    <s v="Gisele Araújo"/>
    <s v="Core"/>
    <x v="40"/>
    <s v="Yes"/>
    <n v="5"/>
    <s v="Annual"/>
    <s v="No"/>
    <s v="-"/>
    <s v="No"/>
    <n v="0"/>
    <n v="0"/>
    <n v="5"/>
    <s v=""/>
    <n v="0"/>
  </r>
  <r>
    <s v="Hélio Castro"/>
    <s v="Ultimate"/>
    <x v="41"/>
    <s v="No"/>
    <n v="15"/>
    <s v="Quarterly"/>
    <s v="Yes"/>
    <n v="30"/>
    <s v="Yes"/>
    <n v="20"/>
    <n v="20"/>
    <n v="45"/>
    <n v="3"/>
    <n v="2"/>
  </r>
  <r>
    <s v="Ingrid Menezes"/>
    <s v="Standard"/>
    <x v="42"/>
    <s v="Yes"/>
    <n v="10"/>
    <s v="Quarterly"/>
    <s v="No"/>
    <s v="-"/>
    <s v="Yes"/>
    <n v="20"/>
    <n v="12"/>
    <n v="18"/>
    <s v=""/>
    <n v="2"/>
  </r>
  <r>
    <s v="Jorge Baptista"/>
    <s v="Core"/>
    <x v="43"/>
    <s v="No"/>
    <n v="5"/>
    <s v="Monthly"/>
    <s v="No"/>
    <s v="-"/>
    <s v="No"/>
    <n v="0"/>
    <n v="2"/>
    <n v="3"/>
    <s v=""/>
    <n v="0"/>
  </r>
  <r>
    <s v="Kléber Oliveira"/>
    <s v="Ultimate"/>
    <x v="44"/>
    <s v="Yes"/>
    <n v="15"/>
    <s v="Annual"/>
    <s v="Yes"/>
    <n v="30"/>
    <s v="Yes"/>
    <n v="20"/>
    <n v="5"/>
    <n v="60"/>
    <n v="3"/>
    <n v="2"/>
  </r>
  <r>
    <s v="Luciana Freitas"/>
    <s v="Standard"/>
    <x v="45"/>
    <s v="No"/>
    <n v="10"/>
    <s v="Monthly"/>
    <s v="No"/>
    <s v="-"/>
    <s v="Yes"/>
    <n v="20"/>
    <n v="10"/>
    <n v="20"/>
    <s v=""/>
    <n v="2"/>
  </r>
  <r>
    <s v="Márcia Eller"/>
    <s v="Core"/>
    <x v="46"/>
    <s v="Yes"/>
    <n v="5"/>
    <s v="Quarterly"/>
    <s v="No"/>
    <s v="-"/>
    <s v="No"/>
    <n v="0"/>
    <n v="0"/>
    <n v="5"/>
    <s v=""/>
    <n v="0"/>
  </r>
  <r>
    <s v="Nilo Peçanha"/>
    <s v="Ultimate"/>
    <x v="47"/>
    <s v="No"/>
    <n v="15"/>
    <s v="Monthly"/>
    <s v="Yes"/>
    <n v="30"/>
    <s v="Yes"/>
    <n v="20"/>
    <n v="3"/>
    <n v="62"/>
    <n v="3"/>
    <n v="2"/>
  </r>
  <r>
    <s v="Oscar Neves"/>
    <s v="Standard"/>
    <x v="48"/>
    <s v="Yes"/>
    <n v="10"/>
    <s v="Annual"/>
    <s v="No"/>
    <s v="-"/>
    <s v="Yes"/>
    <n v="20"/>
    <n v="15"/>
    <n v="15"/>
    <s v=""/>
    <n v="2"/>
  </r>
  <r>
    <s v="Patrícia Soares"/>
    <s v="Core"/>
    <x v="49"/>
    <s v="No"/>
    <n v="5"/>
    <s v="Monthly"/>
    <s v="No"/>
    <s v="-"/>
    <s v="No"/>
    <n v="0"/>
    <n v="1"/>
    <n v="4"/>
    <s v=""/>
    <n v="0"/>
  </r>
  <r>
    <s v="Quirino Gonçalves"/>
    <s v="Ultimate"/>
    <x v="50"/>
    <s v="Yes"/>
    <n v="15"/>
    <s v="Quarterly"/>
    <s v="Yes"/>
    <n v="30"/>
    <s v="Yes"/>
    <n v="20"/>
    <n v="7"/>
    <n v="58"/>
    <n v="3"/>
    <n v="2"/>
  </r>
  <r>
    <s v="Raul Machado"/>
    <s v="Standard"/>
    <x v="51"/>
    <s v="No"/>
    <n v="10"/>
    <s v="Monthly"/>
    <s v="No"/>
    <s v="-"/>
    <s v="Yes"/>
    <n v="20"/>
    <n v="10"/>
    <n v="20"/>
    <s v=""/>
    <n v="2"/>
  </r>
  <r>
    <s v="Sônia Lobo"/>
    <s v="Core"/>
    <x v="52"/>
    <s v="Yes"/>
    <n v="5"/>
    <s v="Annual"/>
    <s v="No"/>
    <s v="-"/>
    <s v="No"/>
    <n v="0"/>
    <n v="0"/>
    <n v="5"/>
    <s v=""/>
    <n v="0"/>
  </r>
  <r>
    <s v="Tiago Ramos"/>
    <s v="Ultimate"/>
    <x v="53"/>
    <s v="No"/>
    <n v="15"/>
    <s v="Monthly"/>
    <s v="Yes"/>
    <n v="30"/>
    <s v="Yes"/>
    <n v="20"/>
    <n v="20"/>
    <n v="45"/>
    <n v="3"/>
    <n v="2"/>
  </r>
  <r>
    <s v="Ugo Pires"/>
    <s v="Standard"/>
    <x v="54"/>
    <s v="Yes"/>
    <n v="10"/>
    <s v="Quarterly"/>
    <s v="No"/>
    <s v="-"/>
    <s v="Yes"/>
    <n v="20"/>
    <n v="15"/>
    <n v="15"/>
    <s v=""/>
    <n v="2"/>
  </r>
  <r>
    <s v="Valéria Nobre"/>
    <s v="Core"/>
    <x v="55"/>
    <s v="No"/>
    <n v="5"/>
    <s v="Monthly"/>
    <s v="No"/>
    <s v="-"/>
    <s v="No"/>
    <n v="0"/>
    <n v="1"/>
    <n v="4"/>
    <s v=""/>
    <n v="0"/>
  </r>
  <r>
    <s v="William Siqueira"/>
    <s v="Ultimate"/>
    <x v="56"/>
    <s v="Yes"/>
    <n v="15"/>
    <s v="Annual"/>
    <s v="Yes"/>
    <n v="30"/>
    <s v="Yes"/>
    <n v="20"/>
    <n v="3"/>
    <n v="62"/>
    <n v="3"/>
    <n v="2"/>
  </r>
  <r>
    <s v="Xuxa Meneghel"/>
    <s v="Standard"/>
    <x v="57"/>
    <s v="No"/>
    <n v="10"/>
    <s v="Monthly"/>
    <s v="No"/>
    <s v="-"/>
    <s v="Yes"/>
    <n v="20"/>
    <n v="10"/>
    <n v="20"/>
    <s v=""/>
    <n v="2"/>
  </r>
  <r>
    <s v="Yara Figueiredo"/>
    <s v="Core"/>
    <x v="58"/>
    <s v="Yes"/>
    <n v="5"/>
    <s v="Quarterly"/>
    <s v="No"/>
    <s v="-"/>
    <s v="No"/>
    <n v="0"/>
    <n v="0"/>
    <n v="5"/>
    <s v=""/>
    <n v="0"/>
  </r>
  <r>
    <s v="Zacarias Alves"/>
    <s v="Ultimate"/>
    <x v="59"/>
    <s v="No"/>
    <n v="15"/>
    <s v="Monthly"/>
    <s v="Yes"/>
    <n v="30"/>
    <s v="Yes"/>
    <n v="20"/>
    <n v="5"/>
    <n v="60"/>
    <n v="3"/>
    <n v="2"/>
  </r>
  <r>
    <s v="Amanda Bynes"/>
    <s v="Standard"/>
    <x v="60"/>
    <s v="Yes"/>
    <n v="10"/>
    <s v="Annual"/>
    <s v="No"/>
    <s v="-"/>
    <s v="Yes"/>
    <n v="20"/>
    <n v="15"/>
    <n v="15"/>
    <s v=""/>
    <n v="2"/>
  </r>
  <r>
    <s v="Bruno Mars"/>
    <s v="Core"/>
    <x v="61"/>
    <s v="No"/>
    <n v="5"/>
    <s v="Monthly"/>
    <s v="No"/>
    <s v="-"/>
    <s v="No"/>
    <n v="0"/>
    <n v="1"/>
    <n v="4"/>
    <s v=""/>
    <n v="0"/>
  </r>
  <r>
    <s v="Carla Bruni"/>
    <s v="Ultimate"/>
    <x v="62"/>
    <s v="Yes"/>
    <n v="15"/>
    <s v="Quarterly"/>
    <s v="Yes"/>
    <n v="30"/>
    <s v="Yes"/>
    <n v="20"/>
    <n v="20"/>
    <n v="45"/>
    <n v="3"/>
    <n v="2"/>
  </r>
  <r>
    <s v="Diego Maradona"/>
    <s v="Standard"/>
    <x v="63"/>
    <s v="No"/>
    <n v="10"/>
    <s v="Monthly"/>
    <s v="No"/>
    <s v="-"/>
    <s v="Yes"/>
    <n v="20"/>
    <n v="5"/>
    <n v="25"/>
    <s v=""/>
    <n v="2"/>
  </r>
  <r>
    <s v="Estela Marques"/>
    <s v="Core"/>
    <x v="64"/>
    <s v="No"/>
    <n v="5"/>
    <s v="Monthly"/>
    <s v="No"/>
    <s v="-"/>
    <s v="No"/>
    <n v="0"/>
    <n v="0"/>
    <n v="5"/>
    <s v=""/>
    <n v="0"/>
  </r>
  <r>
    <s v="Fábio Nobre"/>
    <s v="Ultimate"/>
    <x v="65"/>
    <s v="Yes"/>
    <n v="15"/>
    <s v="Quarterly"/>
    <s v="Yes"/>
    <n v="30"/>
    <s v="Yes"/>
    <n v="20"/>
    <n v="7"/>
    <n v="58"/>
    <n v="3"/>
    <n v="2"/>
  </r>
  <r>
    <s v="Gabriel Oliveira"/>
    <s v="Standard"/>
    <x v="66"/>
    <s v="No"/>
    <n v="10"/>
    <s v="Annual"/>
    <s v="No"/>
    <s v="-"/>
    <s v="Yes"/>
    <n v="20"/>
    <n v="10"/>
    <n v="20"/>
    <s v=""/>
    <n v="2"/>
  </r>
  <r>
    <s v="Helena Santos"/>
    <s v="Core"/>
    <x v="67"/>
    <s v="Yes"/>
    <n v="5"/>
    <s v="Quarterly"/>
    <s v="No"/>
    <s v="-"/>
    <s v="No"/>
    <n v="0"/>
    <n v="1"/>
    <n v="4"/>
    <s v=""/>
    <n v="0"/>
  </r>
  <r>
    <s v="Ivan Carvalho"/>
    <s v="Ultimate"/>
    <x v="68"/>
    <s v="No"/>
    <n v="15"/>
    <s v="Monthly"/>
    <s v="Yes"/>
    <n v="30"/>
    <s v="Yes"/>
    <n v="20"/>
    <n v="15"/>
    <n v="50"/>
    <n v="3"/>
    <n v="2"/>
  </r>
  <r>
    <s v="Júlia Ferreira"/>
    <s v="Standard"/>
    <x v="69"/>
    <s v="Yes"/>
    <n v="10"/>
    <s v="Monthly"/>
    <s v="No"/>
    <s v="-"/>
    <s v="Yes"/>
    <n v="20"/>
    <n v="5"/>
    <n v="25"/>
    <s v=""/>
    <n v="2"/>
  </r>
  <r>
    <s v="Karla Alves"/>
    <s v="Core"/>
    <x v="70"/>
    <s v="No"/>
    <n v="5"/>
    <s v="Annual"/>
    <s v="No"/>
    <s v="-"/>
    <s v="No"/>
    <n v="0"/>
    <n v="0"/>
    <n v="5"/>
    <s v=""/>
    <n v="0"/>
  </r>
  <r>
    <s v="Lucas Mendes"/>
    <s v="Ultimate"/>
    <x v="71"/>
    <s v="Yes"/>
    <n v="15"/>
    <s v="Quarterly"/>
    <s v="Yes"/>
    <n v="30"/>
    <s v="Yes"/>
    <n v="20"/>
    <n v="20"/>
    <n v="45"/>
    <n v="3"/>
    <n v="2"/>
  </r>
  <r>
    <s v="Mônica Gomes"/>
    <s v="Standard"/>
    <x v="72"/>
    <s v="No"/>
    <n v="10"/>
    <s v="Quarterly"/>
    <s v="No"/>
    <s v="-"/>
    <s v="Yes"/>
    <n v="20"/>
    <n v="12"/>
    <n v="18"/>
    <s v=""/>
    <n v="2"/>
  </r>
  <r>
    <s v="Norberto Queiroz"/>
    <s v="Core"/>
    <x v="73"/>
    <s v="Yes"/>
    <n v="5"/>
    <s v="Monthly"/>
    <s v="No"/>
    <s v="-"/>
    <s v="No"/>
    <n v="0"/>
    <n v="2"/>
    <n v="3"/>
    <s v=""/>
    <n v="0"/>
  </r>
  <r>
    <s v="Otávio Barros"/>
    <s v="Ultimate"/>
    <x v="74"/>
    <s v="No"/>
    <n v="15"/>
    <s v="Annual"/>
    <s v="Yes"/>
    <n v="30"/>
    <s v="Yes"/>
    <n v="20"/>
    <n v="5"/>
    <n v="60"/>
    <n v="3"/>
    <n v="2"/>
  </r>
  <r>
    <s v="Paula Vieira"/>
    <s v="Standard"/>
    <x v="75"/>
    <s v="Yes"/>
    <n v="10"/>
    <s v="Monthly"/>
    <s v="No"/>
    <s v="-"/>
    <s v="Yes"/>
    <n v="20"/>
    <n v="10"/>
    <n v="20"/>
    <s v=""/>
    <n v="2"/>
  </r>
  <r>
    <s v="Quentin Ramos"/>
    <s v="Core"/>
    <x v="76"/>
    <s v="No"/>
    <n v="5"/>
    <s v="Quarterly"/>
    <s v="No"/>
    <s v="-"/>
    <s v="No"/>
    <n v="0"/>
    <n v="0"/>
    <n v="5"/>
    <s v=""/>
    <n v="0"/>
  </r>
  <r>
    <s v="Raquel Novaes"/>
    <s v="Ultimate"/>
    <x v="77"/>
    <s v="Yes"/>
    <n v="15"/>
    <s v="Monthly"/>
    <s v="Yes"/>
    <n v="30"/>
    <s v="Yes"/>
    <n v="20"/>
    <n v="3"/>
    <n v="62"/>
    <n v="3"/>
    <n v="2"/>
  </r>
  <r>
    <s v="Samantha Lopes"/>
    <s v="Standard"/>
    <x v="78"/>
    <s v="No"/>
    <n v="10"/>
    <s v="Annual"/>
    <s v="No"/>
    <s v="-"/>
    <s v="Yes"/>
    <n v="20"/>
    <n v="15"/>
    <n v="15"/>
    <s v=""/>
    <n v="2"/>
  </r>
  <r>
    <s v="Tiago Martins"/>
    <s v="Core"/>
    <x v="79"/>
    <s v="Yes"/>
    <n v="5"/>
    <s v="Monthly"/>
    <s v="No"/>
    <s v="-"/>
    <s v="No"/>
    <n v="0"/>
    <n v="1"/>
    <n v="4"/>
    <s v=""/>
    <n v="0"/>
  </r>
  <r>
    <s v="Ulysses Guimarães"/>
    <s v="Ultimate"/>
    <x v="80"/>
    <s v="No"/>
    <n v="15"/>
    <s v="Quarterly"/>
    <s v="Yes"/>
    <n v="30"/>
    <s v="Yes"/>
    <n v="20"/>
    <n v="7"/>
    <n v="58"/>
    <n v="3"/>
    <n v="2"/>
  </r>
  <r>
    <s v="Vanessa Silva"/>
    <s v="Standard"/>
    <x v="81"/>
    <s v="Yes"/>
    <n v="10"/>
    <s v="Monthly"/>
    <s v="No"/>
    <s v="-"/>
    <s v="Yes"/>
    <n v="20"/>
    <n v="10"/>
    <n v="20"/>
    <s v=""/>
    <n v="2"/>
  </r>
  <r>
    <s v="William Carneiro"/>
    <s v="Core"/>
    <x v="82"/>
    <s v="No"/>
    <n v="5"/>
    <s v="Annual"/>
    <s v="No"/>
    <s v="-"/>
    <s v="No"/>
    <n v="0"/>
    <n v="0"/>
    <n v="5"/>
    <s v=""/>
    <n v="0"/>
  </r>
  <r>
    <s v="Ximena Rocha"/>
    <s v="Ultimate"/>
    <x v="83"/>
    <s v="Yes"/>
    <n v="15"/>
    <s v="Monthly"/>
    <s v="Yes"/>
    <n v="30"/>
    <s v="Yes"/>
    <n v="20"/>
    <n v="20"/>
    <n v="45"/>
    <n v="3"/>
    <n v="2"/>
  </r>
  <r>
    <s v="Yasmin Figueiredo"/>
    <s v="Standard"/>
    <x v="84"/>
    <s v="No"/>
    <n v="10"/>
    <s v="Quarterly"/>
    <s v="No"/>
    <s v="-"/>
    <s v="Yes"/>
    <n v="20"/>
    <n v="15"/>
    <n v="15"/>
    <s v=""/>
    <n v="2"/>
  </r>
  <r>
    <s v="Zara Cunha"/>
    <s v="Core"/>
    <x v="85"/>
    <s v="Yes"/>
    <n v="5"/>
    <s v="Monthly"/>
    <s v="No"/>
    <s v="-"/>
    <s v="No"/>
    <n v="0"/>
    <n v="1"/>
    <n v="4"/>
    <s v=""/>
    <n v="0"/>
  </r>
  <r>
    <s v="Alan Teixeira"/>
    <s v="Ultimate"/>
    <x v="86"/>
    <s v="No"/>
    <n v="15"/>
    <s v="Annual"/>
    <s v="Yes"/>
    <n v="30"/>
    <s v="Yes"/>
    <n v="20"/>
    <n v="3"/>
    <n v="62"/>
    <n v="3"/>
    <n v="2"/>
  </r>
  <r>
    <s v="Bárbara Oliveira"/>
    <s v="Standard"/>
    <x v="87"/>
    <s v="Yes"/>
    <n v="10"/>
    <s v="Monthly"/>
    <s v="No"/>
    <s v="-"/>
    <s v="Yes"/>
    <n v="20"/>
    <n v="10"/>
    <n v="20"/>
    <s v=""/>
    <n v="2"/>
  </r>
  <r>
    <s v="Carlos Junqueira"/>
    <s v="Core"/>
    <x v="88"/>
    <s v="No"/>
    <n v="5"/>
    <s v="Quarterly"/>
    <s v="No"/>
    <s v="-"/>
    <s v="No"/>
    <n v="0"/>
    <n v="0"/>
    <n v="5"/>
    <s v=""/>
    <n v="0"/>
  </r>
  <r>
    <s v="Daniela Moura"/>
    <s v="Ultimate"/>
    <x v="89"/>
    <s v="Yes"/>
    <n v="15"/>
    <s v="Monthly"/>
    <s v="Yes"/>
    <n v="30"/>
    <s v="Yes"/>
    <n v="20"/>
    <n v="5"/>
    <n v="60"/>
    <n v="3"/>
    <n v="2"/>
  </r>
  <r>
    <s v="Eduardo Lima"/>
    <s v="Standard"/>
    <x v="90"/>
    <s v="No"/>
    <n v="10"/>
    <s v="Annual"/>
    <s v="No"/>
    <s v="-"/>
    <s v="Yes"/>
    <n v="20"/>
    <n v="15"/>
    <n v="15"/>
    <s v=""/>
    <n v="2"/>
  </r>
  <r>
    <s v="Fabiana Araújo"/>
    <s v="Core"/>
    <x v="91"/>
    <s v="Yes"/>
    <n v="5"/>
    <s v="Monthly"/>
    <s v="No"/>
    <s v="-"/>
    <s v="No"/>
    <n v="0"/>
    <n v="1"/>
    <n v="4"/>
    <s v=""/>
    <n v="0"/>
  </r>
  <r>
    <s v="Geraldo Ribeiro"/>
    <s v="Ultimate"/>
    <x v="92"/>
    <s v="No"/>
    <n v="15"/>
    <s v="Quarterly"/>
    <s v="Yes"/>
    <n v="30"/>
    <s v="Yes"/>
    <n v="20"/>
    <n v="20"/>
    <n v="45"/>
    <n v="3"/>
    <n v="2"/>
  </r>
  <r>
    <s v="Héctor Vargas"/>
    <s v="Standard"/>
    <x v="93"/>
    <s v="Yes"/>
    <n v="10"/>
    <s v="Quarterly"/>
    <s v="No"/>
    <s v="-"/>
    <s v="Yes"/>
    <n v="20"/>
    <n v="15"/>
    <n v="15"/>
    <s v=""/>
    <n v="2"/>
  </r>
  <r>
    <s v="Isabela Fonseca"/>
    <s v="Core"/>
    <x v="94"/>
    <s v="No"/>
    <n v="5"/>
    <s v="Annual"/>
    <s v="No"/>
    <s v="-"/>
    <s v="No"/>
    <n v="0"/>
    <n v="0"/>
    <n v="5"/>
    <s v=""/>
    <n v="0"/>
  </r>
  <r>
    <s v="João Pedro Almeida"/>
    <s v="Ultimate"/>
    <x v="95"/>
    <s v="Yes"/>
    <n v="15"/>
    <s v="Monthly"/>
    <s v="Yes"/>
    <n v="30"/>
    <s v="Yes"/>
    <n v="20"/>
    <n v="7"/>
    <n v="58"/>
    <n v="3"/>
    <n v="2"/>
  </r>
  <r>
    <s v="Klara Costa"/>
    <s v="Standard"/>
    <x v="96"/>
    <s v="No"/>
    <n v="10"/>
    <s v="Annual"/>
    <s v="No"/>
    <s v="-"/>
    <s v="Yes"/>
    <n v="20"/>
    <n v="10"/>
    <n v="20"/>
    <s v=""/>
    <n v="2"/>
  </r>
  <r>
    <s v="Luciana Mendes"/>
    <s v="Core"/>
    <x v="97"/>
    <s v="Yes"/>
    <n v="5"/>
    <s v="Quarterly"/>
    <s v="No"/>
    <s v="-"/>
    <s v="No"/>
    <n v="0"/>
    <n v="1"/>
    <n v="4"/>
    <s v=""/>
    <n v="0"/>
  </r>
  <r>
    <s v="Marcelo Gouveia"/>
    <s v="Ultimate"/>
    <x v="98"/>
    <s v="No"/>
    <n v="15"/>
    <s v="Monthly"/>
    <s v="Yes"/>
    <n v="30"/>
    <s v="Yes"/>
    <n v="20"/>
    <n v="15"/>
    <n v="50"/>
    <n v="3"/>
    <n v="2"/>
  </r>
  <r>
    <s v="Nívea Borges"/>
    <s v="Standard"/>
    <x v="99"/>
    <s v="Yes"/>
    <n v="10"/>
    <s v="Monthly"/>
    <s v="No"/>
    <s v="-"/>
    <s v="Yes"/>
    <n v="20"/>
    <n v="5"/>
    <n v="25"/>
    <s v=""/>
    <n v="2"/>
  </r>
  <r>
    <s v="Oscar Nogueira"/>
    <s v="Core"/>
    <x v="100"/>
    <s v="No"/>
    <n v="5"/>
    <s v="Annual"/>
    <s v="No"/>
    <s v="-"/>
    <s v="No"/>
    <n v="0"/>
    <n v="0"/>
    <n v="5"/>
    <s v=""/>
    <n v="0"/>
  </r>
  <r>
    <s v="Patrícia Alves"/>
    <s v="Ultimate"/>
    <x v="101"/>
    <s v="Yes"/>
    <n v="15"/>
    <s v="Quarterly"/>
    <s v="Yes"/>
    <n v="30"/>
    <s v="Yes"/>
    <n v="20"/>
    <n v="20"/>
    <n v="45"/>
    <n v="3"/>
    <n v="2"/>
  </r>
  <r>
    <s v="Rafaela Silva"/>
    <s v="Standard"/>
    <x v="102"/>
    <s v="No"/>
    <n v="10"/>
    <s v="Quarterly"/>
    <s v="No"/>
    <s v="-"/>
    <s v="Yes"/>
    <n v="20"/>
    <n v="12"/>
    <n v="18"/>
    <s v=""/>
    <n v="2"/>
  </r>
  <r>
    <s v="Samantha Moraes"/>
    <s v="Core"/>
    <x v="103"/>
    <s v="Yes"/>
    <n v="5"/>
    <s v="Monthly"/>
    <s v="No"/>
    <s v="-"/>
    <s v="No"/>
    <n v="0"/>
    <n v="2"/>
    <n v="3"/>
    <s v=""/>
    <n v="0"/>
  </r>
  <r>
    <s v="Tatiana Rocha"/>
    <s v="Core"/>
    <x v="104"/>
    <s v="Yes"/>
    <n v="5"/>
    <s v="Monthly"/>
    <s v="No"/>
    <s v="-"/>
    <s v="No"/>
    <n v="0"/>
    <n v="0"/>
    <n v="5"/>
    <s v=""/>
    <n v="0"/>
  </r>
  <r>
    <s v="Ulisses Tavares"/>
    <s v="Ultimate"/>
    <x v="105"/>
    <s v="No"/>
    <n v="15"/>
    <s v="Quarterly"/>
    <s v="Yes"/>
    <n v="30"/>
    <s v="Yes"/>
    <n v="20"/>
    <n v="7"/>
    <n v="58"/>
    <n v="3"/>
    <n v="2"/>
  </r>
  <r>
    <s v="Víctor Lemos"/>
    <s v="Standard"/>
    <x v="106"/>
    <s v="Yes"/>
    <n v="10"/>
    <s v="Annual"/>
    <s v="No"/>
    <s v="-"/>
    <s v="Yes"/>
    <n v="20"/>
    <n v="10"/>
    <n v="20"/>
    <s v=""/>
    <n v="2"/>
  </r>
  <r>
    <s v="Wilma Barros"/>
    <s v="Core"/>
    <x v="107"/>
    <s v="No"/>
    <n v="5"/>
    <s v="Quarterly"/>
    <s v="No"/>
    <s v="-"/>
    <s v="No"/>
    <n v="0"/>
    <n v="1"/>
    <n v="4"/>
    <s v=""/>
    <n v="0"/>
  </r>
  <r>
    <s v="Xavier Nascimento"/>
    <s v="Ultimate"/>
    <x v="108"/>
    <s v="Yes"/>
    <n v="15"/>
    <s v="Monthly"/>
    <s v="Yes"/>
    <n v="30"/>
    <s v="Yes"/>
    <n v="20"/>
    <n v="15"/>
    <n v="50"/>
    <n v="3"/>
    <n v="2"/>
  </r>
  <r>
    <s v="Yago Pereira"/>
    <s v="Standard"/>
    <x v="109"/>
    <s v="No"/>
    <n v="10"/>
    <s v="Monthly"/>
    <s v="No"/>
    <s v="-"/>
    <s v="Yes"/>
    <n v="20"/>
    <n v="5"/>
    <n v="25"/>
    <s v=""/>
    <n v="2"/>
  </r>
  <r>
    <s v="Zilda Ferreira"/>
    <s v="Core"/>
    <x v="110"/>
    <s v="Yes"/>
    <n v="5"/>
    <s v="Annual"/>
    <s v="No"/>
    <s v="-"/>
    <s v="No"/>
    <n v="0"/>
    <n v="0"/>
    <n v="5"/>
    <s v=""/>
    <n v="0"/>
  </r>
  <r>
    <s v="Amanda Lopes"/>
    <s v="Ultimate"/>
    <x v="111"/>
    <s v="No"/>
    <n v="15"/>
    <s v="Quarterly"/>
    <s v="Yes"/>
    <n v="30"/>
    <s v="Yes"/>
    <n v="20"/>
    <n v="20"/>
    <n v="45"/>
    <n v="3"/>
    <n v="2"/>
  </r>
  <r>
    <s v="Bruno Miranda"/>
    <s v="Standard"/>
    <x v="112"/>
    <s v="Yes"/>
    <n v="10"/>
    <s v="Quarterly"/>
    <s v="No"/>
    <s v="-"/>
    <s v="Yes"/>
    <n v="20"/>
    <n v="12"/>
    <n v="18"/>
    <s v=""/>
    <n v="2"/>
  </r>
  <r>
    <s v="Célia Torres"/>
    <s v="Core"/>
    <x v="113"/>
    <s v="No"/>
    <n v="5"/>
    <s v="Monthly"/>
    <s v="No"/>
    <s v="-"/>
    <s v="No"/>
    <n v="0"/>
    <n v="2"/>
    <n v="3"/>
    <s v=""/>
    <n v="0"/>
  </r>
  <r>
    <s v="Diogo Souza"/>
    <s v="Ultimate"/>
    <x v="114"/>
    <s v="Yes"/>
    <n v="15"/>
    <s v="Annual"/>
    <s v="Yes"/>
    <n v="30"/>
    <s v="Yes"/>
    <n v="20"/>
    <n v="5"/>
    <n v="60"/>
    <n v="3"/>
    <n v="2"/>
  </r>
  <r>
    <s v="Elisa Castro"/>
    <s v="Standard"/>
    <x v="115"/>
    <s v="No"/>
    <n v="10"/>
    <s v="Monthly"/>
    <s v="No"/>
    <s v="-"/>
    <s v="Yes"/>
    <n v="20"/>
    <n v="10"/>
    <n v="20"/>
    <s v=""/>
    <n v="2"/>
  </r>
  <r>
    <s v="Fátima Lima"/>
    <s v="Core"/>
    <x v="116"/>
    <s v="Yes"/>
    <n v="5"/>
    <s v="Quarterly"/>
    <s v="No"/>
    <s v="-"/>
    <s v="No"/>
    <n v="0"/>
    <n v="0"/>
    <n v="5"/>
    <s v=""/>
    <n v="0"/>
  </r>
  <r>
    <s v="Geraldo Ribeiro"/>
    <s v="Ultimate"/>
    <x v="117"/>
    <s v="No"/>
    <n v="15"/>
    <s v="Monthly"/>
    <s v="Yes"/>
    <n v="30"/>
    <s v="Yes"/>
    <n v="20"/>
    <n v="3"/>
    <n v="62"/>
    <n v="3"/>
    <n v="2"/>
  </r>
  <r>
    <s v="Hélio Martins"/>
    <s v="Standard"/>
    <x v="118"/>
    <s v="Yes"/>
    <n v="10"/>
    <s v="Annual"/>
    <s v="No"/>
    <s v="-"/>
    <s v="Yes"/>
    <n v="20"/>
    <n v="15"/>
    <n v="15"/>
    <s v=""/>
    <n v="2"/>
  </r>
  <r>
    <s v="Íris Santos"/>
    <s v="Core"/>
    <x v="119"/>
    <s v="No"/>
    <n v="5"/>
    <s v="Monthly"/>
    <s v="No"/>
    <s v="-"/>
    <s v="No"/>
    <n v="0"/>
    <n v="1"/>
    <n v="4"/>
    <s v=""/>
    <n v="0"/>
  </r>
  <r>
    <s v="João Marcelo"/>
    <s v="Ultimate"/>
    <x v="120"/>
    <s v="Yes"/>
    <n v="15"/>
    <s v="Quarterly"/>
    <s v="Yes"/>
    <n v="30"/>
    <s v="Yes"/>
    <n v="20"/>
    <n v="7"/>
    <n v="58"/>
    <n v="3"/>
    <n v="2"/>
  </r>
  <r>
    <s v="Larissa Gomes"/>
    <s v="Standard"/>
    <x v="121"/>
    <s v="No"/>
    <n v="10"/>
    <s v="Monthly"/>
    <s v="No"/>
    <s v="-"/>
    <s v="Yes"/>
    <n v="20"/>
    <n v="10"/>
    <n v="20"/>
    <s v=""/>
    <n v="2"/>
  </r>
  <r>
    <s v="Márcio Silva"/>
    <s v="Core"/>
    <x v="122"/>
    <s v="Yes"/>
    <n v="5"/>
    <s v="Annual"/>
    <s v="No"/>
    <s v="-"/>
    <s v="No"/>
    <n v="0"/>
    <n v="0"/>
    <n v="5"/>
    <s v=""/>
    <n v="0"/>
  </r>
  <r>
    <s v="Nadia Costa"/>
    <s v="Ultimate"/>
    <x v="123"/>
    <s v="No"/>
    <n v="15"/>
    <s v="Monthly"/>
    <s v="Yes"/>
    <n v="30"/>
    <s v="Yes"/>
    <n v="20"/>
    <n v="20"/>
    <n v="45"/>
    <n v="3"/>
    <n v="2"/>
  </r>
  <r>
    <s v="Oscar Almeida"/>
    <s v="Standard"/>
    <x v="124"/>
    <s v="Yes"/>
    <n v="10"/>
    <s v="Quarterly"/>
    <s v="No"/>
    <s v="-"/>
    <s v="Yes"/>
    <n v="20"/>
    <n v="15"/>
    <n v="15"/>
    <s v=""/>
    <n v="2"/>
  </r>
  <r>
    <s v="Patricia Soares"/>
    <s v="Core"/>
    <x v="125"/>
    <s v="No"/>
    <n v="5"/>
    <s v="Monthly"/>
    <s v="No"/>
    <s v="-"/>
    <s v="No"/>
    <n v="0"/>
    <n v="1"/>
    <n v="4"/>
    <s v=""/>
    <n v="0"/>
  </r>
  <r>
    <s v="Quênia Barros"/>
    <s v="Ultimate"/>
    <x v="126"/>
    <s v="Yes"/>
    <n v="15"/>
    <s v="Annual"/>
    <s v="Yes"/>
    <n v="30"/>
    <s v="Yes"/>
    <n v="20"/>
    <n v="3"/>
    <n v="62"/>
    <n v="3"/>
    <n v="2"/>
  </r>
  <r>
    <s v="Rafael Torres"/>
    <s v="Standard"/>
    <x v="127"/>
    <s v="No"/>
    <n v="10"/>
    <s v="Monthly"/>
    <s v="No"/>
    <s v="-"/>
    <s v="Yes"/>
    <n v="20"/>
    <n v="10"/>
    <n v="20"/>
    <s v=""/>
    <n v="2"/>
  </r>
  <r>
    <s v="Silvia Nascimento"/>
    <s v="Core"/>
    <x v="128"/>
    <s v="Yes"/>
    <n v="5"/>
    <s v="Quarterly"/>
    <s v="No"/>
    <s v="-"/>
    <s v="No"/>
    <n v="0"/>
    <n v="0"/>
    <n v="5"/>
    <s v=""/>
    <n v="0"/>
  </r>
  <r>
    <s v="Tiago Mendes"/>
    <s v="Ultimate"/>
    <x v="129"/>
    <s v="No"/>
    <n v="15"/>
    <s v="Monthly"/>
    <s v="Yes"/>
    <n v="30"/>
    <s v="Yes"/>
    <n v="20"/>
    <n v="15"/>
    <n v="50"/>
    <n v="3"/>
    <n v="2"/>
  </r>
  <r>
    <s v="Ursula Silva"/>
    <s v="Standard"/>
    <x v="130"/>
    <s v="Yes"/>
    <n v="10"/>
    <s v="Annual"/>
    <s v="No"/>
    <s v="-"/>
    <s v="Yes"/>
    <n v="20"/>
    <n v="15"/>
    <n v="15"/>
    <s v=""/>
    <n v="2"/>
  </r>
  <r>
    <s v="Vanessa Moraes"/>
    <s v="Core"/>
    <x v="131"/>
    <s v="No"/>
    <n v="5"/>
    <s v="Monthly"/>
    <s v="No"/>
    <s v="-"/>
    <s v="No"/>
    <n v="0"/>
    <n v="1"/>
    <n v="4"/>
    <s v=""/>
    <n v="0"/>
  </r>
  <r>
    <s v="Waldir Junior"/>
    <s v="Ultimate"/>
    <x v="132"/>
    <s v="Yes"/>
    <n v="15"/>
    <s v="Quarterly"/>
    <s v="Yes"/>
    <n v="30"/>
    <s v="Yes"/>
    <n v="20"/>
    <n v="7"/>
    <n v="58"/>
    <n v="3"/>
    <n v="2"/>
  </r>
  <r>
    <s v="Xavier Lopes"/>
    <s v="Standard"/>
    <x v="133"/>
    <s v="No"/>
    <n v="10"/>
    <s v="Monthly"/>
    <s v="No"/>
    <s v="-"/>
    <s v="Yes"/>
    <n v="20"/>
    <n v="10"/>
    <n v="20"/>
    <s v=""/>
    <n v="2"/>
  </r>
  <r>
    <s v="Yolanda Freitas"/>
    <s v="Core"/>
    <x v="134"/>
    <s v="Yes"/>
    <n v="5"/>
    <s v="Monthly"/>
    <s v="No"/>
    <s v="-"/>
    <s v="No"/>
    <n v="0"/>
    <n v="0"/>
    <n v="5"/>
    <s v=""/>
    <n v="0"/>
  </r>
  <r>
    <s v="Zacarias Nunes"/>
    <s v="Ultimate"/>
    <x v="135"/>
    <s v="No"/>
    <n v="15"/>
    <s v="Quarterly"/>
    <s v="Yes"/>
    <n v="30"/>
    <s v="Yes"/>
    <n v="20"/>
    <n v="7"/>
    <n v="58"/>
    <n v="3"/>
    <n v="2"/>
  </r>
  <r>
    <s v="Ana Clara Barreto"/>
    <s v="Standard"/>
    <x v="136"/>
    <s v="Yes"/>
    <n v="10"/>
    <s v="Annual"/>
    <s v="No"/>
    <s v="-"/>
    <s v="Yes"/>
    <n v="20"/>
    <n v="10"/>
    <n v="20"/>
    <s v=""/>
    <n v="2"/>
  </r>
  <r>
    <s v="Bruno Henrique"/>
    <s v="Core"/>
    <x v="137"/>
    <s v="No"/>
    <n v="5"/>
    <s v="Quarterly"/>
    <s v="No"/>
    <s v="-"/>
    <s v="No"/>
    <n v="0"/>
    <n v="1"/>
    <n v="4"/>
    <s v=""/>
    <n v="0"/>
  </r>
  <r>
    <s v="Carlos Eduardo"/>
    <s v="Ultimate"/>
    <x v="138"/>
    <s v="Yes"/>
    <n v="15"/>
    <s v="Monthly"/>
    <s v="Yes"/>
    <n v="30"/>
    <s v="Yes"/>
    <n v="20"/>
    <n v="15"/>
    <n v="50"/>
    <n v="3"/>
    <n v="2"/>
  </r>
  <r>
    <s v="Débora Lima"/>
    <s v="Standard"/>
    <x v="139"/>
    <s v="No"/>
    <n v="10"/>
    <s v="Monthly"/>
    <s v="No"/>
    <s v="-"/>
    <s v="Yes"/>
    <n v="20"/>
    <n v="5"/>
    <n v="25"/>
    <s v=""/>
    <n v="2"/>
  </r>
  <r>
    <s v="Elisa Neves"/>
    <s v="Core"/>
    <x v="140"/>
    <s v="Yes"/>
    <n v="5"/>
    <s v="Annual"/>
    <s v="No"/>
    <s v="-"/>
    <s v="No"/>
    <n v="0"/>
    <n v="0"/>
    <n v="5"/>
    <s v=""/>
    <n v="0"/>
  </r>
  <r>
    <s v="Fabiano Gomes"/>
    <s v="Ultimate"/>
    <x v="141"/>
    <s v="No"/>
    <n v="15"/>
    <s v="Quarterly"/>
    <s v="Yes"/>
    <n v="30"/>
    <s v="Yes"/>
    <n v="20"/>
    <n v="20"/>
    <n v="45"/>
    <n v="3"/>
    <n v="2"/>
  </r>
  <r>
    <s v="Gisele Oliveira"/>
    <s v="Standard"/>
    <x v="142"/>
    <s v="Yes"/>
    <n v="10"/>
    <s v="Quarterly"/>
    <s v="No"/>
    <s v="-"/>
    <s v="Yes"/>
    <n v="20"/>
    <n v="12"/>
    <n v="18"/>
    <s v=""/>
    <n v="2"/>
  </r>
  <r>
    <s v="Héctor Silva"/>
    <s v="Core"/>
    <x v="143"/>
    <s v="No"/>
    <n v="5"/>
    <s v="Monthly"/>
    <s v="No"/>
    <s v="-"/>
    <s v="No"/>
    <n v="0"/>
    <n v="2"/>
    <n v="3"/>
    <s v=""/>
    <n v="0"/>
  </r>
  <r>
    <s v="Igor Martins"/>
    <s v="Ultimate"/>
    <x v="144"/>
    <s v="Yes"/>
    <n v="15"/>
    <s v="Annual"/>
    <s v="Yes"/>
    <n v="30"/>
    <s v="Yes"/>
    <n v="20"/>
    <n v="5"/>
    <n v="60"/>
    <n v="3"/>
    <n v="2"/>
  </r>
  <r>
    <s v="Joana Figueiredo"/>
    <s v="Standard"/>
    <x v="145"/>
    <s v="No"/>
    <n v="10"/>
    <s v="Monthly"/>
    <s v="No"/>
    <s v="-"/>
    <s v="Yes"/>
    <n v="20"/>
    <n v="10"/>
    <n v="20"/>
    <s v=""/>
    <n v="2"/>
  </r>
  <r>
    <s v="Kleber Machado"/>
    <s v="Core"/>
    <x v="146"/>
    <s v="Yes"/>
    <n v="5"/>
    <s v="Quarterly"/>
    <s v="No"/>
    <s v="-"/>
    <s v="No"/>
    <n v="0"/>
    <n v="0"/>
    <n v="5"/>
    <s v=""/>
    <n v="0"/>
  </r>
  <r>
    <s v="Luciana Santos"/>
    <s v="Ultimate"/>
    <x v="147"/>
    <s v="No"/>
    <n v="15"/>
    <s v="Monthly"/>
    <s v="Yes"/>
    <n v="30"/>
    <s v="Yes"/>
    <n v="20"/>
    <n v="3"/>
    <n v="62"/>
    <n v="3"/>
    <n v="2"/>
  </r>
  <r>
    <s v="Marcos Teixeira"/>
    <s v="Standard"/>
    <x v="148"/>
    <s v="Yes"/>
    <n v="10"/>
    <s v="Annual"/>
    <s v="No"/>
    <s v="-"/>
    <s v="Yes"/>
    <n v="20"/>
    <n v="15"/>
    <n v="15"/>
    <s v=""/>
    <n v="2"/>
  </r>
  <r>
    <s v="Natalia Costa"/>
    <s v="Core"/>
    <x v="149"/>
    <s v="No"/>
    <n v="5"/>
    <s v="Monthly"/>
    <s v="No"/>
    <s v="-"/>
    <s v="No"/>
    <n v="0"/>
    <n v="1"/>
    <n v="4"/>
    <s v=""/>
    <n v="0"/>
  </r>
  <r>
    <s v="Oscar Ribeiro"/>
    <s v="Ultimate"/>
    <x v="150"/>
    <s v="Yes"/>
    <n v="15"/>
    <s v="Quarterly"/>
    <s v="Yes"/>
    <n v="30"/>
    <s v="Yes"/>
    <n v="20"/>
    <n v="7"/>
    <n v="58"/>
    <n v="3"/>
    <n v="2"/>
  </r>
  <r>
    <s v="Patricia Almeida"/>
    <s v="Standard"/>
    <x v="151"/>
    <s v="No"/>
    <n v="10"/>
    <s v="Monthly"/>
    <s v="No"/>
    <s v="-"/>
    <s v="Yes"/>
    <n v="20"/>
    <n v="10"/>
    <n v="20"/>
    <s v=""/>
    <n v="2"/>
  </r>
  <r>
    <s v="Quirino Junior"/>
    <s v="Core"/>
    <x v="152"/>
    <s v="Yes"/>
    <n v="5"/>
    <s v="Annual"/>
    <s v="No"/>
    <s v="-"/>
    <s v="No"/>
    <n v="0"/>
    <n v="0"/>
    <n v="5"/>
    <s v=""/>
    <n v="0"/>
  </r>
  <r>
    <s v="Renata Machado"/>
    <s v="Ultimate"/>
    <x v="153"/>
    <s v="No"/>
    <n v="15"/>
    <s v="Monthly"/>
    <s v="Yes"/>
    <n v="30"/>
    <s v="Yes"/>
    <n v="20"/>
    <n v="20"/>
    <n v="45"/>
    <n v="3"/>
    <n v="2"/>
  </r>
  <r>
    <s v="Sônia Alves"/>
    <s v="Standard"/>
    <x v="154"/>
    <s v="Yes"/>
    <n v="10"/>
    <s v="Quarterly"/>
    <s v="No"/>
    <s v="-"/>
    <s v="Yes"/>
    <n v="20"/>
    <n v="15"/>
    <n v="15"/>
    <s v=""/>
    <n v="2"/>
  </r>
  <r>
    <s v="Tiago Nunes"/>
    <s v="Core"/>
    <x v="155"/>
    <s v="No"/>
    <n v="5"/>
    <s v="Monthly"/>
    <s v="No"/>
    <s v="-"/>
    <s v="No"/>
    <n v="0"/>
    <n v="1"/>
    <n v="4"/>
    <s v=""/>
    <n v="0"/>
  </r>
  <r>
    <s v="Ulysses Pereira"/>
    <s v="Ultimate"/>
    <x v="156"/>
    <s v="Yes"/>
    <n v="15"/>
    <s v="Annual"/>
    <s v="Yes"/>
    <n v="30"/>
    <s v="Yes"/>
    <n v="20"/>
    <n v="3"/>
    <n v="62"/>
    <n v="3"/>
    <n v="2"/>
  </r>
  <r>
    <s v="Vanessa Lima"/>
    <s v="Standard"/>
    <x v="157"/>
    <s v="No"/>
    <n v="10"/>
    <s v="Monthly"/>
    <s v="No"/>
    <s v="-"/>
    <s v="Yes"/>
    <n v="20"/>
    <n v="10"/>
    <n v="20"/>
    <s v=""/>
    <n v="2"/>
  </r>
  <r>
    <s v="Wagner Santos"/>
    <s v="Core"/>
    <x v="158"/>
    <s v="Yes"/>
    <n v="5"/>
    <s v="Quarterly"/>
    <s v="No"/>
    <s v="-"/>
    <s v="No"/>
    <n v="0"/>
    <n v="0"/>
    <n v="5"/>
    <s v=""/>
    <n v="0"/>
  </r>
  <r>
    <s v="Xuxa Meneghel"/>
    <s v="Ultimate"/>
    <x v="159"/>
    <s v="No"/>
    <n v="15"/>
    <s v="Monthly"/>
    <s v="Yes"/>
    <n v="30"/>
    <s v="Yes"/>
    <n v="20"/>
    <n v="15"/>
    <n v="50"/>
    <n v="3"/>
    <n v="2"/>
  </r>
  <r>
    <s v="Yasmin Silva"/>
    <s v="Standard"/>
    <x v="160"/>
    <s v="Yes"/>
    <n v="10"/>
    <s v="Annual"/>
    <s v="No"/>
    <s v="-"/>
    <s v="Yes"/>
    <n v="20"/>
    <n v="15"/>
    <n v="15"/>
    <s v=""/>
    <n v="2"/>
  </r>
  <r>
    <s v="Zacarias de Souza"/>
    <s v="Core"/>
    <x v="161"/>
    <s v="No"/>
    <n v="5"/>
    <s v="Monthly"/>
    <s v="No"/>
    <s v="-"/>
    <s v="No"/>
    <n v="0"/>
    <n v="1"/>
    <n v="4"/>
    <s v=""/>
    <n v="0"/>
  </r>
  <r>
    <s v="André Lima"/>
    <s v="Ultimate"/>
    <x v="162"/>
    <s v="Yes"/>
    <n v="15"/>
    <s v="Quarterly"/>
    <s v="Yes"/>
    <n v="30"/>
    <s v="Yes"/>
    <n v="20"/>
    <n v="7"/>
    <n v="58"/>
    <n v="3"/>
    <n v="2"/>
  </r>
  <r>
    <s v="Bianca Freitas"/>
    <s v="Standard"/>
    <x v="163"/>
    <s v="No"/>
    <n v="10"/>
    <s v="Monthly"/>
    <s v="No"/>
    <s v="-"/>
    <s v="Yes"/>
    <n v="20"/>
    <n v="10"/>
    <n v="20"/>
    <s v=""/>
    <n v="2"/>
  </r>
  <r>
    <s v="Caio Mendes"/>
    <s v="Core"/>
    <x v="164"/>
    <s v="Yes"/>
    <n v="5"/>
    <s v="Annual"/>
    <s v="No"/>
    <s v="-"/>
    <s v="No"/>
    <n v="0"/>
    <n v="0"/>
    <n v="5"/>
    <s v=""/>
    <n v="0"/>
  </r>
  <r>
    <s v="Daniela Moura"/>
    <s v="Ultimate"/>
    <x v="165"/>
    <s v="No"/>
    <n v="15"/>
    <s v="Monthly"/>
    <s v="Yes"/>
    <n v="30"/>
    <s v="Yes"/>
    <n v="20"/>
    <n v="20"/>
    <n v="45"/>
    <n v="3"/>
    <n v="2"/>
  </r>
  <r>
    <s v="Eduardo Costa"/>
    <s v="Standard"/>
    <x v="166"/>
    <s v="Yes"/>
    <n v="10"/>
    <s v="Quarterly"/>
    <s v="No"/>
    <s v="-"/>
    <s v="Yes"/>
    <n v="20"/>
    <n v="15"/>
    <n v="15"/>
    <s v=""/>
    <n v="2"/>
  </r>
  <r>
    <s v="Fernanda Gomes"/>
    <s v="Core"/>
    <x v="167"/>
    <s v="No"/>
    <n v="5"/>
    <s v="Monthly"/>
    <s v="No"/>
    <s v="-"/>
    <s v="No"/>
    <n v="0"/>
    <n v="1"/>
    <n v="4"/>
    <s v=""/>
    <n v="0"/>
  </r>
  <r>
    <s v="Guilherme Souza"/>
    <s v="Ultimate"/>
    <x v="168"/>
    <s v="Yes"/>
    <n v="15"/>
    <s v="Annual"/>
    <s v="Yes"/>
    <n v="30"/>
    <s v="Yes"/>
    <n v="20"/>
    <n v="5"/>
    <n v="60"/>
    <n v="3"/>
    <n v="2"/>
  </r>
  <r>
    <s v="Helena Ribeiro"/>
    <s v="Standard"/>
    <x v="169"/>
    <s v="No"/>
    <n v="10"/>
    <s v="Monthly"/>
    <s v="No"/>
    <s v="-"/>
    <s v="Yes"/>
    <n v="20"/>
    <n v="10"/>
    <n v="20"/>
    <s v=""/>
    <n v="2"/>
  </r>
  <r>
    <s v="Igor Santos"/>
    <s v="Core"/>
    <x v="170"/>
    <s v="Yes"/>
    <n v="5"/>
    <s v="Quarterly"/>
    <s v="No"/>
    <s v="-"/>
    <s v="No"/>
    <n v="0"/>
    <n v="0"/>
    <n v="5"/>
    <s v=""/>
    <n v="0"/>
  </r>
  <r>
    <s v="João Carvalho"/>
    <s v="Ultimate"/>
    <x v="171"/>
    <s v="No"/>
    <n v="15"/>
    <s v="Monthly"/>
    <s v="Yes"/>
    <n v="30"/>
    <s v="Yes"/>
    <n v="20"/>
    <n v="3"/>
    <n v="62"/>
    <n v="3"/>
    <n v="2"/>
  </r>
  <r>
    <s v="Klara Fagundes"/>
    <s v="Standard"/>
    <x v="172"/>
    <s v="Yes"/>
    <n v="10"/>
    <s v="Annual"/>
    <s v="No"/>
    <s v="-"/>
    <s v="Yes"/>
    <n v="20"/>
    <n v="15"/>
    <n v="15"/>
    <s v=""/>
    <n v="2"/>
  </r>
  <r>
    <s v="Lúcia Mendonça"/>
    <s v="Core"/>
    <x v="173"/>
    <s v="No"/>
    <n v="5"/>
    <s v="Monthly"/>
    <s v="No"/>
    <s v="-"/>
    <s v="No"/>
    <n v="0"/>
    <n v="1"/>
    <n v="4"/>
    <s v=""/>
    <n v="0"/>
  </r>
  <r>
    <s v="Marcelo Novaes"/>
    <s v="Core"/>
    <x v="174"/>
    <s v="Yes"/>
    <n v="5"/>
    <s v="Monthly"/>
    <s v="No"/>
    <s v="-"/>
    <s v="No"/>
    <n v="0"/>
    <n v="0"/>
    <n v="5"/>
    <s v=""/>
    <n v="0"/>
  </r>
  <r>
    <s v="Nina Pacheco"/>
    <s v="Ultimate"/>
    <x v="175"/>
    <s v="No"/>
    <n v="15"/>
    <s v="Quarterly"/>
    <s v="Yes"/>
    <n v="30"/>
    <s v="Yes"/>
    <n v="20"/>
    <n v="7"/>
    <n v="58"/>
    <n v="3"/>
    <n v="2"/>
  </r>
  <r>
    <s v="Olívia Rios"/>
    <s v="Standard"/>
    <x v="176"/>
    <s v="Yes"/>
    <n v="10"/>
    <s v="Annual"/>
    <s v="No"/>
    <s v="-"/>
    <s v="Yes"/>
    <n v="20"/>
    <n v="10"/>
    <n v="20"/>
    <s v=""/>
    <n v="2"/>
  </r>
  <r>
    <s v="Paulo Quintana"/>
    <s v="Core"/>
    <x v="177"/>
    <s v="No"/>
    <n v="5"/>
    <s v="Quarterly"/>
    <s v="No"/>
    <s v="-"/>
    <s v="No"/>
    <n v="0"/>
    <n v="1"/>
    <n v="4"/>
    <s v=""/>
    <n v="0"/>
  </r>
  <r>
    <s v="Raquel Domingos"/>
    <s v="Ultimate"/>
    <x v="178"/>
    <s v="Yes"/>
    <n v="15"/>
    <s v="Monthly"/>
    <s v="Yes"/>
    <n v="30"/>
    <s v="Yes"/>
    <n v="20"/>
    <n v="15"/>
    <n v="50"/>
    <n v="3"/>
    <n v="2"/>
  </r>
  <r>
    <s v="Samuel Viana"/>
    <s v="Standard"/>
    <x v="179"/>
    <s v="No"/>
    <n v="10"/>
    <s v="Monthly"/>
    <s v="No"/>
    <s v="-"/>
    <s v="Yes"/>
    <n v="20"/>
    <n v="5"/>
    <n v="25"/>
    <s v=""/>
    <n v="2"/>
  </r>
  <r>
    <s v="Tatiane Rocha"/>
    <s v="Core"/>
    <x v="180"/>
    <s v="Yes"/>
    <n v="5"/>
    <s v="Annual"/>
    <s v="No"/>
    <s v="-"/>
    <s v="No"/>
    <n v="0"/>
    <n v="0"/>
    <n v="5"/>
    <s v=""/>
    <n v="0"/>
  </r>
  <r>
    <s v="Ulysses Farias"/>
    <s v="Ultimate"/>
    <x v="181"/>
    <s v="No"/>
    <n v="15"/>
    <s v="Quarterly"/>
    <s v="Yes"/>
    <n v="30"/>
    <s v="Yes"/>
    <n v="20"/>
    <n v="20"/>
    <n v="45"/>
    <n v="3"/>
    <n v="2"/>
  </r>
  <r>
    <s v="Vanessa Moreira"/>
    <s v="Standard"/>
    <x v="182"/>
    <s v="Yes"/>
    <n v="10"/>
    <s v="Quarterly"/>
    <s v="No"/>
    <s v="-"/>
    <s v="Yes"/>
    <n v="20"/>
    <n v="12"/>
    <n v="18"/>
    <s v=""/>
    <n v="2"/>
  </r>
  <r>
    <s v="William Carvalho"/>
    <s v="Core"/>
    <x v="183"/>
    <s v="No"/>
    <n v="5"/>
    <s v="Monthly"/>
    <s v="No"/>
    <s v="-"/>
    <s v="No"/>
    <n v="0"/>
    <n v="2"/>
    <n v="3"/>
    <s v=""/>
    <n v="0"/>
  </r>
  <r>
    <s v="Ximena Barros"/>
    <s v="Ultimate"/>
    <x v="184"/>
    <s v="Yes"/>
    <n v="15"/>
    <s v="Annual"/>
    <s v="Yes"/>
    <n v="30"/>
    <s v="Yes"/>
    <n v="20"/>
    <n v="5"/>
    <n v="60"/>
    <n v="3"/>
    <n v="2"/>
  </r>
  <r>
    <s v="Yara Machado"/>
    <s v="Standard"/>
    <x v="185"/>
    <s v="No"/>
    <n v="10"/>
    <s v="Monthly"/>
    <s v="No"/>
    <s v="-"/>
    <s v="Yes"/>
    <n v="20"/>
    <n v="10"/>
    <n v="20"/>
    <s v=""/>
    <n v="2"/>
  </r>
  <r>
    <s v="Zacarias Costa"/>
    <s v="Core"/>
    <x v="186"/>
    <s v="Yes"/>
    <n v="5"/>
    <s v="Quarterly"/>
    <s v="No"/>
    <s v="-"/>
    <s v="No"/>
    <n v="0"/>
    <n v="0"/>
    <n v="5"/>
    <s v=""/>
    <n v="0"/>
  </r>
  <r>
    <s v="André Lopes"/>
    <s v="Ultimate"/>
    <x v="187"/>
    <s v="No"/>
    <n v="15"/>
    <s v="Monthly"/>
    <s v="Yes"/>
    <n v="30"/>
    <s v="Yes"/>
    <n v="20"/>
    <n v="3"/>
    <n v="62"/>
    <n v="3"/>
    <n v="2"/>
  </r>
  <r>
    <s v="Beatriz Souza"/>
    <s v="Standard"/>
    <x v="188"/>
    <s v="Yes"/>
    <n v="10"/>
    <s v="Annual"/>
    <s v="No"/>
    <s v="-"/>
    <s v="Yes"/>
    <n v="20"/>
    <n v="15"/>
    <n v="15"/>
    <s v=""/>
    <n v="2"/>
  </r>
  <r>
    <s v="Caio Pereira"/>
    <s v="Core"/>
    <x v="189"/>
    <s v="No"/>
    <n v="5"/>
    <s v="Monthly"/>
    <s v="No"/>
    <s v="-"/>
    <s v="No"/>
    <n v="0"/>
    <n v="1"/>
    <n v="4"/>
    <s v=""/>
    <n v="0"/>
  </r>
  <r>
    <s v="Daniela Araújo"/>
    <s v="Ultimate"/>
    <x v="190"/>
    <s v="Yes"/>
    <n v="15"/>
    <s v="Quarterly"/>
    <s v="Yes"/>
    <n v="30"/>
    <s v="Yes"/>
    <n v="20"/>
    <n v="7"/>
    <n v="58"/>
    <n v="3"/>
    <n v="2"/>
  </r>
  <r>
    <s v="Eduardo Santos"/>
    <s v="Standard"/>
    <x v="191"/>
    <s v="No"/>
    <n v="10"/>
    <s v="Monthly"/>
    <s v="No"/>
    <s v="-"/>
    <s v="Yes"/>
    <n v="20"/>
    <n v="10"/>
    <n v="20"/>
    <s v=""/>
    <n v="2"/>
  </r>
  <r>
    <s v="Fernanda Lima"/>
    <s v="Core"/>
    <x v="192"/>
    <s v="Yes"/>
    <n v="5"/>
    <s v="Annual"/>
    <s v="No"/>
    <s v="-"/>
    <s v="No"/>
    <n v="0"/>
    <n v="0"/>
    <n v="5"/>
    <s v=""/>
    <n v="0"/>
  </r>
  <r>
    <s v="Gabriel Teixeira"/>
    <s v="Ultimate"/>
    <x v="193"/>
    <s v="No"/>
    <n v="15"/>
    <s v="Monthly"/>
    <s v="Yes"/>
    <n v="30"/>
    <s v="Yes"/>
    <n v="20"/>
    <n v="20"/>
    <n v="45"/>
    <n v="3"/>
    <n v="2"/>
  </r>
  <r>
    <s v="Helena Ribeiro"/>
    <s v="Standard"/>
    <x v="194"/>
    <s v="Yes"/>
    <n v="10"/>
    <s v="Quarterly"/>
    <s v="No"/>
    <s v="-"/>
    <s v="Yes"/>
    <n v="20"/>
    <n v="15"/>
    <n v="15"/>
    <s v=""/>
    <n v="2"/>
  </r>
  <r>
    <s v="Igor Mendes"/>
    <s v="Core"/>
    <x v="195"/>
    <s v="No"/>
    <n v="5"/>
    <s v="Monthly"/>
    <s v="No"/>
    <s v="-"/>
    <s v="No"/>
    <n v="0"/>
    <n v="1"/>
    <n v="4"/>
    <s v=""/>
    <n v="0"/>
  </r>
  <r>
    <s v="Joana Silveira"/>
    <s v="Ultimate"/>
    <x v="196"/>
    <s v="Yes"/>
    <n v="15"/>
    <s v="Annual"/>
    <s v="Yes"/>
    <n v="30"/>
    <s v="Yes"/>
    <n v="20"/>
    <n v="3"/>
    <n v="62"/>
    <n v="3"/>
    <n v="2"/>
  </r>
  <r>
    <s v="Lucas Martins"/>
    <s v="Standard"/>
    <x v="197"/>
    <s v="No"/>
    <n v="10"/>
    <s v="Monthly"/>
    <s v="No"/>
    <s v="-"/>
    <s v="Yes"/>
    <n v="20"/>
    <n v="10"/>
    <n v="20"/>
    <s v=""/>
    <n v="2"/>
  </r>
  <r>
    <s v="Marcela Gouveia"/>
    <s v="Core"/>
    <x v="198"/>
    <s v="Yes"/>
    <n v="5"/>
    <s v="Quarterly"/>
    <s v="No"/>
    <s v="-"/>
    <s v="No"/>
    <n v="0"/>
    <n v="0"/>
    <n v="5"/>
    <s v=""/>
    <n v="0"/>
  </r>
  <r>
    <s v="Nicolas Borges"/>
    <s v="Ultimate"/>
    <x v="199"/>
    <s v="No"/>
    <n v="15"/>
    <s v="Monthly"/>
    <s v="Yes"/>
    <n v="30"/>
    <s v="Yes"/>
    <n v="20"/>
    <n v="15"/>
    <n v="50"/>
    <n v="3"/>
    <n v="2"/>
  </r>
  <r>
    <s v="Olivia Freitas"/>
    <s v="Standard"/>
    <x v="200"/>
    <s v="Yes"/>
    <n v="10"/>
    <s v="Annual"/>
    <s v="No"/>
    <s v="-"/>
    <s v="Yes"/>
    <n v="20"/>
    <n v="15"/>
    <n v="15"/>
    <s v=""/>
    <n v="2"/>
  </r>
  <r>
    <s v="Paulo Nogueira"/>
    <s v="Core"/>
    <x v="201"/>
    <s v="No"/>
    <n v="5"/>
    <s v="Monthly"/>
    <s v="No"/>
    <s v="-"/>
    <s v="No"/>
    <n v="0"/>
    <n v="1"/>
    <n v="4"/>
    <s v=""/>
    <n v="0"/>
  </r>
  <r>
    <s v="Raquel Andrade"/>
    <s v="Ultimate"/>
    <x v="202"/>
    <s v="Yes"/>
    <n v="15"/>
    <s v="Quarterly"/>
    <s v="Yes"/>
    <n v="30"/>
    <s v="Yes"/>
    <n v="20"/>
    <n v="7"/>
    <n v="58"/>
    <n v="3"/>
    <n v="2"/>
  </r>
  <r>
    <s v="Sônia Carvalho"/>
    <s v="Standard"/>
    <x v="203"/>
    <s v="No"/>
    <n v="10"/>
    <s v="Monthly"/>
    <s v="No"/>
    <s v="-"/>
    <s v="Yes"/>
    <n v="20"/>
    <n v="10"/>
    <n v="20"/>
    <s v=""/>
    <n v="2"/>
  </r>
  <r>
    <s v="Tiago Rodrigues"/>
    <s v="Core"/>
    <x v="204"/>
    <s v="Yes"/>
    <n v="5"/>
    <s v="Monthly"/>
    <s v="No"/>
    <s v="-"/>
    <s v="No"/>
    <n v="0"/>
    <n v="0"/>
    <n v="5"/>
    <s v=""/>
    <n v="0"/>
  </r>
  <r>
    <s v="Ursula Monteiro"/>
    <s v="Ultimate"/>
    <x v="205"/>
    <s v="No"/>
    <n v="15"/>
    <s v="Quarterly"/>
    <s v="Yes"/>
    <n v="30"/>
    <s v="Yes"/>
    <n v="20"/>
    <n v="7"/>
    <n v="58"/>
    <n v="3"/>
    <n v="2"/>
  </r>
  <r>
    <s v="Vanessa Pereira"/>
    <s v="Standard"/>
    <x v="206"/>
    <s v="Yes"/>
    <n v="10"/>
    <s v="Annual"/>
    <s v="No"/>
    <s v="-"/>
    <s v="Yes"/>
    <n v="20"/>
    <n v="10"/>
    <n v="20"/>
    <s v=""/>
    <n v="2"/>
  </r>
  <r>
    <s v="Walter Silva"/>
    <s v="Core"/>
    <x v="207"/>
    <s v="No"/>
    <n v="5"/>
    <s v="Quarterly"/>
    <s v="No"/>
    <s v="-"/>
    <s v="No"/>
    <n v="0"/>
    <n v="1"/>
    <n v="4"/>
    <s v=""/>
    <n v="0"/>
  </r>
  <r>
    <s v="Xavier Almeida"/>
    <s v="Ultimate"/>
    <x v="208"/>
    <s v="Yes"/>
    <n v="15"/>
    <s v="Monthly"/>
    <s v="Yes"/>
    <n v="30"/>
    <s v="Yes"/>
    <n v="20"/>
    <n v="15"/>
    <n v="50"/>
    <n v="3"/>
    <n v="2"/>
  </r>
  <r>
    <s v="Yasmine Correia"/>
    <s v="Standard"/>
    <x v="209"/>
    <s v="No"/>
    <n v="10"/>
    <s v="Monthly"/>
    <s v="No"/>
    <s v="-"/>
    <s v="Yes"/>
    <n v="20"/>
    <n v="5"/>
    <n v="25"/>
    <s v=""/>
    <n v="2"/>
  </r>
  <r>
    <s v="Zacarias Almeida"/>
    <s v="Core"/>
    <x v="210"/>
    <s v="Yes"/>
    <n v="5"/>
    <s v="Annual"/>
    <s v="No"/>
    <s v="-"/>
    <s v="No"/>
    <n v="0"/>
    <n v="0"/>
    <n v="5"/>
    <s v=""/>
    <n v="0"/>
  </r>
  <r>
    <s v="Amanda Costa"/>
    <s v="Ultimate"/>
    <x v="211"/>
    <s v="No"/>
    <n v="15"/>
    <s v="Quarterly"/>
    <s v="Yes"/>
    <n v="30"/>
    <s v="Yes"/>
    <n v="20"/>
    <n v="20"/>
    <n v="45"/>
    <n v="3"/>
    <n v="2"/>
  </r>
  <r>
    <s v="Bruno Ferreira"/>
    <s v="Standard"/>
    <x v="212"/>
    <s v="Yes"/>
    <n v="10"/>
    <s v="Quarterly"/>
    <s v="No"/>
    <s v="-"/>
    <s v="Yes"/>
    <n v="20"/>
    <n v="12"/>
    <n v="18"/>
    <s v=""/>
    <n v="2"/>
  </r>
  <r>
    <s v="Carla Dias"/>
    <s v="Core"/>
    <x v="213"/>
    <s v="No"/>
    <n v="5"/>
    <s v="Monthly"/>
    <s v="No"/>
    <s v="-"/>
    <s v="No"/>
    <n v="0"/>
    <n v="2"/>
    <n v="3"/>
    <s v=""/>
    <n v="0"/>
  </r>
  <r>
    <s v="Diogo Martins"/>
    <s v="Ultimate"/>
    <x v="214"/>
    <s v="Yes"/>
    <n v="15"/>
    <s v="Annual"/>
    <s v="Yes"/>
    <n v="30"/>
    <s v="Yes"/>
    <n v="20"/>
    <n v="5"/>
    <n v="60"/>
    <n v="3"/>
    <n v="2"/>
  </r>
  <r>
    <s v="Elisa Campos"/>
    <s v="Standard"/>
    <x v="215"/>
    <s v="No"/>
    <n v="10"/>
    <s v="Monthly"/>
    <s v="No"/>
    <s v="-"/>
    <s v="Yes"/>
    <n v="20"/>
    <n v="10"/>
    <n v="20"/>
    <s v=""/>
    <n v="2"/>
  </r>
  <r>
    <s v="Fabiana Lima"/>
    <s v="Core"/>
    <x v="216"/>
    <s v="Yes"/>
    <n v="5"/>
    <s v="Quarterly"/>
    <s v="No"/>
    <s v="-"/>
    <s v="No"/>
    <n v="0"/>
    <n v="0"/>
    <n v="5"/>
    <s v=""/>
    <n v="0"/>
  </r>
  <r>
    <s v="Gabriel Santos"/>
    <s v="Ultimate"/>
    <x v="217"/>
    <s v="No"/>
    <n v="15"/>
    <s v="Monthly"/>
    <s v="Yes"/>
    <n v="30"/>
    <s v="Yes"/>
    <n v="20"/>
    <n v="3"/>
    <n v="62"/>
    <n v="3"/>
    <n v="2"/>
  </r>
  <r>
    <s v="Helena Ferreira"/>
    <s v="Standard"/>
    <x v="218"/>
    <s v="Yes"/>
    <n v="10"/>
    <s v="Annual"/>
    <s v="No"/>
    <s v="-"/>
    <s v="Yes"/>
    <n v="20"/>
    <n v="15"/>
    <n v="15"/>
    <s v=""/>
    <n v="2"/>
  </r>
  <r>
    <s v="Ígor Nunes"/>
    <s v="Core"/>
    <x v="219"/>
    <s v="No"/>
    <n v="5"/>
    <s v="Monthly"/>
    <s v="No"/>
    <s v="-"/>
    <s v="No"/>
    <n v="0"/>
    <n v="1"/>
    <n v="4"/>
    <s v=""/>
    <n v="0"/>
  </r>
  <r>
    <s v="Joana Silveira"/>
    <s v="Ultimate"/>
    <x v="220"/>
    <s v="Yes"/>
    <n v="15"/>
    <s v="Quarterly"/>
    <s v="Yes"/>
    <n v="30"/>
    <s v="Yes"/>
    <n v="20"/>
    <n v="7"/>
    <n v="58"/>
    <n v="3"/>
    <n v="2"/>
  </r>
  <r>
    <s v="Kléber Oliveira"/>
    <s v="Standard"/>
    <x v="221"/>
    <s v="No"/>
    <n v="10"/>
    <s v="Monthly"/>
    <s v="No"/>
    <s v="-"/>
    <s v="Yes"/>
    <n v="20"/>
    <n v="10"/>
    <n v="20"/>
    <s v=""/>
    <n v="2"/>
  </r>
  <r>
    <s v="Luciana Morais"/>
    <s v="Core"/>
    <x v="222"/>
    <s v="Yes"/>
    <n v="5"/>
    <s v="Annual"/>
    <s v="No"/>
    <s v="-"/>
    <s v="No"/>
    <n v="0"/>
    <n v="0"/>
    <n v="5"/>
    <s v=""/>
    <n v="0"/>
  </r>
  <r>
    <s v="Marcos Vinícius"/>
    <s v="Ultimate"/>
    <x v="223"/>
    <s v="No"/>
    <n v="15"/>
    <s v="Monthly"/>
    <s v="Yes"/>
    <n v="30"/>
    <s v="Yes"/>
    <n v="20"/>
    <n v="20"/>
    <n v="45"/>
    <n v="3"/>
    <n v="2"/>
  </r>
  <r>
    <s v="Natália Barros"/>
    <s v="Standard"/>
    <x v="224"/>
    <s v="Yes"/>
    <n v="10"/>
    <s v="Quarterly"/>
    <s v="No"/>
    <s v="-"/>
    <s v="Yes"/>
    <n v="20"/>
    <n v="15"/>
    <n v="15"/>
    <s v=""/>
    <n v="2"/>
  </r>
  <r>
    <s v="Oscar Sampaio"/>
    <s v="Core"/>
    <x v="225"/>
    <s v="No"/>
    <n v="5"/>
    <s v="Monthly"/>
    <s v="No"/>
    <s v="-"/>
    <s v="No"/>
    <n v="0"/>
    <n v="1"/>
    <n v="4"/>
    <s v=""/>
    <n v="0"/>
  </r>
  <r>
    <s v="Patrícia Leite"/>
    <s v="Ultimate"/>
    <x v="226"/>
    <s v="Yes"/>
    <n v="15"/>
    <s v="Annual"/>
    <s v="Yes"/>
    <n v="30"/>
    <s v="Yes"/>
    <n v="20"/>
    <n v="3"/>
    <n v="62"/>
    <n v="3"/>
    <n v="2"/>
  </r>
  <r>
    <s v="Quênia Rocha"/>
    <s v="Standard"/>
    <x v="227"/>
    <s v="No"/>
    <n v="10"/>
    <s v="Monthly"/>
    <s v="No"/>
    <s v="-"/>
    <s v="Yes"/>
    <n v="20"/>
    <n v="10"/>
    <n v="20"/>
    <s v=""/>
    <n v="2"/>
  </r>
  <r>
    <s v="Rafael Torres"/>
    <s v="Core"/>
    <x v="228"/>
    <s v="Yes"/>
    <n v="5"/>
    <s v="Quarterly"/>
    <s v="No"/>
    <s v="-"/>
    <s v="No"/>
    <n v="0"/>
    <n v="0"/>
    <n v="5"/>
    <s v=""/>
    <n v="0"/>
  </r>
  <r>
    <s v="Sandra Gouveia"/>
    <s v="Ultimate"/>
    <x v="229"/>
    <s v="No"/>
    <n v="15"/>
    <s v="Monthly"/>
    <s v="Yes"/>
    <n v="30"/>
    <s v="Yes"/>
    <n v="20"/>
    <n v="15"/>
    <n v="50"/>
    <n v="3"/>
    <n v="2"/>
  </r>
  <r>
    <s v="Tiago Lacerda"/>
    <s v="Standard"/>
    <x v="230"/>
    <s v="Yes"/>
    <n v="10"/>
    <s v="Annual"/>
    <s v="No"/>
    <s v="-"/>
    <s v="Yes"/>
    <n v="20"/>
    <n v="15"/>
    <n v="15"/>
    <s v=""/>
    <n v="2"/>
  </r>
  <r>
    <s v="Ursula Fonseca"/>
    <s v="Core"/>
    <x v="231"/>
    <s v="No"/>
    <n v="5"/>
    <s v="Monthly"/>
    <s v="No"/>
    <s v="-"/>
    <s v="No"/>
    <n v="0"/>
    <n v="1"/>
    <n v="4"/>
    <s v=""/>
    <n v="0"/>
  </r>
  <r>
    <s v="Vanessa Andrade"/>
    <s v="Ultimate"/>
    <x v="232"/>
    <s v="Yes"/>
    <n v="15"/>
    <s v="Quarterly"/>
    <s v="Yes"/>
    <n v="30"/>
    <s v="Yes"/>
    <n v="20"/>
    <n v="7"/>
    <n v="58"/>
    <n v="3"/>
    <n v="2"/>
  </r>
  <r>
    <s v="William Castro"/>
    <s v="Standard"/>
    <x v="233"/>
    <s v="No"/>
    <n v="10"/>
    <s v="Monthly"/>
    <s v="No"/>
    <s v="-"/>
    <s v="Yes"/>
    <n v="20"/>
    <n v="10"/>
    <n v="20"/>
    <s v=""/>
    <n v="2"/>
  </r>
  <r>
    <s v="Xavier Monteiro"/>
    <s v="Core"/>
    <x v="234"/>
    <s v="Yes"/>
    <n v="5"/>
    <s v="Annual"/>
    <s v="No"/>
    <s v="-"/>
    <s v="No"/>
    <n v="0"/>
    <n v="0"/>
    <n v="5"/>
    <s v=""/>
    <n v="0"/>
  </r>
  <r>
    <s v="Yasmin Figueira"/>
    <s v="Ultimate"/>
    <x v="235"/>
    <s v="No"/>
    <n v="15"/>
    <s v="Monthly"/>
    <s v="Yes"/>
    <n v="30"/>
    <s v="Yes"/>
    <n v="20"/>
    <n v="15"/>
    <n v="50"/>
    <n v="3"/>
    <n v="2"/>
  </r>
  <r>
    <s v="Zacarias Mendonça"/>
    <s v="Standard"/>
    <x v="236"/>
    <s v="Yes"/>
    <n v="10"/>
    <s v="Quarterly"/>
    <s v="No"/>
    <s v="-"/>
    <s v="Yes"/>
    <n v="20"/>
    <n v="12"/>
    <n v="18"/>
    <s v=""/>
    <n v="2"/>
  </r>
  <r>
    <s v="Amanda Menezes"/>
    <s v="Core"/>
    <x v="237"/>
    <s v="No"/>
    <n v="5"/>
    <s v="Monthly"/>
    <s v="No"/>
    <s v="-"/>
    <s v="No"/>
    <n v="0"/>
    <n v="2"/>
    <n v="3"/>
    <s v=""/>
    <n v="0"/>
  </r>
  <r>
    <s v="Bruno Santos"/>
    <s v="Ultimate"/>
    <x v="238"/>
    <s v="Yes"/>
    <n v="15"/>
    <s v="Annual"/>
    <s v="Yes"/>
    <n v="30"/>
    <s v="Yes"/>
    <n v="20"/>
    <n v="5"/>
    <n v="60"/>
    <n v="3"/>
    <n v="2"/>
  </r>
  <r>
    <s v="Carla Ferreira"/>
    <s v="Standard"/>
    <x v="239"/>
    <s v="No"/>
    <n v="10"/>
    <s v="Monthly"/>
    <s v="No"/>
    <s v="-"/>
    <s v="Yes"/>
    <n v="20"/>
    <n v="10"/>
    <n v="20"/>
    <s v=""/>
    <n v="2"/>
  </r>
  <r>
    <s v="Diogo Alves"/>
    <s v="Core"/>
    <x v="240"/>
    <s v="Yes"/>
    <n v="5"/>
    <s v="Quarterly"/>
    <s v="No"/>
    <s v="-"/>
    <s v="No"/>
    <n v="0"/>
    <n v="0"/>
    <n v="5"/>
    <s v=""/>
    <n v="0"/>
  </r>
  <r>
    <s v="Elisa Neves"/>
    <s v="Ultimate"/>
    <x v="241"/>
    <s v="No"/>
    <n v="15"/>
    <s v="Monthly"/>
    <s v="Yes"/>
    <n v="30"/>
    <s v="Yes"/>
    <n v="20"/>
    <n v="3"/>
    <n v="62"/>
    <n v="3"/>
    <n v="2"/>
  </r>
  <r>
    <s v="Fabiano Pires"/>
    <s v="Standard"/>
    <x v="242"/>
    <s v="Yes"/>
    <n v="10"/>
    <s v="Annual"/>
    <s v="No"/>
    <s v="-"/>
    <s v="Yes"/>
    <n v="20"/>
    <n v="15"/>
    <n v="15"/>
    <s v=""/>
    <n v="2"/>
  </r>
  <r>
    <s v="Giovana Ribeiro"/>
    <s v="Core"/>
    <x v="243"/>
    <s v="No"/>
    <n v="5"/>
    <s v="Monthly"/>
    <s v="No"/>
    <s v="-"/>
    <s v="No"/>
    <n v="0"/>
    <n v="1"/>
    <n v="4"/>
    <s v=""/>
    <n v="0"/>
  </r>
  <r>
    <s v="Hélio Costa"/>
    <s v="Ultimate"/>
    <x v="244"/>
    <s v="Yes"/>
    <n v="15"/>
    <s v="Quarterly"/>
    <s v="Yes"/>
    <n v="30"/>
    <s v="Yes"/>
    <n v="20"/>
    <n v="7"/>
    <n v="58"/>
    <n v="3"/>
    <n v="2"/>
  </r>
  <r>
    <s v="Íris Loureiro"/>
    <s v="Standard"/>
    <x v="245"/>
    <s v="No"/>
    <n v="10"/>
    <s v="Monthly"/>
    <s v="No"/>
    <s v="-"/>
    <s v="Yes"/>
    <n v="20"/>
    <n v="10"/>
    <n v="20"/>
    <s v=""/>
    <n v="2"/>
  </r>
  <r>
    <s v="João Pereira"/>
    <s v="Core"/>
    <x v="246"/>
    <s v="Yes"/>
    <n v="5"/>
    <s v="Annual"/>
    <s v="No"/>
    <s v="-"/>
    <s v="No"/>
    <n v="0"/>
    <n v="0"/>
    <n v="5"/>
    <s v=""/>
    <n v="0"/>
  </r>
  <r>
    <s v="Klara Silva"/>
    <s v="Ultimate"/>
    <x v="247"/>
    <s v="No"/>
    <n v="15"/>
    <s v="Monthly"/>
    <s v="Yes"/>
    <n v="30"/>
    <s v="Yes"/>
    <n v="20"/>
    <n v="20"/>
    <n v="45"/>
    <n v="3"/>
    <n v="2"/>
  </r>
  <r>
    <s v="Luciana Barros"/>
    <s v="Standard"/>
    <x v="248"/>
    <s v="Yes"/>
    <n v="10"/>
    <s v="Quarterly"/>
    <s v="No"/>
    <s v="-"/>
    <s v="Yes"/>
    <n v="20"/>
    <n v="15"/>
    <n v="15"/>
    <s v=""/>
    <n v="2"/>
  </r>
  <r>
    <s v="Marcos Gomes"/>
    <s v="Core"/>
    <x v="249"/>
    <s v="No"/>
    <n v="5"/>
    <s v="Monthly"/>
    <s v="No"/>
    <s v="-"/>
    <s v="No"/>
    <n v="0"/>
    <n v="1"/>
    <n v="4"/>
    <s v=""/>
    <n v="0"/>
  </r>
  <r>
    <s v="Natália Soares"/>
    <s v="Ultimate"/>
    <x v="250"/>
    <s v="Yes"/>
    <n v="15"/>
    <s v="Annual"/>
    <s v="Yes"/>
    <n v="30"/>
    <s v="Yes"/>
    <n v="20"/>
    <n v="3"/>
    <n v="62"/>
    <n v="3"/>
    <n v="2"/>
  </r>
  <r>
    <s v="Oscar Machado"/>
    <s v="Standard"/>
    <x v="251"/>
    <s v="No"/>
    <n v="10"/>
    <s v="Monthly"/>
    <s v="No"/>
    <s v="-"/>
    <s v="Yes"/>
    <n v="20"/>
    <n v="10"/>
    <n v="20"/>
    <s v=""/>
    <n v="2"/>
  </r>
  <r>
    <s v="Patrícia Lima"/>
    <s v="Core"/>
    <x v="252"/>
    <s v="Yes"/>
    <n v="5"/>
    <s v="Quarterly"/>
    <s v="No"/>
    <s v="-"/>
    <s v="No"/>
    <n v="0"/>
    <n v="0"/>
    <n v="5"/>
    <s v=""/>
    <n v="0"/>
  </r>
  <r>
    <s v="Quirino Neto"/>
    <s v="Ultimate"/>
    <x v="253"/>
    <s v="No"/>
    <n v="15"/>
    <s v="Monthly"/>
    <s v="Yes"/>
    <n v="30"/>
    <s v="Yes"/>
    <n v="20"/>
    <n v="15"/>
    <n v="50"/>
    <n v="3"/>
    <n v="2"/>
  </r>
  <r>
    <s v="Rafaela Souza"/>
    <s v="Core"/>
    <x v="254"/>
    <s v="Yes"/>
    <n v="5"/>
    <s v="Monthly"/>
    <s v="No"/>
    <s v="-"/>
    <s v="No"/>
    <n v="0"/>
    <n v="0"/>
    <n v="5"/>
    <s v=""/>
    <n v="0"/>
  </r>
  <r>
    <s v="Sandro Almeida"/>
    <s v="Ultimate"/>
    <x v="255"/>
    <s v="No"/>
    <n v="15"/>
    <s v="Quarterly"/>
    <s v="Yes"/>
    <n v="30"/>
    <s v="Yes"/>
    <n v="20"/>
    <n v="7"/>
    <n v="58"/>
    <n v="3"/>
    <n v="2"/>
  </r>
  <r>
    <s v="Tânia Ribeiro"/>
    <s v="Standard"/>
    <x v="256"/>
    <s v="Yes"/>
    <n v="10"/>
    <s v="Annual"/>
    <s v="No"/>
    <s v="-"/>
    <s v="Yes"/>
    <n v="20"/>
    <n v="10"/>
    <n v="20"/>
    <s v=""/>
    <n v="2"/>
  </r>
  <r>
    <s v="Ugo Dias"/>
    <s v="Core"/>
    <x v="257"/>
    <s v="No"/>
    <n v="5"/>
    <s v="Quarterly"/>
    <s v="No"/>
    <s v="-"/>
    <s v="No"/>
    <n v="0"/>
    <n v="1"/>
    <n v="4"/>
    <s v=""/>
    <n v="0"/>
  </r>
  <r>
    <s v="Valéria Lima"/>
    <s v="Ultimate"/>
    <x v="258"/>
    <s v="Yes"/>
    <n v="15"/>
    <s v="Monthly"/>
    <s v="Yes"/>
    <n v="30"/>
    <s v="Yes"/>
    <n v="20"/>
    <n v="15"/>
    <n v="50"/>
    <n v="3"/>
    <n v="2"/>
  </r>
  <r>
    <s v="William Fernandes"/>
    <s v="Standard"/>
    <x v="259"/>
    <s v="No"/>
    <n v="10"/>
    <s v="Monthly"/>
    <s v="No"/>
    <s v="-"/>
    <s v="Yes"/>
    <n v="20"/>
    <n v="5"/>
    <n v="25"/>
    <s v=""/>
    <n v="2"/>
  </r>
  <r>
    <s v="Xuxa Mendes"/>
    <s v="Core"/>
    <x v="260"/>
    <s v="Yes"/>
    <n v="5"/>
    <s v="Annual"/>
    <s v="No"/>
    <s v="-"/>
    <s v="No"/>
    <n v="0"/>
    <n v="0"/>
    <n v="5"/>
    <s v=""/>
    <n v="0"/>
  </r>
  <r>
    <s v="Ygor Farias"/>
    <s v="Ultimate"/>
    <x v="261"/>
    <s v="No"/>
    <n v="15"/>
    <s v="Quarterly"/>
    <s v="Yes"/>
    <n v="30"/>
    <s v="Yes"/>
    <n v="20"/>
    <n v="20"/>
    <n v="45"/>
    <n v="3"/>
    <n v="2"/>
  </r>
  <r>
    <s v="Zilda Barros"/>
    <s v="Standard"/>
    <x v="262"/>
    <s v="Yes"/>
    <n v="10"/>
    <s v="Quarterly"/>
    <s v="No"/>
    <s v="-"/>
    <s v="Yes"/>
    <n v="20"/>
    <n v="12"/>
    <n v="18"/>
    <s v=""/>
    <n v="2"/>
  </r>
  <r>
    <s v="Amanda Santos"/>
    <s v="Core"/>
    <x v="263"/>
    <s v="No"/>
    <n v="5"/>
    <s v="Monthly"/>
    <s v="No"/>
    <s v="-"/>
    <s v="No"/>
    <n v="0"/>
    <n v="2"/>
    <n v="3"/>
    <s v=""/>
    <n v="0"/>
  </r>
  <r>
    <s v="Bruno Costa"/>
    <s v="Ultimate"/>
    <x v="264"/>
    <s v="Yes"/>
    <n v="15"/>
    <s v="Annual"/>
    <s v="Yes"/>
    <n v="30"/>
    <s v="Yes"/>
    <n v="20"/>
    <n v="5"/>
    <n v="60"/>
    <n v="3"/>
    <n v="2"/>
  </r>
  <r>
    <s v="Carla Rodrigues"/>
    <s v="Standard"/>
    <x v="265"/>
    <s v="No"/>
    <n v="10"/>
    <s v="Monthly"/>
    <s v="No"/>
    <s v="-"/>
    <s v="Yes"/>
    <n v="20"/>
    <n v="10"/>
    <n v="20"/>
    <s v=""/>
    <n v="2"/>
  </r>
  <r>
    <s v="Diogo Pereira"/>
    <s v="Core"/>
    <x v="266"/>
    <s v="Yes"/>
    <n v="5"/>
    <s v="Quarterly"/>
    <s v="No"/>
    <s v="-"/>
    <s v="No"/>
    <n v="0"/>
    <n v="0"/>
    <n v="5"/>
    <s v=""/>
    <n v="0"/>
  </r>
  <r>
    <s v="Elisa Correia"/>
    <s v="Ultimate"/>
    <x v="267"/>
    <s v="No"/>
    <n v="15"/>
    <s v="Monthly"/>
    <s v="Yes"/>
    <n v="30"/>
    <s v="Yes"/>
    <n v="20"/>
    <n v="3"/>
    <n v="62"/>
    <n v="3"/>
    <n v="2"/>
  </r>
  <r>
    <s v="Fábio Lourenço"/>
    <s v="Standard"/>
    <x v="268"/>
    <s v="Yes"/>
    <n v="10"/>
    <s v="Annual"/>
    <s v="No"/>
    <s v="-"/>
    <s v="Yes"/>
    <n v="20"/>
    <n v="15"/>
    <n v="15"/>
    <s v=""/>
    <n v="2"/>
  </r>
  <r>
    <s v="Gabriela Neves"/>
    <s v="Core"/>
    <x v="269"/>
    <s v="No"/>
    <n v="5"/>
    <s v="Monthly"/>
    <s v="No"/>
    <s v="-"/>
    <s v="No"/>
    <n v="0"/>
    <n v="1"/>
    <n v="4"/>
    <s v=""/>
    <n v="0"/>
  </r>
  <r>
    <s v="Henrique Gonçalves"/>
    <s v="Ultimate"/>
    <x v="270"/>
    <s v="Yes"/>
    <n v="15"/>
    <s v="Quarterly"/>
    <s v="Yes"/>
    <n v="30"/>
    <s v="Yes"/>
    <n v="20"/>
    <n v="7"/>
    <n v="58"/>
    <n v="3"/>
    <n v="2"/>
  </r>
  <r>
    <s v="Íris Santos"/>
    <s v="Standard"/>
    <x v="271"/>
    <s v="No"/>
    <n v="10"/>
    <s v="Monthly"/>
    <s v="No"/>
    <s v="-"/>
    <s v="Yes"/>
    <n v="20"/>
    <n v="10"/>
    <n v="20"/>
    <s v=""/>
    <n v="2"/>
  </r>
  <r>
    <s v="João Marcelo Alves"/>
    <s v="Core"/>
    <x v="272"/>
    <s v="Yes"/>
    <n v="5"/>
    <s v="Annual"/>
    <s v="No"/>
    <s v="-"/>
    <s v="No"/>
    <n v="0"/>
    <n v="0"/>
    <n v="5"/>
    <s v=""/>
    <n v="0"/>
  </r>
  <r>
    <s v="Klara Fonseca"/>
    <s v="Ultimate"/>
    <x v="273"/>
    <s v="No"/>
    <n v="15"/>
    <s v="Monthly"/>
    <s v="Yes"/>
    <n v="30"/>
    <s v="Yes"/>
    <n v="20"/>
    <n v="20"/>
    <n v="45"/>
    <n v="3"/>
    <n v="2"/>
  </r>
  <r>
    <s v="Lucas Mendonça"/>
    <s v="Standard"/>
    <x v="274"/>
    <s v="Yes"/>
    <n v="10"/>
    <s v="Quarterly"/>
    <s v="No"/>
    <s v="-"/>
    <s v="Yes"/>
    <n v="20"/>
    <n v="15"/>
    <n v="15"/>
    <s v=""/>
    <n v="2"/>
  </r>
  <r>
    <s v="Marcela Torres"/>
    <s v="Core"/>
    <x v="275"/>
    <s v="No"/>
    <n v="5"/>
    <s v="Monthly"/>
    <s v="No"/>
    <s v="-"/>
    <s v="No"/>
    <n v="0"/>
    <n v="1"/>
    <n v="4"/>
    <s v=""/>
    <n v="0"/>
  </r>
  <r>
    <s v="Natália Castro"/>
    <s v="Ultimate"/>
    <x v="276"/>
    <s v="Yes"/>
    <n v="15"/>
    <s v="Annual"/>
    <s v="Yes"/>
    <n v="30"/>
    <s v="Yes"/>
    <n v="20"/>
    <n v="3"/>
    <n v="62"/>
    <n v="3"/>
    <n v="2"/>
  </r>
  <r>
    <s v="Oscar Martins"/>
    <s v="Standard"/>
    <x v="277"/>
    <s v="No"/>
    <n v="10"/>
    <s v="Monthly"/>
    <s v="No"/>
    <s v="-"/>
    <s v="Yes"/>
    <n v="20"/>
    <n v="10"/>
    <n v="20"/>
    <s v=""/>
    <n v="2"/>
  </r>
  <r>
    <s v="Patrícia Oliveira"/>
    <s v="Core"/>
    <x v="278"/>
    <s v="Yes"/>
    <n v="5"/>
    <s v="Quarterly"/>
    <s v="No"/>
    <s v="-"/>
    <s v="No"/>
    <n v="0"/>
    <n v="0"/>
    <n v="5"/>
    <s v=""/>
    <n v="0"/>
  </r>
  <r>
    <s v="Quentin Nogueira"/>
    <s v="Ultimate"/>
    <x v="279"/>
    <s v="No"/>
    <n v="15"/>
    <s v="Monthly"/>
    <s v="Yes"/>
    <n v="30"/>
    <s v="Yes"/>
    <n v="20"/>
    <n v="15"/>
    <n v="50"/>
    <n v="3"/>
    <n v="2"/>
  </r>
  <r>
    <s v="Raquel Silva"/>
    <s v="Standard"/>
    <x v="280"/>
    <s v="Yes"/>
    <n v="10"/>
    <s v="Annual"/>
    <s v="No"/>
    <s v="-"/>
    <s v="Yes"/>
    <n v="20"/>
    <n v="15"/>
    <n v="15"/>
    <s v=""/>
    <n v="2"/>
  </r>
  <r>
    <s v="Sandro Gomes"/>
    <s v="Core"/>
    <x v="281"/>
    <s v="No"/>
    <n v="5"/>
    <s v="Monthly"/>
    <s v="No"/>
    <s v="-"/>
    <s v="No"/>
    <n v="0"/>
    <n v="1"/>
    <n v="4"/>
    <s v=""/>
    <n v="0"/>
  </r>
  <r>
    <s v="Tânia Machado"/>
    <s v="Ultimate"/>
    <x v="282"/>
    <s v="Yes"/>
    <n v="15"/>
    <s v="Quarterly"/>
    <s v="Yes"/>
    <n v="30"/>
    <s v="Yes"/>
    <n v="20"/>
    <n v="7"/>
    <n v="58"/>
    <n v="3"/>
    <n v="2"/>
  </r>
  <r>
    <s v="Ursula Silva"/>
    <s v="Standard"/>
    <x v="283"/>
    <s v="No"/>
    <n v="10"/>
    <s v="Monthly"/>
    <s v="No"/>
    <s v="-"/>
    <s v="Yes"/>
    <n v="20"/>
    <n v="10"/>
    <n v="20"/>
    <s v=""/>
    <n v="2"/>
  </r>
  <r>
    <s v="Vanessa Moraes"/>
    <s v="Core"/>
    <x v="284"/>
    <s v="Yes"/>
    <n v="5"/>
    <s v="Annual"/>
    <s v="No"/>
    <s v="-"/>
    <s v="No"/>
    <n v="0"/>
    <n v="0"/>
    <n v="5"/>
    <s v=""/>
    <n v="0"/>
  </r>
  <r>
    <s v="William Carvalho"/>
    <s v="Ultimate"/>
    <x v="285"/>
    <s v="No"/>
    <n v="15"/>
    <s v="Monthly"/>
    <s v="Yes"/>
    <n v="30"/>
    <s v="Yes"/>
    <n v="20"/>
    <n v="20"/>
    <n v="45"/>
    <n v="3"/>
    <n v="2"/>
  </r>
  <r>
    <s v="Xavier Reis"/>
    <s v="Standard"/>
    <x v="286"/>
    <s v="Yes"/>
    <n v="10"/>
    <s v="Quarterly"/>
    <s v="No"/>
    <s v="-"/>
    <s v="Yes"/>
    <n v="20"/>
    <n v="12"/>
    <n v="18"/>
    <s v=""/>
    <n v="2"/>
  </r>
  <r>
    <s v="Yasmin Rocha"/>
    <s v="Core"/>
    <x v="287"/>
    <s v="No"/>
    <n v="5"/>
    <s v="Monthly"/>
    <s v="No"/>
    <s v="-"/>
    <s v="No"/>
    <n v="0"/>
    <n v="2"/>
    <n v="3"/>
    <s v=""/>
    <n v="0"/>
  </r>
  <r>
    <s v="Zacarias Duarte"/>
    <s v="Ultimate"/>
    <x v="288"/>
    <s v="Yes"/>
    <n v="15"/>
    <s v="Annual"/>
    <s v="Yes"/>
    <n v="30"/>
    <s v="Yes"/>
    <n v="20"/>
    <n v="5"/>
    <n v="60"/>
    <n v="3"/>
    <n v="2"/>
  </r>
  <r>
    <s v="Amanda Freitas"/>
    <s v="Standard"/>
    <x v="289"/>
    <s v="No"/>
    <n v="10"/>
    <s v="Monthly"/>
    <s v="No"/>
    <s v="-"/>
    <s v="Yes"/>
    <n v="20"/>
    <n v="10"/>
    <n v="20"/>
    <s v=""/>
    <n v="2"/>
  </r>
  <r>
    <s v="Bruno Almeida"/>
    <s v="Core"/>
    <x v="290"/>
    <s v="Yes"/>
    <n v="5"/>
    <s v="Quarterly"/>
    <s v="No"/>
    <s v="-"/>
    <s v="No"/>
    <n v="0"/>
    <n v="0"/>
    <n v="5"/>
    <s v=""/>
    <n v="0"/>
  </r>
  <r>
    <s v="Carla Siqueira"/>
    <s v="Ultimate"/>
    <x v="291"/>
    <s v="No"/>
    <n v="15"/>
    <s v="Monthly"/>
    <s v="Yes"/>
    <n v="30"/>
    <s v="Yes"/>
    <n v="20"/>
    <n v="3"/>
    <n v="62"/>
    <n v="3"/>
    <n v="2"/>
  </r>
  <r>
    <s v="Diogo Ramos"/>
    <s v="Standard"/>
    <x v="292"/>
    <s v="Yes"/>
    <n v="10"/>
    <s v="Annual"/>
    <s v="No"/>
    <s v="-"/>
    <s v="Yes"/>
    <n v="20"/>
    <n v="15"/>
    <n v="15"/>
    <s v=""/>
    <n v="2"/>
  </r>
  <r>
    <s v="Elisa Magalhães"/>
    <s v="Core"/>
    <x v="293"/>
    <s v="No"/>
    <n v="5"/>
    <s v="Monthly"/>
    <s v="No"/>
    <s v="-"/>
    <s v="No"/>
    <n v="0"/>
    <n v="1"/>
    <n v="4"/>
    <s v=""/>
    <n v="0"/>
  </r>
  <r>
    <m/>
    <m/>
    <x v="294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D7AE6-1ED4-4DC8-B2D3-65763EE94B39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:F16" firstHeaderRow="0" firstDataRow="1" firstDataCol="1"/>
  <pivotFields count="16">
    <pivotField showAll="0"/>
    <pivotField showAll="0"/>
    <pivotField showAll="0">
      <items count="296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 sortType="descending">
      <items count="15">
        <item sd="0" x="13"/>
        <item sd="0" x="0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t="default"/>
      </items>
    </pivotField>
  </pivotFields>
  <rowFields count="1">
    <field x="15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EA Play PRICE" fld="7" baseField="15" baseItem="0" numFmtId="164"/>
    <dataField name="Soma de Minecraft Price" fld="9" baseField="15" baseItem="0" numFmtId="164"/>
    <dataField name="Soma de DEZENA MINE" fld="13" baseField="0" baseItem="0"/>
    <dataField name="Contagem de DEZENA EA" fld="12" subtotal="count" baseField="0" baseItem="0"/>
  </dataFields>
  <formats count="4">
    <format dxfId="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0"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2"/>
          </reference>
          <reference field="15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2"/>
          </reference>
          <reference field="15" count="1" selected="0">
            <x v="1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2"/>
          </reference>
          <reference field="15" count="1" selected="0">
            <x v="1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2"/>
          </reference>
          <reference field="15" count="1" selected="0">
            <x v="1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2"/>
          </reference>
          <reference field="15" count="1" selected="0">
            <x v="1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2"/>
          </reference>
          <reference field="15" count="1" selected="0">
            <x v="9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2"/>
          </reference>
          <reference field="15" count="1" selected="0">
            <x v="8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2"/>
          </reference>
          <reference field="15" count="1" selected="0">
            <x v="7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2"/>
          </reference>
          <reference field="15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2"/>
          </reference>
          <reference field="15" count="1" selected="0">
            <x v="5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2"/>
          </reference>
          <reference field="15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2"/>
          </reference>
          <reference field="15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2"/>
          </reference>
          <reference field="15" count="1" selected="0">
            <x v="2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3"/>
          </reference>
          <reference field="15" count="1" selected="0">
            <x v="1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3"/>
          </reference>
          <reference field="15" count="1" selected="0">
            <x v="13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3"/>
          </reference>
          <reference field="15" count="1" selected="0">
            <x v="12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3"/>
          </reference>
          <reference field="15" count="1" selected="0">
            <x v="11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3"/>
          </reference>
          <reference field="15" count="1" selected="0">
            <x v="10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3"/>
          </reference>
          <reference field="15" count="1" selected="0">
            <x v="9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3"/>
          </reference>
          <reference field="15" count="1" selected="0">
            <x v="8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3"/>
          </reference>
          <reference field="15" count="1" selected="0">
            <x v="7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3"/>
          </reference>
          <reference field="15" count="1" selected="0">
            <x v="6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3"/>
          </reference>
          <reference field="15" count="1" selected="0">
            <x v="5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3"/>
          </reference>
          <reference field="15" count="1" selected="0">
            <x v="4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3"/>
          </reference>
          <reference field="15" count="1" selected="0">
            <x v="3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3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Start_Date" xr10:uid="{1D9CB968-B35F-447A-8112-8CDADD44901F}" sourceName="Meses (Start Date)">
  <pivotTables>
    <pivotTable tabId="7" name="Tabela dinâmica5"/>
  </pivotTables>
  <data>
    <tabular pivotCacheId="905524863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Start Date)" xr10:uid="{015635E6-259A-4E91-A010-E0EAB132F587}" cache="SegmentaçãodeDados_Meses__Start_Date" caption="Meses (Start Date)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Q296" totalsRowShown="0" dataDxfId="95">
  <autoFilter ref="A1:Q296" xr:uid="{34E0E886-4200-4B36-97B3-63DB74FF40A0}"/>
  <sortState xmlns:xlrd2="http://schemas.microsoft.com/office/spreadsheetml/2017/richdata2" ref="A2:Q296">
    <sortCondition ref="N3:N296"/>
  </sortState>
  <tableColumns count="17">
    <tableColumn id="1" xr3:uid="{C4A90516-688A-46BF-9167-EA16C2A8A652}" name="Subscriber ID" dataDxfId="94"/>
    <tableColumn id="2" xr3:uid="{53DD39D0-2220-4121-9E9D-4EAA7E151C0F}" name="Name" dataDxfId="93"/>
    <tableColumn id="3" xr3:uid="{4F5FF271-4C57-4BE0-8F2C-F82C8551625C}" name="Plan" dataDxfId="92"/>
    <tableColumn id="4" xr3:uid="{8C17EB93-79B9-4E55-B8F7-BEB82F8253E9}" name="Start Date" dataDxfId="91"/>
    <tableColumn id="5" xr3:uid="{48CEDF9B-1689-482A-A828-5CCE7713264A}" name="Auto Renewal" dataDxfId="90"/>
    <tableColumn id="6" xr3:uid="{78B82374-9AA7-4E38-AE4F-78CDE6C83720}" name="Subscription Price" dataDxfId="89" dataCellStyle="Moeda"/>
    <tableColumn id="7" xr3:uid="{F2433F68-AF33-49D0-B1FB-19A396074EDE}" name="Subscription Type" dataDxfId="88"/>
    <tableColumn id="8" xr3:uid="{FD4D9C95-F6E5-4933-9068-A71FF7DF9343}" name="EA Play Season Pass" dataDxfId="87"/>
    <tableColumn id="13" xr3:uid="{978DD0D2-834E-4CE4-A39B-30976086932F}" name="EA Play PRICE_x000a_" dataDxfId="86" dataCellStyle="Moeda"/>
    <tableColumn id="9" xr3:uid="{6E29F111-C395-4580-9DAD-3407D9E8B1A4}" name="Minecraft Season Pass" dataDxfId="85"/>
    <tableColumn id="10" xr3:uid="{EF544EAA-7F25-4FD5-A10E-8E62804DB9E3}" name="Minecraft Price" dataDxfId="84" dataCellStyle="Moeda"/>
    <tableColumn id="11" xr3:uid="{7F6EB64A-1F07-4E48-9F0F-AC7D9DCD26F8}" name="Coupon Value" dataDxfId="83" dataCellStyle="Moeda"/>
    <tableColumn id="12" xr3:uid="{2B04ABC8-DE6F-426E-ADC0-D8AFC68CA58E}" name="Total Value" dataDxfId="82" dataCellStyle="Moeda"/>
    <tableColumn id="15" xr3:uid="{450F8631-8606-4978-9039-D936C4359156}" name="DEZENA EA" dataDxfId="76" dataCellStyle="Moeda">
      <calculatedColumnFormula>IF(ISNUMBER(I2),ROUND(I2/20,0),"")</calculatedColumnFormula>
    </tableColumn>
    <tableColumn id="16" xr3:uid="{19B9BBD6-2E5A-4AF4-9B18-8BAE6283EAED}" name="DEZENA EA2" dataDxfId="75" dataCellStyle="Moeda">
      <calculatedColumnFormula>IF(ISNUMBER(I2),ROUND(I2/40,0),"")</calculatedColumnFormula>
    </tableColumn>
    <tableColumn id="17" xr3:uid="{97A1AAD8-8423-4F10-B57D-C12A4C1FE381}" name="DEZENA MINE2" dataDxfId="74" dataCellStyle="Moeda">
      <calculatedColumnFormula>IF(ISNUMBER(K2),ROUND(K2/20,0),"")</calculatedColumnFormula>
    </tableColumn>
    <tableColumn id="14" xr3:uid="{1022DFC2-CCB0-44CC-8201-D1082AFD5D0A}" name="DEZENA MINE22" dataDxfId="81" dataCellStyle="Moeda">
      <calculatedColumnFormula>IF(ISNUMBER(K2),ROUND(K2/10,0),"")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T10" sqref="T10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Q296"/>
  <sheetViews>
    <sheetView topLeftCell="G1" zoomScale="85" zoomScaleNormal="85" workbookViewId="0">
      <selection activeCell="T10" sqref="T10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  <col min="14" max="16" width="16.36328125" customWidth="1"/>
    <col min="17" max="17" width="13.26953125" customWidth="1"/>
  </cols>
  <sheetData>
    <row r="1" spans="1:17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310</v>
      </c>
      <c r="G1" s="9" t="s">
        <v>16</v>
      </c>
      <c r="H1" s="9" t="s">
        <v>308</v>
      </c>
      <c r="I1" s="9" t="s">
        <v>327</v>
      </c>
      <c r="J1" s="9" t="s">
        <v>30</v>
      </c>
      <c r="K1" s="9" t="s">
        <v>326</v>
      </c>
      <c r="L1" s="9" t="s">
        <v>31</v>
      </c>
      <c r="M1" s="9" t="s">
        <v>32</v>
      </c>
      <c r="N1" s="9" t="s">
        <v>330</v>
      </c>
      <c r="O1" s="9" t="s">
        <v>333</v>
      </c>
      <c r="P1" s="9" t="s">
        <v>334</v>
      </c>
      <c r="Q1" s="9" t="s">
        <v>335</v>
      </c>
    </row>
    <row r="2" spans="1:17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  <c r="N2" s="11">
        <f>IF(ISNUMBER(I2),ROUND(I2/20,0),"")</f>
        <v>2</v>
      </c>
      <c r="O2" s="11">
        <f t="shared" ref="O2:O65" si="0">IF(ISNUMBER(I2),ROUND(I2/40,0),"")</f>
        <v>1</v>
      </c>
      <c r="P2" s="11">
        <f t="shared" ref="P2:P65" si="1">IF(ISNUMBER(K2),ROUND(K2/20,0),"")</f>
        <v>1</v>
      </c>
      <c r="Q2" s="11">
        <f>IF(ISNUMBER(K2),ROUND(K2/10,0),"")</f>
        <v>2</v>
      </c>
    </row>
    <row r="3" spans="1:17" ht="16.5" customHeight="1" x14ac:dyDescent="0.35">
      <c r="A3" s="8">
        <v>3234</v>
      </c>
      <c r="B3" s="8" t="s">
        <v>28</v>
      </c>
      <c r="C3" s="8" t="s">
        <v>18</v>
      </c>
      <c r="D3" s="10">
        <v>45342</v>
      </c>
      <c r="E3" s="8" t="s">
        <v>23</v>
      </c>
      <c r="F3" s="11">
        <v>15</v>
      </c>
      <c r="G3" s="8" t="s">
        <v>20</v>
      </c>
      <c r="H3" s="8" t="s">
        <v>19</v>
      </c>
      <c r="I3" s="11">
        <v>30</v>
      </c>
      <c r="J3" s="8" t="s">
        <v>19</v>
      </c>
      <c r="K3" s="11">
        <v>20</v>
      </c>
      <c r="L3" s="11">
        <v>3</v>
      </c>
      <c r="M3" s="11">
        <v>62</v>
      </c>
      <c r="N3" s="11">
        <f>IF(ISNUMBER(I3),ROUND(I3/20,0),"")</f>
        <v>2</v>
      </c>
      <c r="O3" s="11">
        <f t="shared" si="0"/>
        <v>1</v>
      </c>
      <c r="P3" s="11">
        <f t="shared" si="1"/>
        <v>1</v>
      </c>
      <c r="Q3" s="11">
        <f>IF(ISNUMBER(K3),ROUND(K3/10,0),"")</f>
        <v>2</v>
      </c>
    </row>
    <row r="4" spans="1:17" ht="16.5" customHeight="1" x14ac:dyDescent="0.35">
      <c r="A4" s="8">
        <v>3237</v>
      </c>
      <c r="B4" s="8" t="s">
        <v>34</v>
      </c>
      <c r="C4" s="8" t="s">
        <v>18</v>
      </c>
      <c r="D4" s="10">
        <v>45354</v>
      </c>
      <c r="E4" s="8" t="s">
        <v>19</v>
      </c>
      <c r="F4" s="11">
        <v>15</v>
      </c>
      <c r="G4" s="8" t="s">
        <v>27</v>
      </c>
      <c r="H4" s="8" t="s">
        <v>19</v>
      </c>
      <c r="I4" s="11">
        <v>30</v>
      </c>
      <c r="J4" s="8" t="s">
        <v>19</v>
      </c>
      <c r="K4" s="11">
        <v>20</v>
      </c>
      <c r="L4" s="11">
        <v>10</v>
      </c>
      <c r="M4" s="11">
        <v>55</v>
      </c>
      <c r="N4" s="11">
        <f>IF(ISNUMBER(I4),ROUND(I4/20,0),"")</f>
        <v>2</v>
      </c>
      <c r="O4" s="11">
        <f t="shared" si="0"/>
        <v>1</v>
      </c>
      <c r="P4" s="11">
        <f t="shared" si="1"/>
        <v>1</v>
      </c>
      <c r="Q4" s="11">
        <f>IF(ISNUMBER(K4),ROUND(K4/10,0),"")</f>
        <v>2</v>
      </c>
    </row>
    <row r="5" spans="1:17" ht="16.5" customHeight="1" x14ac:dyDescent="0.35">
      <c r="A5" s="8">
        <v>3239</v>
      </c>
      <c r="B5" s="8" t="s">
        <v>36</v>
      </c>
      <c r="C5" s="8" t="s">
        <v>18</v>
      </c>
      <c r="D5" s="10">
        <v>45356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5</v>
      </c>
      <c r="M5" s="11">
        <v>60</v>
      </c>
      <c r="N5" s="11">
        <f>IF(ISNUMBER(I5),ROUND(I5/20,0),"")</f>
        <v>2</v>
      </c>
      <c r="O5" s="11">
        <f t="shared" si="0"/>
        <v>1</v>
      </c>
      <c r="P5" s="11">
        <f t="shared" si="1"/>
        <v>1</v>
      </c>
      <c r="Q5" s="11">
        <f>IF(ISNUMBER(K5),ROUND(K5/10,0),"")</f>
        <v>2</v>
      </c>
    </row>
    <row r="6" spans="1:17" ht="16.5" customHeight="1" x14ac:dyDescent="0.35">
      <c r="A6" s="8">
        <v>3242</v>
      </c>
      <c r="B6" s="8" t="s">
        <v>39</v>
      </c>
      <c r="C6" s="8" t="s">
        <v>18</v>
      </c>
      <c r="D6" s="10">
        <v>45359</v>
      </c>
      <c r="E6" s="8" t="s">
        <v>19</v>
      </c>
      <c r="F6" s="11">
        <v>15</v>
      </c>
      <c r="G6" s="8" t="s">
        <v>24</v>
      </c>
      <c r="H6" s="8" t="s">
        <v>19</v>
      </c>
      <c r="I6" s="11">
        <v>30</v>
      </c>
      <c r="J6" s="8" t="s">
        <v>19</v>
      </c>
      <c r="K6" s="11">
        <v>20</v>
      </c>
      <c r="L6" s="11">
        <v>20</v>
      </c>
      <c r="M6" s="11">
        <v>45</v>
      </c>
      <c r="N6" s="11">
        <f>IF(ISNUMBER(I6),ROUND(I6/20,0),"")</f>
        <v>2</v>
      </c>
      <c r="O6" s="11">
        <f t="shared" si="0"/>
        <v>1</v>
      </c>
      <c r="P6" s="11">
        <f t="shared" si="1"/>
        <v>1</v>
      </c>
      <c r="Q6" s="11">
        <f>IF(ISNUMBER(K6),ROUND(K6/10,0),"")</f>
        <v>2</v>
      </c>
    </row>
    <row r="7" spans="1:17" ht="16.5" customHeight="1" x14ac:dyDescent="0.35">
      <c r="A7" s="8">
        <v>3245</v>
      </c>
      <c r="B7" s="8" t="s">
        <v>42</v>
      </c>
      <c r="C7" s="8" t="s">
        <v>18</v>
      </c>
      <c r="D7" s="10">
        <v>45362</v>
      </c>
      <c r="E7" s="8" t="s">
        <v>23</v>
      </c>
      <c r="F7" s="11">
        <v>15</v>
      </c>
      <c r="G7" s="8" t="s">
        <v>20</v>
      </c>
      <c r="H7" s="8" t="s">
        <v>19</v>
      </c>
      <c r="I7" s="11">
        <v>30</v>
      </c>
      <c r="J7" s="8" t="s">
        <v>19</v>
      </c>
      <c r="K7" s="11">
        <v>20</v>
      </c>
      <c r="L7" s="11">
        <v>8</v>
      </c>
      <c r="M7" s="11">
        <v>57</v>
      </c>
      <c r="N7" s="11">
        <f>IF(ISNUMBER(I7),ROUND(I7/20,0),"")</f>
        <v>2</v>
      </c>
      <c r="O7" s="11">
        <f t="shared" si="0"/>
        <v>1</v>
      </c>
      <c r="P7" s="11">
        <f t="shared" si="1"/>
        <v>1</v>
      </c>
      <c r="Q7" s="11">
        <f>IF(ISNUMBER(K7),ROUND(K7/10,0),"")</f>
        <v>2</v>
      </c>
    </row>
    <row r="8" spans="1:17" ht="16.5" customHeight="1" x14ac:dyDescent="0.35">
      <c r="A8" s="8">
        <v>3248</v>
      </c>
      <c r="B8" s="8" t="s">
        <v>45</v>
      </c>
      <c r="C8" s="8" t="s">
        <v>18</v>
      </c>
      <c r="D8" s="10">
        <v>45365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7</v>
      </c>
      <c r="M8" s="11">
        <v>58</v>
      </c>
      <c r="N8" s="11">
        <f>IF(ISNUMBER(I8),ROUND(I8/20,0),"")</f>
        <v>2</v>
      </c>
      <c r="O8" s="11">
        <f t="shared" si="0"/>
        <v>1</v>
      </c>
      <c r="P8" s="11">
        <f t="shared" si="1"/>
        <v>1</v>
      </c>
      <c r="Q8" s="11">
        <f>IF(ISNUMBER(K8),ROUND(K8/10,0),"")</f>
        <v>2</v>
      </c>
    </row>
    <row r="9" spans="1:17" ht="16.5" customHeight="1" x14ac:dyDescent="0.35">
      <c r="A9" s="8">
        <v>3251</v>
      </c>
      <c r="B9" s="8" t="s">
        <v>48</v>
      </c>
      <c r="C9" s="8" t="s">
        <v>18</v>
      </c>
      <c r="D9" s="10">
        <v>45368</v>
      </c>
      <c r="E9" s="8" t="s">
        <v>23</v>
      </c>
      <c r="F9" s="11">
        <v>15</v>
      </c>
      <c r="G9" s="8" t="s">
        <v>20</v>
      </c>
      <c r="H9" s="8" t="s">
        <v>19</v>
      </c>
      <c r="I9" s="11">
        <v>30</v>
      </c>
      <c r="J9" s="8" t="s">
        <v>19</v>
      </c>
      <c r="K9" s="11">
        <v>20</v>
      </c>
      <c r="L9" s="11">
        <v>3</v>
      </c>
      <c r="M9" s="11">
        <v>62</v>
      </c>
      <c r="N9" s="11">
        <f>IF(ISNUMBER(I9),ROUND(I9/20,0),"")</f>
        <v>2</v>
      </c>
      <c r="O9" s="11">
        <f t="shared" si="0"/>
        <v>1</v>
      </c>
      <c r="P9" s="11">
        <f t="shared" si="1"/>
        <v>1</v>
      </c>
      <c r="Q9" s="11">
        <f>IF(ISNUMBER(K9),ROUND(K9/10,0),"")</f>
        <v>2</v>
      </c>
    </row>
    <row r="10" spans="1:17" ht="16.5" customHeight="1" x14ac:dyDescent="0.35">
      <c r="A10" s="8">
        <v>3254</v>
      </c>
      <c r="B10" s="8" t="s">
        <v>51</v>
      </c>
      <c r="C10" s="8" t="s">
        <v>18</v>
      </c>
      <c r="D10" s="10">
        <v>45371</v>
      </c>
      <c r="E10" s="8" t="s">
        <v>19</v>
      </c>
      <c r="F10" s="11">
        <v>15</v>
      </c>
      <c r="G10" s="8" t="s">
        <v>24</v>
      </c>
      <c r="H10" s="8" t="s">
        <v>19</v>
      </c>
      <c r="I10" s="11">
        <v>30</v>
      </c>
      <c r="J10" s="8" t="s">
        <v>19</v>
      </c>
      <c r="K10" s="11">
        <v>20</v>
      </c>
      <c r="L10" s="11">
        <v>20</v>
      </c>
      <c r="M10" s="11">
        <v>45</v>
      </c>
      <c r="N10" s="11">
        <f>IF(ISNUMBER(I10),ROUND(I10/20,0),"")</f>
        <v>2</v>
      </c>
      <c r="O10" s="11">
        <f t="shared" si="0"/>
        <v>1</v>
      </c>
      <c r="P10" s="11">
        <f t="shared" si="1"/>
        <v>1</v>
      </c>
      <c r="Q10" s="11">
        <f>IF(ISNUMBER(K10),ROUND(K10/10,0),"")</f>
        <v>2</v>
      </c>
    </row>
    <row r="11" spans="1:17" ht="16.5" customHeight="1" x14ac:dyDescent="0.35">
      <c r="A11" s="8">
        <v>3257</v>
      </c>
      <c r="B11" s="8" t="s">
        <v>54</v>
      </c>
      <c r="C11" s="8" t="s">
        <v>18</v>
      </c>
      <c r="D11" s="10">
        <v>45374</v>
      </c>
      <c r="E11" s="8" t="s">
        <v>23</v>
      </c>
      <c r="F11" s="11">
        <v>15</v>
      </c>
      <c r="G11" s="8" t="s">
        <v>20</v>
      </c>
      <c r="H11" s="8" t="s">
        <v>19</v>
      </c>
      <c r="I11" s="11">
        <v>30</v>
      </c>
      <c r="J11" s="8" t="s">
        <v>19</v>
      </c>
      <c r="K11" s="11">
        <v>20</v>
      </c>
      <c r="L11" s="11">
        <v>5</v>
      </c>
      <c r="M11" s="11">
        <v>60</v>
      </c>
      <c r="N11" s="11">
        <f>IF(ISNUMBER(I11),ROUND(I11/20,0),"")</f>
        <v>2</v>
      </c>
      <c r="O11" s="11">
        <f t="shared" si="0"/>
        <v>1</v>
      </c>
      <c r="P11" s="11">
        <f t="shared" si="1"/>
        <v>1</v>
      </c>
      <c r="Q11" s="11">
        <f>IF(ISNUMBER(K11),ROUND(K11/10,0),"")</f>
        <v>2</v>
      </c>
    </row>
    <row r="12" spans="1:17" ht="16.5" customHeight="1" x14ac:dyDescent="0.35">
      <c r="A12" s="8">
        <v>3260</v>
      </c>
      <c r="B12" s="8" t="s">
        <v>57</v>
      </c>
      <c r="C12" s="8" t="s">
        <v>18</v>
      </c>
      <c r="D12" s="10">
        <v>45377</v>
      </c>
      <c r="E12" s="8" t="s">
        <v>19</v>
      </c>
      <c r="F12" s="11">
        <v>15</v>
      </c>
      <c r="G12" s="8" t="s">
        <v>27</v>
      </c>
      <c r="H12" s="8" t="s">
        <v>19</v>
      </c>
      <c r="I12" s="11">
        <v>30</v>
      </c>
      <c r="J12" s="8" t="s">
        <v>19</v>
      </c>
      <c r="K12" s="11">
        <v>20</v>
      </c>
      <c r="L12" s="11">
        <v>7</v>
      </c>
      <c r="M12" s="11">
        <v>58</v>
      </c>
      <c r="N12" s="11">
        <f>IF(ISNUMBER(I12),ROUND(I12/20,0),"")</f>
        <v>2</v>
      </c>
      <c r="O12" s="11">
        <f t="shared" si="0"/>
        <v>1</v>
      </c>
      <c r="P12" s="11">
        <f t="shared" si="1"/>
        <v>1</v>
      </c>
      <c r="Q12" s="11">
        <f>IF(ISNUMBER(K12),ROUND(K12/10,0),"")</f>
        <v>2</v>
      </c>
    </row>
    <row r="13" spans="1:17" ht="16.5" customHeight="1" x14ac:dyDescent="0.35">
      <c r="A13" s="8">
        <v>3263</v>
      </c>
      <c r="B13" s="8" t="s">
        <v>60</v>
      </c>
      <c r="C13" s="8" t="s">
        <v>18</v>
      </c>
      <c r="D13" s="10">
        <v>45380</v>
      </c>
      <c r="E13" s="8" t="s">
        <v>23</v>
      </c>
      <c r="F13" s="11">
        <v>15</v>
      </c>
      <c r="G13" s="8" t="s">
        <v>20</v>
      </c>
      <c r="H13" s="8" t="s">
        <v>19</v>
      </c>
      <c r="I13" s="11">
        <v>30</v>
      </c>
      <c r="J13" s="8" t="s">
        <v>19</v>
      </c>
      <c r="K13" s="11">
        <v>20</v>
      </c>
      <c r="L13" s="11">
        <v>3</v>
      </c>
      <c r="M13" s="11">
        <v>62</v>
      </c>
      <c r="N13" s="11">
        <f>IF(ISNUMBER(I13),ROUND(I13/20,0),"")</f>
        <v>2</v>
      </c>
      <c r="O13" s="11">
        <f t="shared" si="0"/>
        <v>1</v>
      </c>
      <c r="P13" s="11">
        <f t="shared" si="1"/>
        <v>1</v>
      </c>
      <c r="Q13" s="11">
        <f>IF(ISNUMBER(K13),ROUND(K13/10,0),"")</f>
        <v>2</v>
      </c>
    </row>
    <row r="14" spans="1:17" ht="16.5" customHeight="1" x14ac:dyDescent="0.35">
      <c r="A14" s="8">
        <v>3267</v>
      </c>
      <c r="B14" s="8" t="s">
        <v>64</v>
      </c>
      <c r="C14" s="8" t="s">
        <v>18</v>
      </c>
      <c r="D14" s="10">
        <v>45384</v>
      </c>
      <c r="E14" s="8" t="s">
        <v>23</v>
      </c>
      <c r="F14" s="11">
        <v>15</v>
      </c>
      <c r="G14" s="8" t="s">
        <v>27</v>
      </c>
      <c r="H14" s="8" t="s">
        <v>19</v>
      </c>
      <c r="I14" s="11">
        <v>30</v>
      </c>
      <c r="J14" s="8" t="s">
        <v>19</v>
      </c>
      <c r="K14" s="11">
        <v>20</v>
      </c>
      <c r="L14" s="11">
        <v>7</v>
      </c>
      <c r="M14" s="11">
        <v>58</v>
      </c>
      <c r="N14" s="11">
        <f>IF(ISNUMBER(I14),ROUND(I14/20,0),"")</f>
        <v>2</v>
      </c>
      <c r="O14" s="11">
        <f t="shared" si="0"/>
        <v>1</v>
      </c>
      <c r="P14" s="11">
        <f t="shared" si="1"/>
        <v>1</v>
      </c>
      <c r="Q14" s="11">
        <f>IF(ISNUMBER(K14),ROUND(K14/10,0),"")</f>
        <v>2</v>
      </c>
    </row>
    <row r="15" spans="1:17" ht="16.5" customHeight="1" x14ac:dyDescent="0.35">
      <c r="A15" s="8">
        <v>3270</v>
      </c>
      <c r="B15" s="8" t="s">
        <v>67</v>
      </c>
      <c r="C15" s="8" t="s">
        <v>18</v>
      </c>
      <c r="D15" s="10">
        <v>45387</v>
      </c>
      <c r="E15" s="8" t="s">
        <v>19</v>
      </c>
      <c r="F15" s="11">
        <v>15</v>
      </c>
      <c r="G15" s="8" t="s">
        <v>20</v>
      </c>
      <c r="H15" s="8" t="s">
        <v>19</v>
      </c>
      <c r="I15" s="11">
        <v>30</v>
      </c>
      <c r="J15" s="8" t="s">
        <v>19</v>
      </c>
      <c r="K15" s="11">
        <v>20</v>
      </c>
      <c r="L15" s="11">
        <v>15</v>
      </c>
      <c r="M15" s="11">
        <v>50</v>
      </c>
      <c r="N15" s="11">
        <f>IF(ISNUMBER(I15),ROUND(I15/20,0),"")</f>
        <v>2</v>
      </c>
      <c r="O15" s="11">
        <f t="shared" si="0"/>
        <v>1</v>
      </c>
      <c r="P15" s="11">
        <f t="shared" si="1"/>
        <v>1</v>
      </c>
      <c r="Q15" s="11">
        <f>IF(ISNUMBER(K15),ROUND(K15/10,0),"")</f>
        <v>2</v>
      </c>
    </row>
    <row r="16" spans="1:17" ht="16.5" customHeight="1" x14ac:dyDescent="0.35">
      <c r="A16" s="8">
        <v>3273</v>
      </c>
      <c r="B16" s="8" t="s">
        <v>70</v>
      </c>
      <c r="C16" s="8" t="s">
        <v>18</v>
      </c>
      <c r="D16" s="10">
        <v>45390</v>
      </c>
      <c r="E16" s="8" t="s">
        <v>23</v>
      </c>
      <c r="F16" s="11">
        <v>15</v>
      </c>
      <c r="G16" s="8" t="s">
        <v>27</v>
      </c>
      <c r="H16" s="8" t="s">
        <v>19</v>
      </c>
      <c r="I16" s="11">
        <v>30</v>
      </c>
      <c r="J16" s="8" t="s">
        <v>19</v>
      </c>
      <c r="K16" s="11">
        <v>20</v>
      </c>
      <c r="L16" s="11">
        <v>20</v>
      </c>
      <c r="M16" s="11">
        <v>45</v>
      </c>
      <c r="N16" s="11">
        <f>IF(ISNUMBER(I16),ROUND(I16/20,0),"")</f>
        <v>2</v>
      </c>
      <c r="O16" s="11">
        <f t="shared" si="0"/>
        <v>1</v>
      </c>
      <c r="P16" s="11">
        <f t="shared" si="1"/>
        <v>1</v>
      </c>
      <c r="Q16" s="11">
        <f>IF(ISNUMBER(K16),ROUND(K16/10,0),"")</f>
        <v>2</v>
      </c>
    </row>
    <row r="17" spans="1:17" ht="16.5" customHeight="1" x14ac:dyDescent="0.35">
      <c r="A17" s="8">
        <v>3276</v>
      </c>
      <c r="B17" s="8" t="s">
        <v>73</v>
      </c>
      <c r="C17" s="8" t="s">
        <v>18</v>
      </c>
      <c r="D17" s="10">
        <v>45393</v>
      </c>
      <c r="E17" s="8" t="s">
        <v>19</v>
      </c>
      <c r="F17" s="11">
        <v>15</v>
      </c>
      <c r="G17" s="8" t="s">
        <v>24</v>
      </c>
      <c r="H17" s="8" t="s">
        <v>19</v>
      </c>
      <c r="I17" s="11">
        <v>30</v>
      </c>
      <c r="J17" s="8" t="s">
        <v>19</v>
      </c>
      <c r="K17" s="11">
        <v>20</v>
      </c>
      <c r="L17" s="11">
        <v>5</v>
      </c>
      <c r="M17" s="11">
        <v>60</v>
      </c>
      <c r="N17" s="11">
        <f>IF(ISNUMBER(I17),ROUND(I17/20,0),"")</f>
        <v>2</v>
      </c>
      <c r="O17" s="11">
        <f t="shared" si="0"/>
        <v>1</v>
      </c>
      <c r="P17" s="11">
        <f t="shared" si="1"/>
        <v>1</v>
      </c>
      <c r="Q17" s="11">
        <f>IF(ISNUMBER(K17),ROUND(K17/10,0),"")</f>
        <v>2</v>
      </c>
    </row>
    <row r="18" spans="1:17" ht="16.5" customHeight="1" x14ac:dyDescent="0.35">
      <c r="A18" s="8">
        <v>3279</v>
      </c>
      <c r="B18" s="8" t="s">
        <v>76</v>
      </c>
      <c r="C18" s="8" t="s">
        <v>18</v>
      </c>
      <c r="D18" s="10">
        <v>45396</v>
      </c>
      <c r="E18" s="8" t="s">
        <v>23</v>
      </c>
      <c r="F18" s="11">
        <v>15</v>
      </c>
      <c r="G18" s="8" t="s">
        <v>20</v>
      </c>
      <c r="H18" s="8" t="s">
        <v>19</v>
      </c>
      <c r="I18" s="11">
        <v>30</v>
      </c>
      <c r="J18" s="8" t="s">
        <v>19</v>
      </c>
      <c r="K18" s="11">
        <v>20</v>
      </c>
      <c r="L18" s="11">
        <v>3</v>
      </c>
      <c r="M18" s="11">
        <v>62</v>
      </c>
      <c r="N18" s="11">
        <f>IF(ISNUMBER(I18),ROUND(I18/20,0),"")</f>
        <v>2</v>
      </c>
      <c r="O18" s="11">
        <f t="shared" si="0"/>
        <v>1</v>
      </c>
      <c r="P18" s="11">
        <f t="shared" si="1"/>
        <v>1</v>
      </c>
      <c r="Q18" s="11">
        <f>IF(ISNUMBER(K18),ROUND(K18/10,0),"")</f>
        <v>2</v>
      </c>
    </row>
    <row r="19" spans="1:17" ht="16.5" customHeight="1" x14ac:dyDescent="0.35">
      <c r="A19" s="8">
        <v>3282</v>
      </c>
      <c r="B19" s="8" t="s">
        <v>79</v>
      </c>
      <c r="C19" s="8" t="s">
        <v>18</v>
      </c>
      <c r="D19" s="10">
        <v>45399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  <c r="N19" s="11">
        <f>IF(ISNUMBER(I19),ROUND(I19/20,0),"")</f>
        <v>2</v>
      </c>
      <c r="O19" s="11">
        <f t="shared" si="0"/>
        <v>1</v>
      </c>
      <c r="P19" s="11">
        <f t="shared" si="1"/>
        <v>1</v>
      </c>
      <c r="Q19" s="11">
        <f>IF(ISNUMBER(K19),ROUND(K19/10,0),"")</f>
        <v>2</v>
      </c>
    </row>
    <row r="20" spans="1:17" ht="16.5" customHeight="1" x14ac:dyDescent="0.35">
      <c r="A20" s="8">
        <v>3285</v>
      </c>
      <c r="B20" s="8" t="s">
        <v>82</v>
      </c>
      <c r="C20" s="8" t="s">
        <v>18</v>
      </c>
      <c r="D20" s="10">
        <v>45402</v>
      </c>
      <c r="E20" s="8" t="s">
        <v>23</v>
      </c>
      <c r="F20" s="11">
        <v>15</v>
      </c>
      <c r="G20" s="8" t="s">
        <v>20</v>
      </c>
      <c r="H20" s="8" t="s">
        <v>19</v>
      </c>
      <c r="I20" s="11">
        <v>30</v>
      </c>
      <c r="J20" s="8" t="s">
        <v>19</v>
      </c>
      <c r="K20" s="11">
        <v>20</v>
      </c>
      <c r="L20" s="11">
        <v>20</v>
      </c>
      <c r="M20" s="11">
        <v>45</v>
      </c>
      <c r="N20" s="11">
        <f>IF(ISNUMBER(I20),ROUND(I20/20,0),"")</f>
        <v>2</v>
      </c>
      <c r="O20" s="11">
        <f t="shared" si="0"/>
        <v>1</v>
      </c>
      <c r="P20" s="11">
        <f t="shared" si="1"/>
        <v>1</v>
      </c>
      <c r="Q20" s="11">
        <f>IF(ISNUMBER(K20),ROUND(K20/10,0),"")</f>
        <v>2</v>
      </c>
    </row>
    <row r="21" spans="1:17" ht="16.5" customHeight="1" x14ac:dyDescent="0.35">
      <c r="A21" s="8">
        <v>3288</v>
      </c>
      <c r="B21" s="8" t="s">
        <v>85</v>
      </c>
      <c r="C21" s="8" t="s">
        <v>18</v>
      </c>
      <c r="D21" s="10">
        <v>45405</v>
      </c>
      <c r="E21" s="8" t="s">
        <v>19</v>
      </c>
      <c r="F21" s="11">
        <v>15</v>
      </c>
      <c r="G21" s="8" t="s">
        <v>24</v>
      </c>
      <c r="H21" s="8" t="s">
        <v>19</v>
      </c>
      <c r="I21" s="11">
        <v>30</v>
      </c>
      <c r="J21" s="8" t="s">
        <v>19</v>
      </c>
      <c r="K21" s="11">
        <v>20</v>
      </c>
      <c r="L21" s="11">
        <v>3</v>
      </c>
      <c r="M21" s="11">
        <v>62</v>
      </c>
      <c r="N21" s="11">
        <f>IF(ISNUMBER(I21),ROUND(I21/20,0),"")</f>
        <v>2</v>
      </c>
      <c r="O21" s="11">
        <f t="shared" si="0"/>
        <v>1</v>
      </c>
      <c r="P21" s="11">
        <f t="shared" si="1"/>
        <v>1</v>
      </c>
      <c r="Q21" s="11">
        <f>IF(ISNUMBER(K21),ROUND(K21/10,0),"")</f>
        <v>2</v>
      </c>
    </row>
    <row r="22" spans="1:17" ht="16.5" customHeight="1" x14ac:dyDescent="0.35">
      <c r="A22" s="8">
        <v>3291</v>
      </c>
      <c r="B22" s="8" t="s">
        <v>88</v>
      </c>
      <c r="C22" s="8" t="s">
        <v>18</v>
      </c>
      <c r="D22" s="10">
        <v>45408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5</v>
      </c>
      <c r="M22" s="11">
        <v>60</v>
      </c>
      <c r="N22" s="11">
        <f>IF(ISNUMBER(I22),ROUND(I22/20,0),"")</f>
        <v>2</v>
      </c>
      <c r="O22" s="11">
        <f t="shared" si="0"/>
        <v>1</v>
      </c>
      <c r="P22" s="11">
        <f t="shared" si="1"/>
        <v>1</v>
      </c>
      <c r="Q22" s="11">
        <f>IF(ISNUMBER(K22),ROUND(K22/10,0),"")</f>
        <v>2</v>
      </c>
    </row>
    <row r="23" spans="1:17" ht="16.5" customHeight="1" x14ac:dyDescent="0.35">
      <c r="A23" s="8">
        <v>3294</v>
      </c>
      <c r="B23" s="8" t="s">
        <v>91</v>
      </c>
      <c r="C23" s="8" t="s">
        <v>18</v>
      </c>
      <c r="D23" s="10">
        <v>45411</v>
      </c>
      <c r="E23" s="8" t="s">
        <v>19</v>
      </c>
      <c r="F23" s="11">
        <v>15</v>
      </c>
      <c r="G23" s="8" t="s">
        <v>27</v>
      </c>
      <c r="H23" s="8" t="s">
        <v>19</v>
      </c>
      <c r="I23" s="11">
        <v>30</v>
      </c>
      <c r="J23" s="8" t="s">
        <v>19</v>
      </c>
      <c r="K23" s="11">
        <v>20</v>
      </c>
      <c r="L23" s="11">
        <v>20</v>
      </c>
      <c r="M23" s="11">
        <v>45</v>
      </c>
      <c r="N23" s="11">
        <f>IF(ISNUMBER(I23),ROUND(I23/20,0),"")</f>
        <v>2</v>
      </c>
      <c r="O23" s="11">
        <f t="shared" si="0"/>
        <v>1</v>
      </c>
      <c r="P23" s="11">
        <f t="shared" si="1"/>
        <v>1</v>
      </c>
      <c r="Q23" s="11">
        <f>IF(ISNUMBER(K23),ROUND(K23/10,0),"")</f>
        <v>2</v>
      </c>
    </row>
    <row r="24" spans="1:17" ht="16.5" customHeight="1" x14ac:dyDescent="0.35">
      <c r="A24" s="8">
        <v>3297</v>
      </c>
      <c r="B24" s="8" t="s">
        <v>94</v>
      </c>
      <c r="C24" s="8" t="s">
        <v>18</v>
      </c>
      <c r="D24" s="10">
        <v>45414</v>
      </c>
      <c r="E24" s="8" t="s">
        <v>19</v>
      </c>
      <c r="F24" s="11">
        <v>15</v>
      </c>
      <c r="G24" s="8" t="s">
        <v>27</v>
      </c>
      <c r="H24" s="8" t="s">
        <v>19</v>
      </c>
      <c r="I24" s="11">
        <v>30</v>
      </c>
      <c r="J24" s="8" t="s">
        <v>19</v>
      </c>
      <c r="K24" s="11">
        <v>20</v>
      </c>
      <c r="L24" s="11">
        <v>7</v>
      </c>
      <c r="M24" s="11">
        <v>58</v>
      </c>
      <c r="N24" s="11">
        <f>IF(ISNUMBER(I24),ROUND(I24/20,0),"")</f>
        <v>2</v>
      </c>
      <c r="O24" s="11">
        <f t="shared" si="0"/>
        <v>1</v>
      </c>
      <c r="P24" s="11">
        <f t="shared" si="1"/>
        <v>1</v>
      </c>
      <c r="Q24" s="11">
        <f>IF(ISNUMBER(K24),ROUND(K24/10,0),"")</f>
        <v>2</v>
      </c>
    </row>
    <row r="25" spans="1:17" ht="16.5" customHeight="1" x14ac:dyDescent="0.35">
      <c r="A25" s="8">
        <v>3300</v>
      </c>
      <c r="B25" s="8" t="s">
        <v>97</v>
      </c>
      <c r="C25" s="8" t="s">
        <v>18</v>
      </c>
      <c r="D25" s="10">
        <v>45417</v>
      </c>
      <c r="E25" s="8" t="s">
        <v>23</v>
      </c>
      <c r="F25" s="11">
        <v>15</v>
      </c>
      <c r="G25" s="8" t="s">
        <v>20</v>
      </c>
      <c r="H25" s="8" t="s">
        <v>19</v>
      </c>
      <c r="I25" s="11">
        <v>30</v>
      </c>
      <c r="J25" s="8" t="s">
        <v>19</v>
      </c>
      <c r="K25" s="11">
        <v>20</v>
      </c>
      <c r="L25" s="11">
        <v>15</v>
      </c>
      <c r="M25" s="11">
        <v>50</v>
      </c>
      <c r="N25" s="11">
        <f>IF(ISNUMBER(I25),ROUND(I25/20,0),"")</f>
        <v>2</v>
      </c>
      <c r="O25" s="11">
        <f t="shared" si="0"/>
        <v>1</v>
      </c>
      <c r="P25" s="11">
        <f t="shared" si="1"/>
        <v>1</v>
      </c>
      <c r="Q25" s="11">
        <f>IF(ISNUMBER(K25),ROUND(K25/10,0),"")</f>
        <v>2</v>
      </c>
    </row>
    <row r="26" spans="1:17" ht="16.5" customHeight="1" x14ac:dyDescent="0.35">
      <c r="A26" s="8">
        <v>3303</v>
      </c>
      <c r="B26" s="8" t="s">
        <v>100</v>
      </c>
      <c r="C26" s="8" t="s">
        <v>18</v>
      </c>
      <c r="D26" s="10">
        <v>45420</v>
      </c>
      <c r="E26" s="8" t="s">
        <v>19</v>
      </c>
      <c r="F26" s="11">
        <v>15</v>
      </c>
      <c r="G26" s="8" t="s">
        <v>27</v>
      </c>
      <c r="H26" s="8" t="s">
        <v>19</v>
      </c>
      <c r="I26" s="11">
        <v>30</v>
      </c>
      <c r="J26" s="8" t="s">
        <v>19</v>
      </c>
      <c r="K26" s="11">
        <v>20</v>
      </c>
      <c r="L26" s="11">
        <v>20</v>
      </c>
      <c r="M26" s="11">
        <v>45</v>
      </c>
      <c r="N26" s="11">
        <f>IF(ISNUMBER(I26),ROUND(I26/20,0),"")</f>
        <v>2</v>
      </c>
      <c r="O26" s="11">
        <f t="shared" si="0"/>
        <v>1</v>
      </c>
      <c r="P26" s="11">
        <f t="shared" si="1"/>
        <v>1</v>
      </c>
      <c r="Q26" s="11">
        <f>IF(ISNUMBER(K26),ROUND(K26/10,0),"")</f>
        <v>2</v>
      </c>
    </row>
    <row r="27" spans="1:17" ht="16.5" customHeight="1" x14ac:dyDescent="0.35">
      <c r="A27" s="8">
        <v>3306</v>
      </c>
      <c r="B27" s="8" t="s">
        <v>103</v>
      </c>
      <c r="C27" s="8" t="s">
        <v>18</v>
      </c>
      <c r="D27" s="10">
        <v>45423</v>
      </c>
      <c r="E27" s="8" t="s">
        <v>23</v>
      </c>
      <c r="F27" s="11">
        <v>15</v>
      </c>
      <c r="G27" s="8" t="s">
        <v>24</v>
      </c>
      <c r="H27" s="8" t="s">
        <v>19</v>
      </c>
      <c r="I27" s="11">
        <v>30</v>
      </c>
      <c r="J27" s="8" t="s">
        <v>19</v>
      </c>
      <c r="K27" s="11">
        <v>20</v>
      </c>
      <c r="L27" s="11">
        <v>5</v>
      </c>
      <c r="M27" s="11">
        <v>60</v>
      </c>
      <c r="N27" s="11">
        <f>IF(ISNUMBER(I27),ROUND(I27/20,0),"")</f>
        <v>2</v>
      </c>
      <c r="O27" s="11">
        <f t="shared" si="0"/>
        <v>1</v>
      </c>
      <c r="P27" s="11">
        <f t="shared" si="1"/>
        <v>1</v>
      </c>
      <c r="Q27" s="11">
        <f>IF(ISNUMBER(K27),ROUND(K27/10,0),"")</f>
        <v>2</v>
      </c>
    </row>
    <row r="28" spans="1:17" ht="16.5" customHeight="1" x14ac:dyDescent="0.35">
      <c r="A28" s="8">
        <v>3309</v>
      </c>
      <c r="B28" s="8" t="s">
        <v>106</v>
      </c>
      <c r="C28" s="8" t="s">
        <v>18</v>
      </c>
      <c r="D28" s="10">
        <v>45426</v>
      </c>
      <c r="E28" s="8" t="s">
        <v>19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3</v>
      </c>
      <c r="M28" s="11">
        <v>62</v>
      </c>
      <c r="N28" s="11">
        <f>IF(ISNUMBER(I28),ROUND(I28/20,0),"")</f>
        <v>2</v>
      </c>
      <c r="O28" s="11">
        <f t="shared" si="0"/>
        <v>1</v>
      </c>
      <c r="P28" s="11">
        <f t="shared" si="1"/>
        <v>1</v>
      </c>
      <c r="Q28" s="11">
        <f>IF(ISNUMBER(K28),ROUND(K28/10,0),"")</f>
        <v>2</v>
      </c>
    </row>
    <row r="29" spans="1:17" ht="16.5" customHeight="1" x14ac:dyDescent="0.35">
      <c r="A29" s="8">
        <v>3312</v>
      </c>
      <c r="B29" s="8" t="s">
        <v>109</v>
      </c>
      <c r="C29" s="8" t="s">
        <v>18</v>
      </c>
      <c r="D29" s="10">
        <v>45429</v>
      </c>
      <c r="E29" s="8" t="s">
        <v>23</v>
      </c>
      <c r="F29" s="11">
        <v>15</v>
      </c>
      <c r="G29" s="8" t="s">
        <v>27</v>
      </c>
      <c r="H29" s="8" t="s">
        <v>19</v>
      </c>
      <c r="I29" s="11">
        <v>30</v>
      </c>
      <c r="J29" s="8" t="s">
        <v>19</v>
      </c>
      <c r="K29" s="11">
        <v>20</v>
      </c>
      <c r="L29" s="11">
        <v>7</v>
      </c>
      <c r="M29" s="11">
        <v>58</v>
      </c>
      <c r="N29" s="11">
        <f>IF(ISNUMBER(I29),ROUND(I29/20,0),"")</f>
        <v>2</v>
      </c>
      <c r="O29" s="11">
        <f t="shared" si="0"/>
        <v>1</v>
      </c>
      <c r="P29" s="11">
        <f t="shared" si="1"/>
        <v>1</v>
      </c>
      <c r="Q29" s="11">
        <f>IF(ISNUMBER(K29),ROUND(K29/10,0),"")</f>
        <v>2</v>
      </c>
    </row>
    <row r="30" spans="1:17" ht="16.5" customHeight="1" x14ac:dyDescent="0.35">
      <c r="A30" s="8">
        <v>3315</v>
      </c>
      <c r="B30" s="8" t="s">
        <v>112</v>
      </c>
      <c r="C30" s="8" t="s">
        <v>18</v>
      </c>
      <c r="D30" s="10">
        <v>45432</v>
      </c>
      <c r="E30" s="8" t="s">
        <v>19</v>
      </c>
      <c r="F30" s="11">
        <v>15</v>
      </c>
      <c r="G30" s="8" t="s">
        <v>20</v>
      </c>
      <c r="H30" s="8" t="s">
        <v>19</v>
      </c>
      <c r="I30" s="11">
        <v>30</v>
      </c>
      <c r="J30" s="8" t="s">
        <v>19</v>
      </c>
      <c r="K30" s="11">
        <v>20</v>
      </c>
      <c r="L30" s="11">
        <v>20</v>
      </c>
      <c r="M30" s="11">
        <v>45</v>
      </c>
      <c r="N30" s="11">
        <f>IF(ISNUMBER(I30),ROUND(I30/20,0),"")</f>
        <v>2</v>
      </c>
      <c r="O30" s="11">
        <f t="shared" si="0"/>
        <v>1</v>
      </c>
      <c r="P30" s="11">
        <f t="shared" si="1"/>
        <v>1</v>
      </c>
      <c r="Q30" s="11">
        <f>IF(ISNUMBER(K30),ROUND(K30/10,0),"")</f>
        <v>2</v>
      </c>
    </row>
    <row r="31" spans="1:17" ht="16.5" customHeight="1" x14ac:dyDescent="0.35">
      <c r="A31" s="8">
        <v>3318</v>
      </c>
      <c r="B31" s="8" t="s">
        <v>115</v>
      </c>
      <c r="C31" s="8" t="s">
        <v>18</v>
      </c>
      <c r="D31" s="10">
        <v>45435</v>
      </c>
      <c r="E31" s="8" t="s">
        <v>23</v>
      </c>
      <c r="F31" s="11">
        <v>15</v>
      </c>
      <c r="G31" s="8" t="s">
        <v>24</v>
      </c>
      <c r="H31" s="8" t="s">
        <v>19</v>
      </c>
      <c r="I31" s="11">
        <v>30</v>
      </c>
      <c r="J31" s="8" t="s">
        <v>19</v>
      </c>
      <c r="K31" s="11">
        <v>20</v>
      </c>
      <c r="L31" s="11">
        <v>3</v>
      </c>
      <c r="M31" s="11">
        <v>62</v>
      </c>
      <c r="N31" s="11">
        <f>IF(ISNUMBER(I31),ROUND(I31/20,0),"")</f>
        <v>2</v>
      </c>
      <c r="O31" s="11">
        <f t="shared" si="0"/>
        <v>1</v>
      </c>
      <c r="P31" s="11">
        <f t="shared" si="1"/>
        <v>1</v>
      </c>
      <c r="Q31" s="11">
        <f>IF(ISNUMBER(K31),ROUND(K31/10,0),"")</f>
        <v>2</v>
      </c>
    </row>
    <row r="32" spans="1:17" ht="16.5" customHeight="1" x14ac:dyDescent="0.35">
      <c r="A32" s="8">
        <v>3321</v>
      </c>
      <c r="B32" s="8" t="s">
        <v>118</v>
      </c>
      <c r="C32" s="8" t="s">
        <v>18</v>
      </c>
      <c r="D32" s="10">
        <v>45438</v>
      </c>
      <c r="E32" s="8" t="s">
        <v>19</v>
      </c>
      <c r="F32" s="11">
        <v>15</v>
      </c>
      <c r="G32" s="8" t="s">
        <v>20</v>
      </c>
      <c r="H32" s="8" t="s">
        <v>19</v>
      </c>
      <c r="I32" s="11">
        <v>30</v>
      </c>
      <c r="J32" s="8" t="s">
        <v>19</v>
      </c>
      <c r="K32" s="11">
        <v>20</v>
      </c>
      <c r="L32" s="11">
        <v>5</v>
      </c>
      <c r="M32" s="11">
        <v>60</v>
      </c>
      <c r="N32" s="11">
        <f>IF(ISNUMBER(I32),ROUND(I32/20,0),"")</f>
        <v>2</v>
      </c>
      <c r="O32" s="11">
        <f t="shared" si="0"/>
        <v>1</v>
      </c>
      <c r="P32" s="11">
        <f t="shared" si="1"/>
        <v>1</v>
      </c>
      <c r="Q32" s="11">
        <f>IF(ISNUMBER(K32),ROUND(K32/10,0),"")</f>
        <v>2</v>
      </c>
    </row>
    <row r="33" spans="1:17" ht="16.5" customHeight="1" x14ac:dyDescent="0.35">
      <c r="A33" s="8">
        <v>3324</v>
      </c>
      <c r="B33" s="8" t="s">
        <v>121</v>
      </c>
      <c r="C33" s="8" t="s">
        <v>18</v>
      </c>
      <c r="D33" s="10">
        <v>45441</v>
      </c>
      <c r="E33" s="8" t="s">
        <v>23</v>
      </c>
      <c r="F33" s="11">
        <v>15</v>
      </c>
      <c r="G33" s="8" t="s">
        <v>27</v>
      </c>
      <c r="H33" s="8" t="s">
        <v>19</v>
      </c>
      <c r="I33" s="11">
        <v>30</v>
      </c>
      <c r="J33" s="8" t="s">
        <v>19</v>
      </c>
      <c r="K33" s="11">
        <v>20</v>
      </c>
      <c r="L33" s="11">
        <v>20</v>
      </c>
      <c r="M33" s="11">
        <v>45</v>
      </c>
      <c r="N33" s="11">
        <f>IF(ISNUMBER(I33),ROUND(I33/20,0),"")</f>
        <v>2</v>
      </c>
      <c r="O33" s="11">
        <f t="shared" si="0"/>
        <v>1</v>
      </c>
      <c r="P33" s="11">
        <f t="shared" si="1"/>
        <v>1</v>
      </c>
      <c r="Q33" s="11">
        <f>IF(ISNUMBER(K33),ROUND(K33/10,0),"")</f>
        <v>2</v>
      </c>
    </row>
    <row r="34" spans="1:17" ht="16.5" customHeight="1" x14ac:dyDescent="0.35">
      <c r="A34" s="8">
        <v>3327</v>
      </c>
      <c r="B34" s="8" t="s">
        <v>124</v>
      </c>
      <c r="C34" s="8" t="s">
        <v>18</v>
      </c>
      <c r="D34" s="10">
        <v>45444</v>
      </c>
      <c r="E34" s="8" t="s">
        <v>19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7</v>
      </c>
      <c r="M34" s="11">
        <v>58</v>
      </c>
      <c r="N34" s="11">
        <f>IF(ISNUMBER(I34),ROUND(I34/20,0),"")</f>
        <v>2</v>
      </c>
      <c r="O34" s="11">
        <f t="shared" si="0"/>
        <v>1</v>
      </c>
      <c r="P34" s="11">
        <f t="shared" si="1"/>
        <v>1</v>
      </c>
      <c r="Q34" s="11">
        <f>IF(ISNUMBER(K34),ROUND(K34/10,0),"")</f>
        <v>2</v>
      </c>
    </row>
    <row r="35" spans="1:17" ht="16.5" customHeight="1" x14ac:dyDescent="0.35">
      <c r="A35" s="8">
        <v>3330</v>
      </c>
      <c r="B35" s="8" t="s">
        <v>127</v>
      </c>
      <c r="C35" s="8" t="s">
        <v>18</v>
      </c>
      <c r="D35" s="10">
        <v>45447</v>
      </c>
      <c r="E35" s="8" t="s">
        <v>23</v>
      </c>
      <c r="F35" s="11">
        <v>15</v>
      </c>
      <c r="G35" s="8" t="s">
        <v>20</v>
      </c>
      <c r="H35" s="8" t="s">
        <v>19</v>
      </c>
      <c r="I35" s="11">
        <v>30</v>
      </c>
      <c r="J35" s="8" t="s">
        <v>19</v>
      </c>
      <c r="K35" s="11">
        <v>20</v>
      </c>
      <c r="L35" s="11">
        <v>15</v>
      </c>
      <c r="M35" s="11">
        <v>50</v>
      </c>
      <c r="N35" s="11">
        <f>IF(ISNUMBER(I35),ROUND(I35/20,0),"")</f>
        <v>2</v>
      </c>
      <c r="O35" s="11">
        <f t="shared" si="0"/>
        <v>1</v>
      </c>
      <c r="P35" s="11">
        <f t="shared" si="1"/>
        <v>1</v>
      </c>
      <c r="Q35" s="11">
        <f>IF(ISNUMBER(K35),ROUND(K35/10,0),"")</f>
        <v>2</v>
      </c>
    </row>
    <row r="36" spans="1:17" ht="16.5" customHeight="1" x14ac:dyDescent="0.35">
      <c r="A36" s="8">
        <v>3333</v>
      </c>
      <c r="B36" s="8" t="s">
        <v>130</v>
      </c>
      <c r="C36" s="8" t="s">
        <v>18</v>
      </c>
      <c r="D36" s="10">
        <v>45450</v>
      </c>
      <c r="E36" s="8" t="s">
        <v>19</v>
      </c>
      <c r="F36" s="11">
        <v>15</v>
      </c>
      <c r="G36" s="8" t="s">
        <v>27</v>
      </c>
      <c r="H36" s="8" t="s">
        <v>19</v>
      </c>
      <c r="I36" s="11">
        <v>30</v>
      </c>
      <c r="J36" s="8" t="s">
        <v>19</v>
      </c>
      <c r="K36" s="11">
        <v>20</v>
      </c>
      <c r="L36" s="11">
        <v>20</v>
      </c>
      <c r="M36" s="11">
        <v>45</v>
      </c>
      <c r="N36" s="11">
        <f>IF(ISNUMBER(I36),ROUND(I36/20,0),"")</f>
        <v>2</v>
      </c>
      <c r="O36" s="11">
        <f t="shared" si="0"/>
        <v>1</v>
      </c>
      <c r="P36" s="11">
        <f t="shared" si="1"/>
        <v>1</v>
      </c>
      <c r="Q36" s="11">
        <f>IF(ISNUMBER(K36),ROUND(K36/10,0),"")</f>
        <v>2</v>
      </c>
    </row>
    <row r="37" spans="1:17" ht="16.5" customHeight="1" x14ac:dyDescent="0.35">
      <c r="A37" s="8">
        <v>3337</v>
      </c>
      <c r="B37" s="8" t="s">
        <v>134</v>
      </c>
      <c r="C37" s="8" t="s">
        <v>18</v>
      </c>
      <c r="D37" s="10">
        <v>45454</v>
      </c>
      <c r="E37" s="8" t="s">
        <v>23</v>
      </c>
      <c r="F37" s="11">
        <v>15</v>
      </c>
      <c r="G37" s="8" t="s">
        <v>27</v>
      </c>
      <c r="H37" s="8" t="s">
        <v>19</v>
      </c>
      <c r="I37" s="11">
        <v>30</v>
      </c>
      <c r="J37" s="8" t="s">
        <v>19</v>
      </c>
      <c r="K37" s="11">
        <v>20</v>
      </c>
      <c r="L37" s="11">
        <v>7</v>
      </c>
      <c r="M37" s="11">
        <v>58</v>
      </c>
      <c r="N37" s="11">
        <f>IF(ISNUMBER(I37),ROUND(I37/20,0),"")</f>
        <v>2</v>
      </c>
      <c r="O37" s="11">
        <f t="shared" si="0"/>
        <v>1</v>
      </c>
      <c r="P37" s="11">
        <f t="shared" si="1"/>
        <v>1</v>
      </c>
      <c r="Q37" s="11">
        <f>IF(ISNUMBER(K37),ROUND(K37/10,0),"")</f>
        <v>2</v>
      </c>
    </row>
    <row r="38" spans="1:17" ht="16.5" customHeight="1" x14ac:dyDescent="0.35">
      <c r="A38" s="8">
        <v>3340</v>
      </c>
      <c r="B38" s="8" t="s">
        <v>137</v>
      </c>
      <c r="C38" s="8" t="s">
        <v>18</v>
      </c>
      <c r="D38" s="10">
        <v>45457</v>
      </c>
      <c r="E38" s="8" t="s">
        <v>19</v>
      </c>
      <c r="F38" s="11">
        <v>15</v>
      </c>
      <c r="G38" s="8" t="s">
        <v>20</v>
      </c>
      <c r="H38" s="8" t="s">
        <v>19</v>
      </c>
      <c r="I38" s="11">
        <v>30</v>
      </c>
      <c r="J38" s="8" t="s">
        <v>19</v>
      </c>
      <c r="K38" s="11">
        <v>20</v>
      </c>
      <c r="L38" s="11">
        <v>15</v>
      </c>
      <c r="M38" s="11">
        <v>50</v>
      </c>
      <c r="N38" s="11">
        <f>IF(ISNUMBER(I38),ROUND(I38/20,0),"")</f>
        <v>2</v>
      </c>
      <c r="O38" s="11">
        <f t="shared" si="0"/>
        <v>1</v>
      </c>
      <c r="P38" s="11">
        <f t="shared" si="1"/>
        <v>1</v>
      </c>
      <c r="Q38" s="11">
        <f>IF(ISNUMBER(K38),ROUND(K38/10,0),"")</f>
        <v>2</v>
      </c>
    </row>
    <row r="39" spans="1:17" ht="16.5" customHeight="1" x14ac:dyDescent="0.35">
      <c r="A39" s="8">
        <v>3343</v>
      </c>
      <c r="B39" s="8" t="s">
        <v>140</v>
      </c>
      <c r="C39" s="8" t="s">
        <v>18</v>
      </c>
      <c r="D39" s="10">
        <v>45460</v>
      </c>
      <c r="E39" s="8" t="s">
        <v>23</v>
      </c>
      <c r="F39" s="11">
        <v>15</v>
      </c>
      <c r="G39" s="8" t="s">
        <v>27</v>
      </c>
      <c r="H39" s="8" t="s">
        <v>19</v>
      </c>
      <c r="I39" s="11">
        <v>30</v>
      </c>
      <c r="J39" s="8" t="s">
        <v>19</v>
      </c>
      <c r="K39" s="11">
        <v>20</v>
      </c>
      <c r="L39" s="11">
        <v>20</v>
      </c>
      <c r="M39" s="11">
        <v>45</v>
      </c>
      <c r="N39" s="11">
        <f>IF(ISNUMBER(I39),ROUND(I39/20,0),"")</f>
        <v>2</v>
      </c>
      <c r="O39" s="11">
        <f t="shared" si="0"/>
        <v>1</v>
      </c>
      <c r="P39" s="11">
        <f t="shared" si="1"/>
        <v>1</v>
      </c>
      <c r="Q39" s="11">
        <f>IF(ISNUMBER(K39),ROUND(K39/10,0),"")</f>
        <v>2</v>
      </c>
    </row>
    <row r="40" spans="1:17" ht="16.5" customHeight="1" x14ac:dyDescent="0.35">
      <c r="A40" s="8">
        <v>3346</v>
      </c>
      <c r="B40" s="8" t="s">
        <v>143</v>
      </c>
      <c r="C40" s="8" t="s">
        <v>18</v>
      </c>
      <c r="D40" s="10">
        <v>45463</v>
      </c>
      <c r="E40" s="8" t="s">
        <v>19</v>
      </c>
      <c r="F40" s="11">
        <v>15</v>
      </c>
      <c r="G40" s="8" t="s">
        <v>24</v>
      </c>
      <c r="H40" s="8" t="s">
        <v>19</v>
      </c>
      <c r="I40" s="11">
        <v>30</v>
      </c>
      <c r="J40" s="8" t="s">
        <v>19</v>
      </c>
      <c r="K40" s="11">
        <v>20</v>
      </c>
      <c r="L40" s="11">
        <v>5</v>
      </c>
      <c r="M40" s="11">
        <v>60</v>
      </c>
      <c r="N40" s="11">
        <f>IF(ISNUMBER(I40),ROUND(I40/20,0),"")</f>
        <v>2</v>
      </c>
      <c r="O40" s="11">
        <f t="shared" si="0"/>
        <v>1</v>
      </c>
      <c r="P40" s="11">
        <f t="shared" si="1"/>
        <v>1</v>
      </c>
      <c r="Q40" s="11">
        <f>IF(ISNUMBER(K40),ROUND(K40/10,0),"")</f>
        <v>2</v>
      </c>
    </row>
    <row r="41" spans="1:17" ht="16.5" customHeight="1" x14ac:dyDescent="0.35">
      <c r="A41" s="8">
        <v>3349</v>
      </c>
      <c r="B41" s="8" t="s">
        <v>121</v>
      </c>
      <c r="C41" s="8" t="s">
        <v>18</v>
      </c>
      <c r="D41" s="10">
        <v>45466</v>
      </c>
      <c r="E41" s="8" t="s">
        <v>23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3</v>
      </c>
      <c r="M41" s="11">
        <v>62</v>
      </c>
      <c r="N41" s="11">
        <f>IF(ISNUMBER(I41),ROUND(I41/20,0),"")</f>
        <v>2</v>
      </c>
      <c r="O41" s="11">
        <f t="shared" si="0"/>
        <v>1</v>
      </c>
      <c r="P41" s="11">
        <f t="shared" si="1"/>
        <v>1</v>
      </c>
      <c r="Q41" s="11">
        <f>IF(ISNUMBER(K41),ROUND(K41/10,0),"")</f>
        <v>2</v>
      </c>
    </row>
    <row r="42" spans="1:17" ht="16.5" customHeight="1" x14ac:dyDescent="0.35">
      <c r="A42" s="8">
        <v>3352</v>
      </c>
      <c r="B42" s="8" t="s">
        <v>148</v>
      </c>
      <c r="C42" s="8" t="s">
        <v>18</v>
      </c>
      <c r="D42" s="10">
        <v>45469</v>
      </c>
      <c r="E42" s="8" t="s">
        <v>19</v>
      </c>
      <c r="F42" s="11">
        <v>15</v>
      </c>
      <c r="G42" s="8" t="s">
        <v>27</v>
      </c>
      <c r="H42" s="8" t="s">
        <v>19</v>
      </c>
      <c r="I42" s="11">
        <v>30</v>
      </c>
      <c r="J42" s="8" t="s">
        <v>19</v>
      </c>
      <c r="K42" s="11">
        <v>20</v>
      </c>
      <c r="L42" s="11">
        <v>7</v>
      </c>
      <c r="M42" s="11">
        <v>58</v>
      </c>
      <c r="N42" s="11">
        <f>IF(ISNUMBER(I42),ROUND(I42/20,0),"")</f>
        <v>2</v>
      </c>
      <c r="O42" s="11">
        <f t="shared" si="0"/>
        <v>1</v>
      </c>
      <c r="P42" s="11">
        <f t="shared" si="1"/>
        <v>1</v>
      </c>
      <c r="Q42" s="11">
        <f>IF(ISNUMBER(K42),ROUND(K42/10,0),"")</f>
        <v>2</v>
      </c>
    </row>
    <row r="43" spans="1:17" ht="16.5" customHeight="1" x14ac:dyDescent="0.35">
      <c r="A43" s="8">
        <v>3355</v>
      </c>
      <c r="B43" s="8" t="s">
        <v>151</v>
      </c>
      <c r="C43" s="8" t="s">
        <v>18</v>
      </c>
      <c r="D43" s="10">
        <v>45472</v>
      </c>
      <c r="E43" s="8" t="s">
        <v>23</v>
      </c>
      <c r="F43" s="11">
        <v>15</v>
      </c>
      <c r="G43" s="8" t="s">
        <v>20</v>
      </c>
      <c r="H43" s="8" t="s">
        <v>19</v>
      </c>
      <c r="I43" s="11">
        <v>30</v>
      </c>
      <c r="J43" s="8" t="s">
        <v>19</v>
      </c>
      <c r="K43" s="11">
        <v>20</v>
      </c>
      <c r="L43" s="11">
        <v>20</v>
      </c>
      <c r="M43" s="11">
        <v>45</v>
      </c>
      <c r="N43" s="11">
        <f>IF(ISNUMBER(I43),ROUND(I43/20,0),"")</f>
        <v>2</v>
      </c>
      <c r="O43" s="11">
        <f t="shared" si="0"/>
        <v>1</v>
      </c>
      <c r="P43" s="11">
        <f t="shared" si="1"/>
        <v>1</v>
      </c>
      <c r="Q43" s="11">
        <f>IF(ISNUMBER(K43),ROUND(K43/10,0),"")</f>
        <v>2</v>
      </c>
    </row>
    <row r="44" spans="1:17" ht="16.5" customHeight="1" x14ac:dyDescent="0.35">
      <c r="A44" s="8">
        <v>3358</v>
      </c>
      <c r="B44" s="8" t="s">
        <v>154</v>
      </c>
      <c r="C44" s="8" t="s">
        <v>18</v>
      </c>
      <c r="D44" s="10">
        <v>45475</v>
      </c>
      <c r="E44" s="8" t="s">
        <v>19</v>
      </c>
      <c r="F44" s="11">
        <v>15</v>
      </c>
      <c r="G44" s="8" t="s">
        <v>24</v>
      </c>
      <c r="H44" s="8" t="s">
        <v>19</v>
      </c>
      <c r="I44" s="11">
        <v>30</v>
      </c>
      <c r="J44" s="8" t="s">
        <v>19</v>
      </c>
      <c r="K44" s="11">
        <v>20</v>
      </c>
      <c r="L44" s="11">
        <v>3</v>
      </c>
      <c r="M44" s="11">
        <v>62</v>
      </c>
      <c r="N44" s="11">
        <f>IF(ISNUMBER(I44),ROUND(I44/20,0),"")</f>
        <v>2</v>
      </c>
      <c r="O44" s="11">
        <f t="shared" si="0"/>
        <v>1</v>
      </c>
      <c r="P44" s="11">
        <f t="shared" si="1"/>
        <v>1</v>
      </c>
      <c r="Q44" s="11">
        <f>IF(ISNUMBER(K44),ROUND(K44/10,0),"")</f>
        <v>2</v>
      </c>
    </row>
    <row r="45" spans="1:17" ht="16.5" customHeight="1" x14ac:dyDescent="0.35">
      <c r="A45" s="8">
        <v>3361</v>
      </c>
      <c r="B45" s="8" t="s">
        <v>157</v>
      </c>
      <c r="C45" s="8" t="s">
        <v>18</v>
      </c>
      <c r="D45" s="10">
        <v>45478</v>
      </c>
      <c r="E45" s="8" t="s">
        <v>23</v>
      </c>
      <c r="F45" s="11">
        <v>15</v>
      </c>
      <c r="G45" s="8" t="s">
        <v>20</v>
      </c>
      <c r="H45" s="8" t="s">
        <v>19</v>
      </c>
      <c r="I45" s="11">
        <v>30</v>
      </c>
      <c r="J45" s="8" t="s">
        <v>19</v>
      </c>
      <c r="K45" s="11">
        <v>20</v>
      </c>
      <c r="L45" s="11">
        <v>15</v>
      </c>
      <c r="M45" s="11">
        <v>50</v>
      </c>
      <c r="N45" s="11">
        <f>IF(ISNUMBER(I45),ROUND(I45/20,0),"")</f>
        <v>2</v>
      </c>
      <c r="O45" s="11">
        <f t="shared" si="0"/>
        <v>1</v>
      </c>
      <c r="P45" s="11">
        <f t="shared" si="1"/>
        <v>1</v>
      </c>
      <c r="Q45" s="11">
        <f>IF(ISNUMBER(K45),ROUND(K45/10,0),"")</f>
        <v>2</v>
      </c>
    </row>
    <row r="46" spans="1:17" ht="16.5" customHeight="1" x14ac:dyDescent="0.35">
      <c r="A46" s="8">
        <v>3364</v>
      </c>
      <c r="B46" s="8" t="s">
        <v>160</v>
      </c>
      <c r="C46" s="8" t="s">
        <v>18</v>
      </c>
      <c r="D46" s="10">
        <v>45481</v>
      </c>
      <c r="E46" s="8" t="s">
        <v>19</v>
      </c>
      <c r="F46" s="11">
        <v>15</v>
      </c>
      <c r="G46" s="8" t="s">
        <v>27</v>
      </c>
      <c r="H46" s="8" t="s">
        <v>19</v>
      </c>
      <c r="I46" s="11">
        <v>30</v>
      </c>
      <c r="J46" s="8" t="s">
        <v>19</v>
      </c>
      <c r="K46" s="11">
        <v>20</v>
      </c>
      <c r="L46" s="11">
        <v>7</v>
      </c>
      <c r="M46" s="11">
        <v>58</v>
      </c>
      <c r="N46" s="11">
        <f>IF(ISNUMBER(I46),ROUND(I46/20,0),"")</f>
        <v>2</v>
      </c>
      <c r="O46" s="11">
        <f t="shared" si="0"/>
        <v>1</v>
      </c>
      <c r="P46" s="11">
        <f t="shared" si="1"/>
        <v>1</v>
      </c>
      <c r="Q46" s="11">
        <f>IF(ISNUMBER(K46),ROUND(K46/10,0),"")</f>
        <v>2</v>
      </c>
    </row>
    <row r="47" spans="1:17" ht="16.5" customHeight="1" x14ac:dyDescent="0.35">
      <c r="A47" s="8">
        <v>3367</v>
      </c>
      <c r="B47" s="8" t="s">
        <v>163</v>
      </c>
      <c r="C47" s="8" t="s">
        <v>18</v>
      </c>
      <c r="D47" s="10">
        <v>45484</v>
      </c>
      <c r="E47" s="8" t="s">
        <v>23</v>
      </c>
      <c r="F47" s="11">
        <v>15</v>
      </c>
      <c r="G47" s="8" t="s">
        <v>27</v>
      </c>
      <c r="H47" s="8" t="s">
        <v>19</v>
      </c>
      <c r="I47" s="11">
        <v>30</v>
      </c>
      <c r="J47" s="8" t="s">
        <v>19</v>
      </c>
      <c r="K47" s="11">
        <v>20</v>
      </c>
      <c r="L47" s="11">
        <v>7</v>
      </c>
      <c r="M47" s="11">
        <v>58</v>
      </c>
      <c r="N47" s="11">
        <f>IF(ISNUMBER(I47),ROUND(I47/20,0),"")</f>
        <v>2</v>
      </c>
      <c r="O47" s="11">
        <f t="shared" si="0"/>
        <v>1</v>
      </c>
      <c r="P47" s="11">
        <f t="shared" si="1"/>
        <v>1</v>
      </c>
      <c r="Q47" s="11">
        <f>IF(ISNUMBER(K47),ROUND(K47/10,0),"")</f>
        <v>2</v>
      </c>
    </row>
    <row r="48" spans="1:17" ht="16.5" customHeight="1" x14ac:dyDescent="0.35">
      <c r="A48" s="8">
        <v>3370</v>
      </c>
      <c r="B48" s="8" t="s">
        <v>166</v>
      </c>
      <c r="C48" s="8" t="s">
        <v>18</v>
      </c>
      <c r="D48" s="10">
        <v>45487</v>
      </c>
      <c r="E48" s="8" t="s">
        <v>19</v>
      </c>
      <c r="F48" s="11">
        <v>15</v>
      </c>
      <c r="G48" s="8" t="s">
        <v>20</v>
      </c>
      <c r="H48" s="8" t="s">
        <v>19</v>
      </c>
      <c r="I48" s="11">
        <v>30</v>
      </c>
      <c r="J48" s="8" t="s">
        <v>19</v>
      </c>
      <c r="K48" s="11">
        <v>20</v>
      </c>
      <c r="L48" s="11">
        <v>15</v>
      </c>
      <c r="M48" s="11">
        <v>50</v>
      </c>
      <c r="N48" s="11">
        <f>IF(ISNUMBER(I48),ROUND(I48/20,0),"")</f>
        <v>2</v>
      </c>
      <c r="O48" s="11">
        <f t="shared" si="0"/>
        <v>1</v>
      </c>
      <c r="P48" s="11">
        <f t="shared" si="1"/>
        <v>1</v>
      </c>
      <c r="Q48" s="11">
        <f>IF(ISNUMBER(K48),ROUND(K48/10,0),"")</f>
        <v>2</v>
      </c>
    </row>
    <row r="49" spans="1:17" ht="16.5" customHeight="1" x14ac:dyDescent="0.35">
      <c r="A49" s="8">
        <v>3373</v>
      </c>
      <c r="B49" s="8" t="s">
        <v>169</v>
      </c>
      <c r="C49" s="8" t="s">
        <v>18</v>
      </c>
      <c r="D49" s="10">
        <v>45490</v>
      </c>
      <c r="E49" s="8" t="s">
        <v>23</v>
      </c>
      <c r="F49" s="11">
        <v>15</v>
      </c>
      <c r="G49" s="8" t="s">
        <v>27</v>
      </c>
      <c r="H49" s="8" t="s">
        <v>19</v>
      </c>
      <c r="I49" s="11">
        <v>30</v>
      </c>
      <c r="J49" s="8" t="s">
        <v>19</v>
      </c>
      <c r="K49" s="11">
        <v>20</v>
      </c>
      <c r="L49" s="11">
        <v>20</v>
      </c>
      <c r="M49" s="11">
        <v>45</v>
      </c>
      <c r="N49" s="11">
        <f>IF(ISNUMBER(I49),ROUND(I49/20,0),"")</f>
        <v>2</v>
      </c>
      <c r="O49" s="11">
        <f t="shared" si="0"/>
        <v>1</v>
      </c>
      <c r="P49" s="11">
        <f t="shared" si="1"/>
        <v>1</v>
      </c>
      <c r="Q49" s="11">
        <f>IF(ISNUMBER(K49),ROUND(K49/10,0),"")</f>
        <v>2</v>
      </c>
    </row>
    <row r="50" spans="1:17" ht="16.5" customHeight="1" x14ac:dyDescent="0.35">
      <c r="A50" s="8">
        <v>3376</v>
      </c>
      <c r="B50" s="8" t="s">
        <v>172</v>
      </c>
      <c r="C50" s="8" t="s">
        <v>18</v>
      </c>
      <c r="D50" s="10">
        <v>45493</v>
      </c>
      <c r="E50" s="8" t="s">
        <v>19</v>
      </c>
      <c r="F50" s="11">
        <v>15</v>
      </c>
      <c r="G50" s="8" t="s">
        <v>24</v>
      </c>
      <c r="H50" s="8" t="s">
        <v>19</v>
      </c>
      <c r="I50" s="11">
        <v>30</v>
      </c>
      <c r="J50" s="8" t="s">
        <v>19</v>
      </c>
      <c r="K50" s="11">
        <v>20</v>
      </c>
      <c r="L50" s="11">
        <v>5</v>
      </c>
      <c r="M50" s="11">
        <v>60</v>
      </c>
      <c r="N50" s="11">
        <f>IF(ISNUMBER(I50),ROUND(I50/20,0),"")</f>
        <v>2</v>
      </c>
      <c r="O50" s="11">
        <f t="shared" si="0"/>
        <v>1</v>
      </c>
      <c r="P50" s="11">
        <f t="shared" si="1"/>
        <v>1</v>
      </c>
      <c r="Q50" s="11">
        <f>IF(ISNUMBER(K50),ROUND(K50/10,0),"")</f>
        <v>2</v>
      </c>
    </row>
    <row r="51" spans="1:17" ht="16.5" customHeight="1" x14ac:dyDescent="0.35">
      <c r="A51" s="8">
        <v>3379</v>
      </c>
      <c r="B51" s="8" t="s">
        <v>175</v>
      </c>
      <c r="C51" s="8" t="s">
        <v>18</v>
      </c>
      <c r="D51" s="10">
        <v>45496</v>
      </c>
      <c r="E51" s="8" t="s">
        <v>23</v>
      </c>
      <c r="F51" s="11">
        <v>15</v>
      </c>
      <c r="G51" s="8" t="s">
        <v>20</v>
      </c>
      <c r="H51" s="8" t="s">
        <v>19</v>
      </c>
      <c r="I51" s="11">
        <v>30</v>
      </c>
      <c r="J51" s="8" t="s">
        <v>19</v>
      </c>
      <c r="K51" s="11">
        <v>20</v>
      </c>
      <c r="L51" s="11">
        <v>3</v>
      </c>
      <c r="M51" s="11">
        <v>62</v>
      </c>
      <c r="N51" s="11">
        <f>IF(ISNUMBER(I51),ROUND(I51/20,0),"")</f>
        <v>2</v>
      </c>
      <c r="O51" s="11">
        <f t="shared" si="0"/>
        <v>1</v>
      </c>
      <c r="P51" s="11">
        <f t="shared" si="1"/>
        <v>1</v>
      </c>
      <c r="Q51" s="11">
        <f>IF(ISNUMBER(K51),ROUND(K51/10,0),"")</f>
        <v>2</v>
      </c>
    </row>
    <row r="52" spans="1:17" ht="16.5" customHeight="1" x14ac:dyDescent="0.35">
      <c r="A52" s="8">
        <v>3382</v>
      </c>
      <c r="B52" s="8" t="s">
        <v>178</v>
      </c>
      <c r="C52" s="8" t="s">
        <v>18</v>
      </c>
      <c r="D52" s="10">
        <v>45499</v>
      </c>
      <c r="E52" s="8" t="s">
        <v>19</v>
      </c>
      <c r="F52" s="11">
        <v>15</v>
      </c>
      <c r="G52" s="8" t="s">
        <v>27</v>
      </c>
      <c r="H52" s="8" t="s">
        <v>19</v>
      </c>
      <c r="I52" s="11">
        <v>30</v>
      </c>
      <c r="J52" s="8" t="s">
        <v>19</v>
      </c>
      <c r="K52" s="11">
        <v>20</v>
      </c>
      <c r="L52" s="11">
        <v>7</v>
      </c>
      <c r="M52" s="11">
        <v>58</v>
      </c>
      <c r="N52" s="11">
        <f>IF(ISNUMBER(I52),ROUND(I52/20,0),"")</f>
        <v>2</v>
      </c>
      <c r="O52" s="11">
        <f t="shared" si="0"/>
        <v>1</v>
      </c>
      <c r="P52" s="11">
        <f t="shared" si="1"/>
        <v>1</v>
      </c>
      <c r="Q52" s="11">
        <f>IF(ISNUMBER(K52),ROUND(K52/10,0),"")</f>
        <v>2</v>
      </c>
    </row>
    <row r="53" spans="1:17" ht="16.5" customHeight="1" x14ac:dyDescent="0.35">
      <c r="A53" s="8">
        <v>3385</v>
      </c>
      <c r="B53" s="8" t="s">
        <v>181</v>
      </c>
      <c r="C53" s="8" t="s">
        <v>18</v>
      </c>
      <c r="D53" s="10">
        <v>45502</v>
      </c>
      <c r="E53" s="8" t="s">
        <v>23</v>
      </c>
      <c r="F53" s="11">
        <v>15</v>
      </c>
      <c r="G53" s="8" t="s">
        <v>20</v>
      </c>
      <c r="H53" s="8" t="s">
        <v>19</v>
      </c>
      <c r="I53" s="11">
        <v>30</v>
      </c>
      <c r="J53" s="8" t="s">
        <v>19</v>
      </c>
      <c r="K53" s="11">
        <v>20</v>
      </c>
      <c r="L53" s="11">
        <v>20</v>
      </c>
      <c r="M53" s="11">
        <v>45</v>
      </c>
      <c r="N53" s="11">
        <f>IF(ISNUMBER(I53),ROUND(I53/20,0),"")</f>
        <v>2</v>
      </c>
      <c r="O53" s="11">
        <f t="shared" si="0"/>
        <v>1</v>
      </c>
      <c r="P53" s="11">
        <f t="shared" si="1"/>
        <v>1</v>
      </c>
      <c r="Q53" s="11">
        <f>IF(ISNUMBER(K53),ROUND(K53/10,0),"")</f>
        <v>2</v>
      </c>
    </row>
    <row r="54" spans="1:17" ht="16.5" customHeight="1" x14ac:dyDescent="0.35">
      <c r="A54" s="8">
        <v>3388</v>
      </c>
      <c r="B54" s="8" t="s">
        <v>184</v>
      </c>
      <c r="C54" s="8" t="s">
        <v>18</v>
      </c>
      <c r="D54" s="10">
        <v>45505</v>
      </c>
      <c r="E54" s="8" t="s">
        <v>19</v>
      </c>
      <c r="F54" s="11">
        <v>15</v>
      </c>
      <c r="G54" s="8" t="s">
        <v>24</v>
      </c>
      <c r="H54" s="8" t="s">
        <v>19</v>
      </c>
      <c r="I54" s="11">
        <v>30</v>
      </c>
      <c r="J54" s="8" t="s">
        <v>19</v>
      </c>
      <c r="K54" s="11">
        <v>20</v>
      </c>
      <c r="L54" s="11">
        <v>3</v>
      </c>
      <c r="M54" s="11">
        <v>62</v>
      </c>
      <c r="N54" s="11">
        <f>IF(ISNUMBER(I54),ROUND(I54/20,0),"")</f>
        <v>2</v>
      </c>
      <c r="O54" s="11">
        <f t="shared" si="0"/>
        <v>1</v>
      </c>
      <c r="P54" s="11">
        <f t="shared" si="1"/>
        <v>1</v>
      </c>
      <c r="Q54" s="11">
        <f>IF(ISNUMBER(K54),ROUND(K54/10,0),"")</f>
        <v>2</v>
      </c>
    </row>
    <row r="55" spans="1:17" ht="16.5" customHeight="1" x14ac:dyDescent="0.35">
      <c r="A55" s="8">
        <v>3391</v>
      </c>
      <c r="B55" s="8" t="s">
        <v>86</v>
      </c>
      <c r="C55" s="8" t="s">
        <v>18</v>
      </c>
      <c r="D55" s="10">
        <v>45508</v>
      </c>
      <c r="E55" s="8" t="s">
        <v>23</v>
      </c>
      <c r="F55" s="11">
        <v>15</v>
      </c>
      <c r="G55" s="8" t="s">
        <v>20</v>
      </c>
      <c r="H55" s="8" t="s">
        <v>19</v>
      </c>
      <c r="I55" s="11">
        <v>30</v>
      </c>
      <c r="J55" s="8" t="s">
        <v>19</v>
      </c>
      <c r="K55" s="11">
        <v>20</v>
      </c>
      <c r="L55" s="11">
        <v>15</v>
      </c>
      <c r="M55" s="11">
        <v>50</v>
      </c>
      <c r="N55" s="11">
        <f>IF(ISNUMBER(I55),ROUND(I55/20,0),"")</f>
        <v>2</v>
      </c>
      <c r="O55" s="11">
        <f t="shared" si="0"/>
        <v>1</v>
      </c>
      <c r="P55" s="11">
        <f t="shared" si="1"/>
        <v>1</v>
      </c>
      <c r="Q55" s="11">
        <f>IF(ISNUMBER(K55),ROUND(K55/10,0),"")</f>
        <v>2</v>
      </c>
    </row>
    <row r="56" spans="1:17" ht="16.5" customHeight="1" x14ac:dyDescent="0.35">
      <c r="A56" s="8">
        <v>3394</v>
      </c>
      <c r="B56" s="8" t="s">
        <v>189</v>
      </c>
      <c r="C56" s="8" t="s">
        <v>18</v>
      </c>
      <c r="D56" s="10">
        <v>45511</v>
      </c>
      <c r="E56" s="8" t="s">
        <v>19</v>
      </c>
      <c r="F56" s="11">
        <v>15</v>
      </c>
      <c r="G56" s="8" t="s">
        <v>27</v>
      </c>
      <c r="H56" s="8" t="s">
        <v>19</v>
      </c>
      <c r="I56" s="11">
        <v>30</v>
      </c>
      <c r="J56" s="8" t="s">
        <v>19</v>
      </c>
      <c r="K56" s="11">
        <v>20</v>
      </c>
      <c r="L56" s="11">
        <v>7</v>
      </c>
      <c r="M56" s="11">
        <v>58</v>
      </c>
      <c r="N56" s="11">
        <f>IF(ISNUMBER(I56),ROUND(I56/20,0),"")</f>
        <v>2</v>
      </c>
      <c r="O56" s="11">
        <f t="shared" si="0"/>
        <v>1</v>
      </c>
      <c r="P56" s="11">
        <f t="shared" si="1"/>
        <v>1</v>
      </c>
      <c r="Q56" s="11">
        <f>IF(ISNUMBER(K56),ROUND(K56/10,0),"")</f>
        <v>2</v>
      </c>
    </row>
    <row r="57" spans="1:17" ht="16.5" customHeight="1" x14ac:dyDescent="0.35">
      <c r="A57" s="8">
        <v>3397</v>
      </c>
      <c r="B57" s="8" t="s">
        <v>118</v>
      </c>
      <c r="C57" s="8" t="s">
        <v>18</v>
      </c>
      <c r="D57" s="10">
        <v>45514</v>
      </c>
      <c r="E57" s="8" t="s">
        <v>23</v>
      </c>
      <c r="F57" s="11">
        <v>15</v>
      </c>
      <c r="G57" s="8" t="s">
        <v>20</v>
      </c>
      <c r="H57" s="8" t="s">
        <v>19</v>
      </c>
      <c r="I57" s="11">
        <v>30</v>
      </c>
      <c r="J57" s="8" t="s">
        <v>19</v>
      </c>
      <c r="K57" s="11">
        <v>20</v>
      </c>
      <c r="L57" s="11">
        <v>20</v>
      </c>
      <c r="M57" s="11">
        <v>45</v>
      </c>
      <c r="N57" s="11">
        <f>IF(ISNUMBER(I57),ROUND(I57/20,0),"")</f>
        <v>2</v>
      </c>
      <c r="O57" s="11">
        <f t="shared" si="0"/>
        <v>1</v>
      </c>
      <c r="P57" s="11">
        <f t="shared" si="1"/>
        <v>1</v>
      </c>
      <c r="Q57" s="11">
        <f>IF(ISNUMBER(K57),ROUND(K57/10,0),"")</f>
        <v>2</v>
      </c>
    </row>
    <row r="58" spans="1:17" ht="16.5" customHeight="1" x14ac:dyDescent="0.35">
      <c r="A58" s="8">
        <v>3400</v>
      </c>
      <c r="B58" s="8" t="s">
        <v>194</v>
      </c>
      <c r="C58" s="8" t="s">
        <v>18</v>
      </c>
      <c r="D58" s="10">
        <v>45517</v>
      </c>
      <c r="E58" s="8" t="s">
        <v>19</v>
      </c>
      <c r="F58" s="11">
        <v>15</v>
      </c>
      <c r="G58" s="8" t="s">
        <v>24</v>
      </c>
      <c r="H58" s="8" t="s">
        <v>19</v>
      </c>
      <c r="I58" s="11">
        <v>30</v>
      </c>
      <c r="J58" s="8" t="s">
        <v>19</v>
      </c>
      <c r="K58" s="11">
        <v>20</v>
      </c>
      <c r="L58" s="11">
        <v>5</v>
      </c>
      <c r="M58" s="11">
        <v>60</v>
      </c>
      <c r="N58" s="11">
        <f>IF(ISNUMBER(I58),ROUND(I58/20,0),"")</f>
        <v>2</v>
      </c>
      <c r="O58" s="11">
        <f t="shared" si="0"/>
        <v>1</v>
      </c>
      <c r="P58" s="11">
        <f t="shared" si="1"/>
        <v>1</v>
      </c>
      <c r="Q58" s="11">
        <f>IF(ISNUMBER(K58),ROUND(K58/10,0),"")</f>
        <v>2</v>
      </c>
    </row>
    <row r="59" spans="1:17" ht="16.5" customHeight="1" x14ac:dyDescent="0.35">
      <c r="A59" s="8">
        <v>3403</v>
      </c>
      <c r="B59" s="8" t="s">
        <v>197</v>
      </c>
      <c r="C59" s="8" t="s">
        <v>18</v>
      </c>
      <c r="D59" s="10">
        <v>45520</v>
      </c>
      <c r="E59" s="8" t="s">
        <v>23</v>
      </c>
      <c r="F59" s="11">
        <v>15</v>
      </c>
      <c r="G59" s="8" t="s">
        <v>20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  <c r="N59" s="11">
        <f>IF(ISNUMBER(I59),ROUND(I59/20,0),"")</f>
        <v>2</v>
      </c>
      <c r="O59" s="11">
        <f t="shared" si="0"/>
        <v>1</v>
      </c>
      <c r="P59" s="11">
        <f t="shared" si="1"/>
        <v>1</v>
      </c>
      <c r="Q59" s="11">
        <f>IF(ISNUMBER(K59),ROUND(K59/10,0),"")</f>
        <v>2</v>
      </c>
    </row>
    <row r="60" spans="1:17" ht="16.5" customHeight="1" x14ac:dyDescent="0.35">
      <c r="A60" s="8">
        <v>3407</v>
      </c>
      <c r="B60" s="8" t="s">
        <v>201</v>
      </c>
      <c r="C60" s="8" t="s">
        <v>18</v>
      </c>
      <c r="D60" s="10">
        <v>45524</v>
      </c>
      <c r="E60" s="8" t="s">
        <v>23</v>
      </c>
      <c r="F60" s="11">
        <v>15</v>
      </c>
      <c r="G60" s="8" t="s">
        <v>27</v>
      </c>
      <c r="H60" s="8" t="s">
        <v>19</v>
      </c>
      <c r="I60" s="11">
        <v>30</v>
      </c>
      <c r="J60" s="8" t="s">
        <v>19</v>
      </c>
      <c r="K60" s="11">
        <v>20</v>
      </c>
      <c r="L60" s="11">
        <v>7</v>
      </c>
      <c r="M60" s="11">
        <v>58</v>
      </c>
      <c r="N60" s="11">
        <f>IF(ISNUMBER(I60),ROUND(I60/20,0),"")</f>
        <v>2</v>
      </c>
      <c r="O60" s="11">
        <f t="shared" si="0"/>
        <v>1</v>
      </c>
      <c r="P60" s="11">
        <f t="shared" si="1"/>
        <v>1</v>
      </c>
      <c r="Q60" s="11">
        <f>IF(ISNUMBER(K60),ROUND(K60/10,0),"")</f>
        <v>2</v>
      </c>
    </row>
    <row r="61" spans="1:17" ht="16.5" customHeight="1" x14ac:dyDescent="0.35">
      <c r="A61" s="8">
        <v>3410</v>
      </c>
      <c r="B61" s="8" t="s">
        <v>204</v>
      </c>
      <c r="C61" s="8" t="s">
        <v>18</v>
      </c>
      <c r="D61" s="10">
        <v>45527</v>
      </c>
      <c r="E61" s="8" t="s">
        <v>19</v>
      </c>
      <c r="F61" s="11">
        <v>15</v>
      </c>
      <c r="G61" s="8" t="s">
        <v>20</v>
      </c>
      <c r="H61" s="8" t="s">
        <v>19</v>
      </c>
      <c r="I61" s="11">
        <v>30</v>
      </c>
      <c r="J61" s="8" t="s">
        <v>19</v>
      </c>
      <c r="K61" s="11">
        <v>20</v>
      </c>
      <c r="L61" s="11">
        <v>15</v>
      </c>
      <c r="M61" s="11">
        <v>50</v>
      </c>
      <c r="N61" s="11">
        <f>IF(ISNUMBER(I61),ROUND(I61/20,0),"")</f>
        <v>2</v>
      </c>
      <c r="O61" s="11">
        <f t="shared" si="0"/>
        <v>1</v>
      </c>
      <c r="P61" s="11">
        <f t="shared" si="1"/>
        <v>1</v>
      </c>
      <c r="Q61" s="11">
        <f>IF(ISNUMBER(K61),ROUND(K61/10,0),"")</f>
        <v>2</v>
      </c>
    </row>
    <row r="62" spans="1:17" ht="16.5" customHeight="1" x14ac:dyDescent="0.35">
      <c r="A62" s="8">
        <v>3413</v>
      </c>
      <c r="B62" s="8" t="s">
        <v>207</v>
      </c>
      <c r="C62" s="8" t="s">
        <v>18</v>
      </c>
      <c r="D62" s="10">
        <v>45530</v>
      </c>
      <c r="E62" s="8" t="s">
        <v>23</v>
      </c>
      <c r="F62" s="11">
        <v>15</v>
      </c>
      <c r="G62" s="8" t="s">
        <v>27</v>
      </c>
      <c r="H62" s="8" t="s">
        <v>19</v>
      </c>
      <c r="I62" s="11">
        <v>30</v>
      </c>
      <c r="J62" s="8" t="s">
        <v>19</v>
      </c>
      <c r="K62" s="11">
        <v>20</v>
      </c>
      <c r="L62" s="11">
        <v>20</v>
      </c>
      <c r="M62" s="11">
        <v>45</v>
      </c>
      <c r="N62" s="11">
        <f>IF(ISNUMBER(I62),ROUND(I62/20,0),"")</f>
        <v>2</v>
      </c>
      <c r="O62" s="11">
        <f t="shared" si="0"/>
        <v>1</v>
      </c>
      <c r="P62" s="11">
        <f t="shared" si="1"/>
        <v>1</v>
      </c>
      <c r="Q62" s="11">
        <f>IF(ISNUMBER(K62),ROUND(K62/10,0),"")</f>
        <v>2</v>
      </c>
    </row>
    <row r="63" spans="1:17" ht="16.5" customHeight="1" x14ac:dyDescent="0.35">
      <c r="A63" s="8">
        <v>3416</v>
      </c>
      <c r="B63" s="8" t="s">
        <v>210</v>
      </c>
      <c r="C63" s="8" t="s">
        <v>18</v>
      </c>
      <c r="D63" s="10">
        <v>45533</v>
      </c>
      <c r="E63" s="8" t="s">
        <v>19</v>
      </c>
      <c r="F63" s="11">
        <v>15</v>
      </c>
      <c r="G63" s="8" t="s">
        <v>24</v>
      </c>
      <c r="H63" s="8" t="s">
        <v>19</v>
      </c>
      <c r="I63" s="11">
        <v>30</v>
      </c>
      <c r="J63" s="8" t="s">
        <v>19</v>
      </c>
      <c r="K63" s="11">
        <v>20</v>
      </c>
      <c r="L63" s="11">
        <v>5</v>
      </c>
      <c r="M63" s="11">
        <v>60</v>
      </c>
      <c r="N63" s="11">
        <f>IF(ISNUMBER(I63),ROUND(I63/20,0),"")</f>
        <v>2</v>
      </c>
      <c r="O63" s="11">
        <f t="shared" si="0"/>
        <v>1</v>
      </c>
      <c r="P63" s="11">
        <f t="shared" si="1"/>
        <v>1</v>
      </c>
      <c r="Q63" s="11">
        <f>IF(ISNUMBER(K63),ROUND(K63/10,0),"")</f>
        <v>2</v>
      </c>
    </row>
    <row r="64" spans="1:17" ht="16.5" customHeight="1" x14ac:dyDescent="0.35">
      <c r="A64" s="8">
        <v>3419</v>
      </c>
      <c r="B64" s="8" t="s">
        <v>213</v>
      </c>
      <c r="C64" s="8" t="s">
        <v>18</v>
      </c>
      <c r="D64" s="10">
        <v>45536</v>
      </c>
      <c r="E64" s="8" t="s">
        <v>23</v>
      </c>
      <c r="F64" s="11">
        <v>15</v>
      </c>
      <c r="G64" s="8" t="s">
        <v>20</v>
      </c>
      <c r="H64" s="8" t="s">
        <v>19</v>
      </c>
      <c r="I64" s="11">
        <v>30</v>
      </c>
      <c r="J64" s="8" t="s">
        <v>19</v>
      </c>
      <c r="K64" s="11">
        <v>20</v>
      </c>
      <c r="L64" s="11">
        <v>3</v>
      </c>
      <c r="M64" s="11">
        <v>62</v>
      </c>
      <c r="N64" s="11">
        <f>IF(ISNUMBER(I64),ROUND(I64/20,0),"")</f>
        <v>2</v>
      </c>
      <c r="O64" s="11">
        <f t="shared" si="0"/>
        <v>1</v>
      </c>
      <c r="P64" s="11">
        <f t="shared" si="1"/>
        <v>1</v>
      </c>
      <c r="Q64" s="11">
        <f>IF(ISNUMBER(K64),ROUND(K64/10,0),"")</f>
        <v>2</v>
      </c>
    </row>
    <row r="65" spans="1:17" ht="16.5" customHeight="1" x14ac:dyDescent="0.35">
      <c r="A65" s="8">
        <v>3422</v>
      </c>
      <c r="B65" s="8" t="s">
        <v>215</v>
      </c>
      <c r="C65" s="8" t="s">
        <v>18</v>
      </c>
      <c r="D65" s="10">
        <v>45539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7</v>
      </c>
      <c r="M65" s="11">
        <v>58</v>
      </c>
      <c r="N65" s="11">
        <f>IF(ISNUMBER(I65),ROUND(I65/20,0),"")</f>
        <v>2</v>
      </c>
      <c r="O65" s="11">
        <f t="shared" si="0"/>
        <v>1</v>
      </c>
      <c r="P65" s="11">
        <f t="shared" si="1"/>
        <v>1</v>
      </c>
      <c r="Q65" s="11">
        <f>IF(ISNUMBER(K65),ROUND(K65/10,0),"")</f>
        <v>2</v>
      </c>
    </row>
    <row r="66" spans="1:17" ht="16.5" customHeight="1" x14ac:dyDescent="0.35">
      <c r="A66" s="8">
        <v>3425</v>
      </c>
      <c r="B66" s="8" t="s">
        <v>217</v>
      </c>
      <c r="C66" s="8" t="s">
        <v>18</v>
      </c>
      <c r="D66" s="10">
        <v>45542</v>
      </c>
      <c r="E66" s="8" t="s">
        <v>23</v>
      </c>
      <c r="F66" s="11">
        <v>15</v>
      </c>
      <c r="G66" s="8" t="s">
        <v>20</v>
      </c>
      <c r="H66" s="8" t="s">
        <v>19</v>
      </c>
      <c r="I66" s="11">
        <v>30</v>
      </c>
      <c r="J66" s="8" t="s">
        <v>19</v>
      </c>
      <c r="K66" s="11">
        <v>20</v>
      </c>
      <c r="L66" s="11">
        <v>20</v>
      </c>
      <c r="M66" s="11">
        <v>45</v>
      </c>
      <c r="N66" s="11">
        <f>IF(ISNUMBER(I66),ROUND(I66/20,0),"")</f>
        <v>2</v>
      </c>
      <c r="O66" s="11">
        <f t="shared" ref="O66:O129" si="2">IF(ISNUMBER(I66),ROUND(I66/40,0),"")</f>
        <v>1</v>
      </c>
      <c r="P66" s="11">
        <f t="shared" ref="P66:P129" si="3">IF(ISNUMBER(K66),ROUND(K66/20,0),"")</f>
        <v>1</v>
      </c>
      <c r="Q66" s="11">
        <f>IF(ISNUMBER(K66),ROUND(K66/10,0),"")</f>
        <v>2</v>
      </c>
    </row>
    <row r="67" spans="1:17" ht="16.5" customHeight="1" x14ac:dyDescent="0.35">
      <c r="A67" s="8">
        <v>3428</v>
      </c>
      <c r="B67" s="8" t="s">
        <v>219</v>
      </c>
      <c r="C67" s="8" t="s">
        <v>18</v>
      </c>
      <c r="D67" s="10">
        <v>45545</v>
      </c>
      <c r="E67" s="8" t="s">
        <v>19</v>
      </c>
      <c r="F67" s="11">
        <v>15</v>
      </c>
      <c r="G67" s="8" t="s">
        <v>24</v>
      </c>
      <c r="H67" s="8" t="s">
        <v>19</v>
      </c>
      <c r="I67" s="11">
        <v>30</v>
      </c>
      <c r="J67" s="8" t="s">
        <v>19</v>
      </c>
      <c r="K67" s="11">
        <v>20</v>
      </c>
      <c r="L67" s="11">
        <v>3</v>
      </c>
      <c r="M67" s="11">
        <v>62</v>
      </c>
      <c r="N67" s="11">
        <f>IF(ISNUMBER(I67),ROUND(I67/20,0),"")</f>
        <v>2</v>
      </c>
      <c r="O67" s="11">
        <f t="shared" si="2"/>
        <v>1</v>
      </c>
      <c r="P67" s="11">
        <f t="shared" si="3"/>
        <v>1</v>
      </c>
      <c r="Q67" s="11">
        <f>IF(ISNUMBER(K67),ROUND(K67/10,0),"")</f>
        <v>2</v>
      </c>
    </row>
    <row r="68" spans="1:17" ht="16.5" customHeight="1" x14ac:dyDescent="0.35">
      <c r="A68" s="8">
        <v>3431</v>
      </c>
      <c r="B68" s="8" t="s">
        <v>222</v>
      </c>
      <c r="C68" s="8" t="s">
        <v>18</v>
      </c>
      <c r="D68" s="10">
        <v>45548</v>
      </c>
      <c r="E68" s="8" t="s">
        <v>23</v>
      </c>
      <c r="F68" s="11">
        <v>15</v>
      </c>
      <c r="G68" s="8" t="s">
        <v>20</v>
      </c>
      <c r="H68" s="8" t="s">
        <v>19</v>
      </c>
      <c r="I68" s="11">
        <v>30</v>
      </c>
      <c r="J68" s="8" t="s">
        <v>19</v>
      </c>
      <c r="K68" s="11">
        <v>20</v>
      </c>
      <c r="L68" s="11">
        <v>15</v>
      </c>
      <c r="M68" s="11">
        <v>50</v>
      </c>
      <c r="N68" s="11">
        <f>IF(ISNUMBER(I68),ROUND(I68/20,0),"")</f>
        <v>2</v>
      </c>
      <c r="O68" s="11">
        <f t="shared" si="2"/>
        <v>1</v>
      </c>
      <c r="P68" s="11">
        <f t="shared" si="3"/>
        <v>1</v>
      </c>
      <c r="Q68" s="11">
        <f>IF(ISNUMBER(K68),ROUND(K68/10,0),"")</f>
        <v>2</v>
      </c>
    </row>
    <row r="69" spans="1:17" ht="16.5" customHeight="1" x14ac:dyDescent="0.35">
      <c r="A69" s="8">
        <v>3434</v>
      </c>
      <c r="B69" s="8" t="s">
        <v>225</v>
      </c>
      <c r="C69" s="8" t="s">
        <v>18</v>
      </c>
      <c r="D69" s="10">
        <v>45551</v>
      </c>
      <c r="E69" s="8" t="s">
        <v>19</v>
      </c>
      <c r="F69" s="11">
        <v>15</v>
      </c>
      <c r="G69" s="8" t="s">
        <v>27</v>
      </c>
      <c r="H69" s="8" t="s">
        <v>19</v>
      </c>
      <c r="I69" s="11">
        <v>30</v>
      </c>
      <c r="J69" s="8" t="s">
        <v>19</v>
      </c>
      <c r="K69" s="11">
        <v>20</v>
      </c>
      <c r="L69" s="11">
        <v>7</v>
      </c>
      <c r="M69" s="11">
        <v>58</v>
      </c>
      <c r="N69" s="11">
        <f>IF(ISNUMBER(I69),ROUND(I69/20,0),"")</f>
        <v>2</v>
      </c>
      <c r="O69" s="11">
        <f t="shared" si="2"/>
        <v>1</v>
      </c>
      <c r="P69" s="11">
        <f t="shared" si="3"/>
        <v>1</v>
      </c>
      <c r="Q69" s="11">
        <f>IF(ISNUMBER(K69),ROUND(K69/10,0),"")</f>
        <v>2</v>
      </c>
    </row>
    <row r="70" spans="1:17" ht="16.5" customHeight="1" x14ac:dyDescent="0.35">
      <c r="A70" s="8">
        <v>3437</v>
      </c>
      <c r="B70" s="8" t="s">
        <v>228</v>
      </c>
      <c r="C70" s="8" t="s">
        <v>18</v>
      </c>
      <c r="D70" s="10">
        <v>45554</v>
      </c>
      <c r="E70" s="8" t="s">
        <v>23</v>
      </c>
      <c r="F70" s="11">
        <v>15</v>
      </c>
      <c r="G70" s="8" t="s">
        <v>27</v>
      </c>
      <c r="H70" s="8" t="s">
        <v>19</v>
      </c>
      <c r="I70" s="11">
        <v>30</v>
      </c>
      <c r="J70" s="8" t="s">
        <v>19</v>
      </c>
      <c r="K70" s="11">
        <v>20</v>
      </c>
      <c r="L70" s="11">
        <v>7</v>
      </c>
      <c r="M70" s="11">
        <v>58</v>
      </c>
      <c r="N70" s="11">
        <f>IF(ISNUMBER(I70),ROUND(I70/20,0),"")</f>
        <v>2</v>
      </c>
      <c r="O70" s="11">
        <f t="shared" si="2"/>
        <v>1</v>
      </c>
      <c r="P70" s="11">
        <f t="shared" si="3"/>
        <v>1</v>
      </c>
      <c r="Q70" s="11">
        <f>IF(ISNUMBER(K70),ROUND(K70/10,0),"")</f>
        <v>2</v>
      </c>
    </row>
    <row r="71" spans="1:17" ht="16.5" customHeight="1" x14ac:dyDescent="0.35">
      <c r="A71" s="8">
        <v>3440</v>
      </c>
      <c r="B71" s="8" t="s">
        <v>231</v>
      </c>
      <c r="C71" s="8" t="s">
        <v>18</v>
      </c>
      <c r="D71" s="10">
        <v>45557</v>
      </c>
      <c r="E71" s="8" t="s">
        <v>19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  <c r="N71" s="11">
        <f>IF(ISNUMBER(I71),ROUND(I71/20,0),"")</f>
        <v>2</v>
      </c>
      <c r="O71" s="11">
        <f t="shared" si="2"/>
        <v>1</v>
      </c>
      <c r="P71" s="11">
        <f t="shared" si="3"/>
        <v>1</v>
      </c>
      <c r="Q71" s="11">
        <f>IF(ISNUMBER(K71),ROUND(K71/10,0),"")</f>
        <v>2</v>
      </c>
    </row>
    <row r="72" spans="1:17" ht="16.5" customHeight="1" x14ac:dyDescent="0.35">
      <c r="A72" s="8">
        <v>3443</v>
      </c>
      <c r="B72" s="8" t="s">
        <v>234</v>
      </c>
      <c r="C72" s="8" t="s">
        <v>18</v>
      </c>
      <c r="D72" s="10">
        <v>45560</v>
      </c>
      <c r="E72" s="8" t="s">
        <v>23</v>
      </c>
      <c r="F72" s="11">
        <v>15</v>
      </c>
      <c r="G72" s="8" t="s">
        <v>27</v>
      </c>
      <c r="H72" s="8" t="s">
        <v>19</v>
      </c>
      <c r="I72" s="11">
        <v>30</v>
      </c>
      <c r="J72" s="8" t="s">
        <v>19</v>
      </c>
      <c r="K72" s="11">
        <v>20</v>
      </c>
      <c r="L72" s="11">
        <v>20</v>
      </c>
      <c r="M72" s="11">
        <v>45</v>
      </c>
      <c r="N72" s="11">
        <f>IF(ISNUMBER(I72),ROUND(I72/20,0),"")</f>
        <v>2</v>
      </c>
      <c r="O72" s="11">
        <f t="shared" si="2"/>
        <v>1</v>
      </c>
      <c r="P72" s="11">
        <f t="shared" si="3"/>
        <v>1</v>
      </c>
      <c r="Q72" s="11">
        <f>IF(ISNUMBER(K72),ROUND(K72/10,0),"")</f>
        <v>2</v>
      </c>
    </row>
    <row r="73" spans="1:17" ht="16.5" customHeight="1" x14ac:dyDescent="0.35">
      <c r="A73" s="8">
        <v>3446</v>
      </c>
      <c r="B73" s="8" t="s">
        <v>236</v>
      </c>
      <c r="C73" s="8" t="s">
        <v>18</v>
      </c>
      <c r="D73" s="10">
        <v>45563</v>
      </c>
      <c r="E73" s="8" t="s">
        <v>19</v>
      </c>
      <c r="F73" s="11">
        <v>15</v>
      </c>
      <c r="G73" s="8" t="s">
        <v>24</v>
      </c>
      <c r="H73" s="8" t="s">
        <v>19</v>
      </c>
      <c r="I73" s="11">
        <v>30</v>
      </c>
      <c r="J73" s="8" t="s">
        <v>19</v>
      </c>
      <c r="K73" s="11">
        <v>20</v>
      </c>
      <c r="L73" s="11">
        <v>5</v>
      </c>
      <c r="M73" s="11">
        <v>60</v>
      </c>
      <c r="N73" s="11">
        <f>IF(ISNUMBER(I73),ROUND(I73/20,0),"")</f>
        <v>2</v>
      </c>
      <c r="O73" s="11">
        <f t="shared" si="2"/>
        <v>1</v>
      </c>
      <c r="P73" s="11">
        <f t="shared" si="3"/>
        <v>1</v>
      </c>
      <c r="Q73" s="11">
        <f>IF(ISNUMBER(K73),ROUND(K73/10,0),"")</f>
        <v>2</v>
      </c>
    </row>
    <row r="74" spans="1:17" ht="16.5" customHeight="1" x14ac:dyDescent="0.35">
      <c r="A74" s="8">
        <v>3449</v>
      </c>
      <c r="B74" s="8" t="s">
        <v>239</v>
      </c>
      <c r="C74" s="8" t="s">
        <v>18</v>
      </c>
      <c r="D74" s="10">
        <v>45566</v>
      </c>
      <c r="E74" s="8" t="s">
        <v>23</v>
      </c>
      <c r="F74" s="11">
        <v>15</v>
      </c>
      <c r="G74" s="8" t="s">
        <v>20</v>
      </c>
      <c r="H74" s="8" t="s">
        <v>19</v>
      </c>
      <c r="I74" s="11">
        <v>30</v>
      </c>
      <c r="J74" s="8" t="s">
        <v>19</v>
      </c>
      <c r="K74" s="11">
        <v>20</v>
      </c>
      <c r="L74" s="11">
        <v>3</v>
      </c>
      <c r="M74" s="11">
        <v>62</v>
      </c>
      <c r="N74" s="11">
        <f>IF(ISNUMBER(I74),ROUND(I74/20,0),"")</f>
        <v>2</v>
      </c>
      <c r="O74" s="11">
        <f t="shared" si="2"/>
        <v>1</v>
      </c>
      <c r="P74" s="11">
        <f t="shared" si="3"/>
        <v>1</v>
      </c>
      <c r="Q74" s="11">
        <f>IF(ISNUMBER(K74),ROUND(K74/10,0),"")</f>
        <v>2</v>
      </c>
    </row>
    <row r="75" spans="1:17" ht="16.5" customHeight="1" x14ac:dyDescent="0.35">
      <c r="A75" s="8">
        <v>3452</v>
      </c>
      <c r="B75" s="8" t="s">
        <v>219</v>
      </c>
      <c r="C75" s="8" t="s">
        <v>18</v>
      </c>
      <c r="D75" s="10">
        <v>45569</v>
      </c>
      <c r="E75" s="8" t="s">
        <v>19</v>
      </c>
      <c r="F75" s="11">
        <v>15</v>
      </c>
      <c r="G75" s="8" t="s">
        <v>27</v>
      </c>
      <c r="H75" s="8" t="s">
        <v>19</v>
      </c>
      <c r="I75" s="11">
        <v>30</v>
      </c>
      <c r="J75" s="8" t="s">
        <v>19</v>
      </c>
      <c r="K75" s="11">
        <v>20</v>
      </c>
      <c r="L75" s="11">
        <v>7</v>
      </c>
      <c r="M75" s="11">
        <v>58</v>
      </c>
      <c r="N75" s="11">
        <f>IF(ISNUMBER(I75),ROUND(I75/20,0),"")</f>
        <v>2</v>
      </c>
      <c r="O75" s="11">
        <f t="shared" si="2"/>
        <v>1</v>
      </c>
      <c r="P75" s="11">
        <f t="shared" si="3"/>
        <v>1</v>
      </c>
      <c r="Q75" s="11">
        <f>IF(ISNUMBER(K75),ROUND(K75/10,0),"")</f>
        <v>2</v>
      </c>
    </row>
    <row r="76" spans="1:17" ht="16.5" customHeight="1" x14ac:dyDescent="0.35">
      <c r="A76" s="8">
        <v>3455</v>
      </c>
      <c r="B76" s="8" t="s">
        <v>243</v>
      </c>
      <c r="C76" s="8" t="s">
        <v>18</v>
      </c>
      <c r="D76" s="10">
        <v>45572</v>
      </c>
      <c r="E76" s="8" t="s">
        <v>23</v>
      </c>
      <c r="F76" s="11">
        <v>15</v>
      </c>
      <c r="G76" s="8" t="s">
        <v>20</v>
      </c>
      <c r="H76" s="8" t="s">
        <v>19</v>
      </c>
      <c r="I76" s="11">
        <v>30</v>
      </c>
      <c r="J76" s="8" t="s">
        <v>19</v>
      </c>
      <c r="K76" s="11">
        <v>20</v>
      </c>
      <c r="L76" s="11">
        <v>20</v>
      </c>
      <c r="M76" s="11">
        <v>45</v>
      </c>
      <c r="N76" s="11">
        <f>IF(ISNUMBER(I76),ROUND(I76/20,0),"")</f>
        <v>2</v>
      </c>
      <c r="O76" s="11">
        <f t="shared" si="2"/>
        <v>1</v>
      </c>
      <c r="P76" s="11">
        <f t="shared" si="3"/>
        <v>1</v>
      </c>
      <c r="Q76" s="11">
        <f>IF(ISNUMBER(K76),ROUND(K76/10,0),"")</f>
        <v>2</v>
      </c>
    </row>
    <row r="77" spans="1:17" ht="16.5" customHeight="1" x14ac:dyDescent="0.35">
      <c r="A77" s="8">
        <v>3458</v>
      </c>
      <c r="B77" s="8" t="s">
        <v>246</v>
      </c>
      <c r="C77" s="8" t="s">
        <v>18</v>
      </c>
      <c r="D77" s="10">
        <v>45575</v>
      </c>
      <c r="E77" s="8" t="s">
        <v>19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3</v>
      </c>
      <c r="M77" s="11">
        <v>62</v>
      </c>
      <c r="N77" s="11">
        <f>IF(ISNUMBER(I77),ROUND(I77/20,0),"")</f>
        <v>2</v>
      </c>
      <c r="O77" s="11">
        <f t="shared" si="2"/>
        <v>1</v>
      </c>
      <c r="P77" s="11">
        <f t="shared" si="3"/>
        <v>1</v>
      </c>
      <c r="Q77" s="11">
        <f>IF(ISNUMBER(K77),ROUND(K77/10,0),"")</f>
        <v>2</v>
      </c>
    </row>
    <row r="78" spans="1:17" ht="16.5" customHeight="1" x14ac:dyDescent="0.35">
      <c r="A78" s="8">
        <v>3461</v>
      </c>
      <c r="B78" s="8" t="s">
        <v>248</v>
      </c>
      <c r="C78" s="8" t="s">
        <v>18</v>
      </c>
      <c r="D78" s="10">
        <v>45578</v>
      </c>
      <c r="E78" s="8" t="s">
        <v>23</v>
      </c>
      <c r="F78" s="11">
        <v>15</v>
      </c>
      <c r="G78" s="8" t="s">
        <v>20</v>
      </c>
      <c r="H78" s="8" t="s">
        <v>19</v>
      </c>
      <c r="I78" s="11">
        <v>30</v>
      </c>
      <c r="J78" s="8" t="s">
        <v>19</v>
      </c>
      <c r="K78" s="11">
        <v>20</v>
      </c>
      <c r="L78" s="11">
        <v>15</v>
      </c>
      <c r="M78" s="11">
        <v>50</v>
      </c>
      <c r="N78" s="11">
        <f>IF(ISNUMBER(I78),ROUND(I78/20,0),"")</f>
        <v>2</v>
      </c>
      <c r="O78" s="11">
        <f t="shared" si="2"/>
        <v>1</v>
      </c>
      <c r="P78" s="11">
        <f t="shared" si="3"/>
        <v>1</v>
      </c>
      <c r="Q78" s="11">
        <f>IF(ISNUMBER(K78),ROUND(K78/10,0),"")</f>
        <v>2</v>
      </c>
    </row>
    <row r="79" spans="1:17" ht="16.5" customHeight="1" x14ac:dyDescent="0.35">
      <c r="A79" s="8">
        <v>3464</v>
      </c>
      <c r="B79" s="8" t="s">
        <v>251</v>
      </c>
      <c r="C79" s="8" t="s">
        <v>18</v>
      </c>
      <c r="D79" s="10">
        <v>45581</v>
      </c>
      <c r="E79" s="8" t="s">
        <v>19</v>
      </c>
      <c r="F79" s="11">
        <v>15</v>
      </c>
      <c r="G79" s="8" t="s">
        <v>27</v>
      </c>
      <c r="H79" s="8" t="s">
        <v>19</v>
      </c>
      <c r="I79" s="11">
        <v>30</v>
      </c>
      <c r="J79" s="8" t="s">
        <v>19</v>
      </c>
      <c r="K79" s="11">
        <v>20</v>
      </c>
      <c r="L79" s="11">
        <v>7</v>
      </c>
      <c r="M79" s="11">
        <v>58</v>
      </c>
      <c r="N79" s="11">
        <f>IF(ISNUMBER(I79),ROUND(I79/20,0),"")</f>
        <v>2</v>
      </c>
      <c r="O79" s="11">
        <f t="shared" si="2"/>
        <v>1</v>
      </c>
      <c r="P79" s="11">
        <f t="shared" si="3"/>
        <v>1</v>
      </c>
      <c r="Q79" s="11">
        <f>IF(ISNUMBER(K79),ROUND(K79/10,0),"")</f>
        <v>2</v>
      </c>
    </row>
    <row r="80" spans="1:17" ht="16.5" customHeight="1" x14ac:dyDescent="0.35">
      <c r="A80" s="8">
        <v>3467</v>
      </c>
      <c r="B80" s="8" t="s">
        <v>254</v>
      </c>
      <c r="C80" s="8" t="s">
        <v>18</v>
      </c>
      <c r="D80" s="10">
        <v>45584</v>
      </c>
      <c r="E80" s="8" t="s">
        <v>23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15</v>
      </c>
      <c r="M80" s="11">
        <v>50</v>
      </c>
      <c r="N80" s="11">
        <f>IF(ISNUMBER(I80),ROUND(I80/20,0),"")</f>
        <v>2</v>
      </c>
      <c r="O80" s="11">
        <f t="shared" si="2"/>
        <v>1</v>
      </c>
      <c r="P80" s="11">
        <f t="shared" si="3"/>
        <v>1</v>
      </c>
      <c r="Q80" s="11">
        <f>IF(ISNUMBER(K80),ROUND(K80/10,0),"")</f>
        <v>2</v>
      </c>
    </row>
    <row r="81" spans="1:17" ht="16.5" customHeight="1" x14ac:dyDescent="0.35">
      <c r="A81" s="8">
        <v>3470</v>
      </c>
      <c r="B81" s="8" t="s">
        <v>257</v>
      </c>
      <c r="C81" s="8" t="s">
        <v>18</v>
      </c>
      <c r="D81" s="10">
        <v>45587</v>
      </c>
      <c r="E81" s="8" t="s">
        <v>19</v>
      </c>
      <c r="F81" s="11">
        <v>15</v>
      </c>
      <c r="G81" s="8" t="s">
        <v>24</v>
      </c>
      <c r="H81" s="8" t="s">
        <v>19</v>
      </c>
      <c r="I81" s="11">
        <v>30</v>
      </c>
      <c r="J81" s="8" t="s">
        <v>19</v>
      </c>
      <c r="K81" s="11">
        <v>20</v>
      </c>
      <c r="L81" s="11">
        <v>5</v>
      </c>
      <c r="M81" s="11">
        <v>60</v>
      </c>
      <c r="N81" s="11">
        <f>IF(ISNUMBER(I81),ROUND(I81/20,0),"")</f>
        <v>2</v>
      </c>
      <c r="O81" s="11">
        <f t="shared" si="2"/>
        <v>1</v>
      </c>
      <c r="P81" s="11">
        <f t="shared" si="3"/>
        <v>1</v>
      </c>
      <c r="Q81" s="11">
        <f>IF(ISNUMBER(K81),ROUND(K81/10,0),"")</f>
        <v>2</v>
      </c>
    </row>
    <row r="82" spans="1:17" ht="16.5" customHeight="1" x14ac:dyDescent="0.35">
      <c r="A82" s="8">
        <v>3473</v>
      </c>
      <c r="B82" s="8" t="s">
        <v>168</v>
      </c>
      <c r="C82" s="8" t="s">
        <v>18</v>
      </c>
      <c r="D82" s="10">
        <v>45590</v>
      </c>
      <c r="E82" s="8" t="s">
        <v>23</v>
      </c>
      <c r="F82" s="11">
        <v>15</v>
      </c>
      <c r="G82" s="8" t="s">
        <v>20</v>
      </c>
      <c r="H82" s="8" t="s">
        <v>19</v>
      </c>
      <c r="I82" s="11">
        <v>30</v>
      </c>
      <c r="J82" s="8" t="s">
        <v>19</v>
      </c>
      <c r="K82" s="11">
        <v>20</v>
      </c>
      <c r="L82" s="11">
        <v>3</v>
      </c>
      <c r="M82" s="11">
        <v>62</v>
      </c>
      <c r="N82" s="11">
        <f>IF(ISNUMBER(I82),ROUND(I82/20,0),"")</f>
        <v>2</v>
      </c>
      <c r="O82" s="11">
        <f t="shared" si="2"/>
        <v>1</v>
      </c>
      <c r="P82" s="11">
        <f t="shared" si="3"/>
        <v>1</v>
      </c>
      <c r="Q82" s="11">
        <f>IF(ISNUMBER(K82),ROUND(K82/10,0),"")</f>
        <v>2</v>
      </c>
    </row>
    <row r="83" spans="1:17" ht="16.5" customHeight="1" x14ac:dyDescent="0.35">
      <c r="A83" s="8">
        <v>3476</v>
      </c>
      <c r="B83" s="8" t="s">
        <v>262</v>
      </c>
      <c r="C83" s="8" t="s">
        <v>18</v>
      </c>
      <c r="D83" s="10">
        <v>45593</v>
      </c>
      <c r="E83" s="8" t="s">
        <v>19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  <c r="N83" s="11">
        <f>IF(ISNUMBER(I83),ROUND(I83/20,0),"")</f>
        <v>2</v>
      </c>
      <c r="O83" s="11">
        <f t="shared" si="2"/>
        <v>1</v>
      </c>
      <c r="P83" s="11">
        <f t="shared" si="3"/>
        <v>1</v>
      </c>
      <c r="Q83" s="11">
        <f>IF(ISNUMBER(K83),ROUND(K83/10,0),"")</f>
        <v>2</v>
      </c>
    </row>
    <row r="84" spans="1:17" ht="16.5" customHeight="1" x14ac:dyDescent="0.35">
      <c r="A84" s="8">
        <v>3479</v>
      </c>
      <c r="B84" s="8" t="s">
        <v>265</v>
      </c>
      <c r="C84" s="8" t="s">
        <v>18</v>
      </c>
      <c r="D84" s="10">
        <v>45596</v>
      </c>
      <c r="E84" s="8" t="s">
        <v>23</v>
      </c>
      <c r="F84" s="11">
        <v>15</v>
      </c>
      <c r="G84" s="8" t="s">
        <v>20</v>
      </c>
      <c r="H84" s="8" t="s">
        <v>19</v>
      </c>
      <c r="I84" s="11">
        <v>30</v>
      </c>
      <c r="J84" s="8" t="s">
        <v>19</v>
      </c>
      <c r="K84" s="11">
        <v>20</v>
      </c>
      <c r="L84" s="11">
        <v>20</v>
      </c>
      <c r="M84" s="11">
        <v>45</v>
      </c>
      <c r="N84" s="11">
        <f>IF(ISNUMBER(I84),ROUND(I84/20,0),"")</f>
        <v>2</v>
      </c>
      <c r="O84" s="11">
        <f t="shared" si="2"/>
        <v>1</v>
      </c>
      <c r="P84" s="11">
        <f t="shared" si="3"/>
        <v>1</v>
      </c>
      <c r="Q84" s="11">
        <f>IF(ISNUMBER(K84),ROUND(K84/10,0),"")</f>
        <v>2</v>
      </c>
    </row>
    <row r="85" spans="1:17" ht="16.5" customHeight="1" x14ac:dyDescent="0.35">
      <c r="A85" s="8">
        <v>3482</v>
      </c>
      <c r="B85" s="8" t="s">
        <v>268</v>
      </c>
      <c r="C85" s="8" t="s">
        <v>18</v>
      </c>
      <c r="D85" s="10">
        <v>45599</v>
      </c>
      <c r="E85" s="8" t="s">
        <v>19</v>
      </c>
      <c r="F85" s="11">
        <v>15</v>
      </c>
      <c r="G85" s="8" t="s">
        <v>24</v>
      </c>
      <c r="H85" s="8" t="s">
        <v>19</v>
      </c>
      <c r="I85" s="11">
        <v>30</v>
      </c>
      <c r="J85" s="8" t="s">
        <v>19</v>
      </c>
      <c r="K85" s="11">
        <v>20</v>
      </c>
      <c r="L85" s="11">
        <v>3</v>
      </c>
      <c r="M85" s="11">
        <v>62</v>
      </c>
      <c r="N85" s="11">
        <f>IF(ISNUMBER(I85),ROUND(I85/20,0),"")</f>
        <v>2</v>
      </c>
      <c r="O85" s="11">
        <f t="shared" si="2"/>
        <v>1</v>
      </c>
      <c r="P85" s="11">
        <f t="shared" si="3"/>
        <v>1</v>
      </c>
      <c r="Q85" s="11">
        <f>IF(ISNUMBER(K85),ROUND(K85/10,0),"")</f>
        <v>2</v>
      </c>
    </row>
    <row r="86" spans="1:17" ht="16.5" customHeight="1" x14ac:dyDescent="0.35">
      <c r="A86" s="8">
        <v>3485</v>
      </c>
      <c r="B86" s="8" t="s">
        <v>271</v>
      </c>
      <c r="C86" s="8" t="s">
        <v>18</v>
      </c>
      <c r="D86" s="10">
        <v>45602</v>
      </c>
      <c r="E86" s="8" t="s">
        <v>23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15</v>
      </c>
      <c r="M86" s="11">
        <v>50</v>
      </c>
      <c r="N86" s="11">
        <f>IF(ISNUMBER(I86),ROUND(I86/20,0),"")</f>
        <v>2</v>
      </c>
      <c r="O86" s="11">
        <f t="shared" si="2"/>
        <v>1</v>
      </c>
      <c r="P86" s="11">
        <f t="shared" si="3"/>
        <v>1</v>
      </c>
      <c r="Q86" s="11">
        <f>IF(ISNUMBER(K86),ROUND(K86/10,0),"")</f>
        <v>2</v>
      </c>
    </row>
    <row r="87" spans="1:17" ht="16.5" customHeight="1" x14ac:dyDescent="0.35">
      <c r="A87" s="8">
        <v>3487</v>
      </c>
      <c r="B87" s="8" t="s">
        <v>273</v>
      </c>
      <c r="C87" s="8" t="s">
        <v>18</v>
      </c>
      <c r="D87" s="10">
        <v>45604</v>
      </c>
      <c r="E87" s="8" t="s">
        <v>23</v>
      </c>
      <c r="F87" s="11">
        <v>15</v>
      </c>
      <c r="G87" s="8" t="s">
        <v>27</v>
      </c>
      <c r="H87" s="8" t="s">
        <v>19</v>
      </c>
      <c r="I87" s="11">
        <v>30</v>
      </c>
      <c r="J87" s="8" t="s">
        <v>19</v>
      </c>
      <c r="K87" s="11">
        <v>20</v>
      </c>
      <c r="L87" s="11">
        <v>7</v>
      </c>
      <c r="M87" s="11">
        <v>58</v>
      </c>
      <c r="N87" s="11">
        <f>IF(ISNUMBER(I87),ROUND(I87/20,0),"")</f>
        <v>2</v>
      </c>
      <c r="O87" s="11">
        <f t="shared" si="2"/>
        <v>1</v>
      </c>
      <c r="P87" s="11">
        <f t="shared" si="3"/>
        <v>1</v>
      </c>
      <c r="Q87" s="11">
        <f>IF(ISNUMBER(K87),ROUND(K87/10,0),"")</f>
        <v>2</v>
      </c>
    </row>
    <row r="88" spans="1:17" ht="16.5" customHeight="1" x14ac:dyDescent="0.35">
      <c r="A88" s="8">
        <v>3490</v>
      </c>
      <c r="B88" s="8" t="s">
        <v>276</v>
      </c>
      <c r="C88" s="8" t="s">
        <v>18</v>
      </c>
      <c r="D88" s="10">
        <v>45607</v>
      </c>
      <c r="E88" s="8" t="s">
        <v>19</v>
      </c>
      <c r="F88" s="11">
        <v>15</v>
      </c>
      <c r="G88" s="8" t="s">
        <v>20</v>
      </c>
      <c r="H88" s="8" t="s">
        <v>19</v>
      </c>
      <c r="I88" s="11">
        <v>30</v>
      </c>
      <c r="J88" s="8" t="s">
        <v>19</v>
      </c>
      <c r="K88" s="11">
        <v>20</v>
      </c>
      <c r="L88" s="11">
        <v>15</v>
      </c>
      <c r="M88" s="11">
        <v>50</v>
      </c>
      <c r="N88" s="11">
        <f>IF(ISNUMBER(I88),ROUND(I88/20,0),"")</f>
        <v>2</v>
      </c>
      <c r="O88" s="11">
        <f t="shared" si="2"/>
        <v>1</v>
      </c>
      <c r="P88" s="11">
        <f t="shared" si="3"/>
        <v>1</v>
      </c>
      <c r="Q88" s="11">
        <f>IF(ISNUMBER(K88),ROUND(K88/10,0),"")</f>
        <v>2</v>
      </c>
    </row>
    <row r="89" spans="1:17" ht="16.5" customHeight="1" x14ac:dyDescent="0.35">
      <c r="A89" s="8">
        <v>3493</v>
      </c>
      <c r="B89" s="8" t="s">
        <v>279</v>
      </c>
      <c r="C89" s="8" t="s">
        <v>18</v>
      </c>
      <c r="D89" s="10">
        <v>45610</v>
      </c>
      <c r="E89" s="8" t="s">
        <v>23</v>
      </c>
      <c r="F89" s="11">
        <v>15</v>
      </c>
      <c r="G89" s="8" t="s">
        <v>27</v>
      </c>
      <c r="H89" s="8" t="s">
        <v>19</v>
      </c>
      <c r="I89" s="11">
        <v>30</v>
      </c>
      <c r="J89" s="8" t="s">
        <v>19</v>
      </c>
      <c r="K89" s="11">
        <v>20</v>
      </c>
      <c r="L89" s="11">
        <v>20</v>
      </c>
      <c r="M89" s="11">
        <v>45</v>
      </c>
      <c r="N89" s="11">
        <f>IF(ISNUMBER(I89),ROUND(I89/20,0),"")</f>
        <v>2</v>
      </c>
      <c r="O89" s="11">
        <f t="shared" si="2"/>
        <v>1</v>
      </c>
      <c r="P89" s="11">
        <f t="shared" si="3"/>
        <v>1</v>
      </c>
      <c r="Q89" s="11">
        <f>IF(ISNUMBER(K89),ROUND(K89/10,0),"")</f>
        <v>2</v>
      </c>
    </row>
    <row r="90" spans="1:17" ht="16.5" customHeight="1" x14ac:dyDescent="0.35">
      <c r="A90" s="8">
        <v>3496</v>
      </c>
      <c r="B90" s="8" t="s">
        <v>282</v>
      </c>
      <c r="C90" s="8" t="s">
        <v>18</v>
      </c>
      <c r="D90" s="10">
        <v>45613</v>
      </c>
      <c r="E90" s="8" t="s">
        <v>19</v>
      </c>
      <c r="F90" s="11">
        <v>15</v>
      </c>
      <c r="G90" s="8" t="s">
        <v>24</v>
      </c>
      <c r="H90" s="8" t="s">
        <v>19</v>
      </c>
      <c r="I90" s="11">
        <v>30</v>
      </c>
      <c r="J90" s="8" t="s">
        <v>19</v>
      </c>
      <c r="K90" s="11">
        <v>20</v>
      </c>
      <c r="L90" s="11">
        <v>5</v>
      </c>
      <c r="M90" s="11">
        <v>60</v>
      </c>
      <c r="N90" s="11">
        <f>IF(ISNUMBER(I90),ROUND(I90/20,0),"")</f>
        <v>2</v>
      </c>
      <c r="O90" s="11">
        <f t="shared" si="2"/>
        <v>1</v>
      </c>
      <c r="P90" s="11">
        <f t="shared" si="3"/>
        <v>1</v>
      </c>
      <c r="Q90" s="11">
        <f>IF(ISNUMBER(K90),ROUND(K90/10,0),"")</f>
        <v>2</v>
      </c>
    </row>
    <row r="91" spans="1:17" ht="16.5" customHeight="1" x14ac:dyDescent="0.35">
      <c r="A91" s="8">
        <v>3499</v>
      </c>
      <c r="B91" s="8" t="s">
        <v>285</v>
      </c>
      <c r="C91" s="8" t="s">
        <v>18</v>
      </c>
      <c r="D91" s="10">
        <v>45616</v>
      </c>
      <c r="E91" s="8" t="s">
        <v>23</v>
      </c>
      <c r="F91" s="11">
        <v>15</v>
      </c>
      <c r="G91" s="8" t="s">
        <v>20</v>
      </c>
      <c r="H91" s="8" t="s">
        <v>19</v>
      </c>
      <c r="I91" s="11">
        <v>30</v>
      </c>
      <c r="J91" s="8" t="s">
        <v>19</v>
      </c>
      <c r="K91" s="11">
        <v>20</v>
      </c>
      <c r="L91" s="11">
        <v>3</v>
      </c>
      <c r="M91" s="11">
        <v>62</v>
      </c>
      <c r="N91" s="11">
        <f>IF(ISNUMBER(I91),ROUND(I91/20,0),"")</f>
        <v>2</v>
      </c>
      <c r="O91" s="11">
        <f t="shared" si="2"/>
        <v>1</v>
      </c>
      <c r="P91" s="11">
        <f t="shared" si="3"/>
        <v>1</v>
      </c>
      <c r="Q91" s="11">
        <f>IF(ISNUMBER(K91),ROUND(K91/10,0),"")</f>
        <v>2</v>
      </c>
    </row>
    <row r="92" spans="1:17" ht="16.5" customHeight="1" x14ac:dyDescent="0.35">
      <c r="A92" s="8">
        <v>3502</v>
      </c>
      <c r="B92" s="8" t="s">
        <v>288</v>
      </c>
      <c r="C92" s="8" t="s">
        <v>18</v>
      </c>
      <c r="D92" s="10">
        <v>45619</v>
      </c>
      <c r="E92" s="8" t="s">
        <v>19</v>
      </c>
      <c r="F92" s="11">
        <v>15</v>
      </c>
      <c r="G92" s="8" t="s">
        <v>27</v>
      </c>
      <c r="H92" s="8" t="s">
        <v>19</v>
      </c>
      <c r="I92" s="11">
        <v>30</v>
      </c>
      <c r="J92" s="8" t="s">
        <v>19</v>
      </c>
      <c r="K92" s="11">
        <v>20</v>
      </c>
      <c r="L92" s="11">
        <v>7</v>
      </c>
      <c r="M92" s="11">
        <v>58</v>
      </c>
      <c r="N92" s="11">
        <f>IF(ISNUMBER(I92),ROUND(I92/20,0),"")</f>
        <v>2</v>
      </c>
      <c r="O92" s="11">
        <f t="shared" si="2"/>
        <v>1</v>
      </c>
      <c r="P92" s="11">
        <f t="shared" si="3"/>
        <v>1</v>
      </c>
      <c r="Q92" s="11">
        <f>IF(ISNUMBER(K92),ROUND(K92/10,0),"")</f>
        <v>2</v>
      </c>
    </row>
    <row r="93" spans="1:17" ht="16.5" customHeight="1" x14ac:dyDescent="0.35">
      <c r="A93" s="8">
        <v>3505</v>
      </c>
      <c r="B93" s="8" t="s">
        <v>290</v>
      </c>
      <c r="C93" s="8" t="s">
        <v>18</v>
      </c>
      <c r="D93" s="10">
        <v>45622</v>
      </c>
      <c r="E93" s="8" t="s">
        <v>23</v>
      </c>
      <c r="F93" s="11">
        <v>15</v>
      </c>
      <c r="G93" s="8" t="s">
        <v>20</v>
      </c>
      <c r="H93" s="8" t="s">
        <v>19</v>
      </c>
      <c r="I93" s="11">
        <v>30</v>
      </c>
      <c r="J93" s="8" t="s">
        <v>19</v>
      </c>
      <c r="K93" s="11">
        <v>20</v>
      </c>
      <c r="L93" s="11">
        <v>20</v>
      </c>
      <c r="M93" s="11">
        <v>45</v>
      </c>
      <c r="N93" s="11">
        <f>IF(ISNUMBER(I93),ROUND(I93/20,0),"")</f>
        <v>2</v>
      </c>
      <c r="O93" s="11">
        <f t="shared" si="2"/>
        <v>1</v>
      </c>
      <c r="P93" s="11">
        <f t="shared" si="3"/>
        <v>1</v>
      </c>
      <c r="Q93" s="11">
        <f>IF(ISNUMBER(K93),ROUND(K93/10,0),"")</f>
        <v>2</v>
      </c>
    </row>
    <row r="94" spans="1:17" ht="16.5" customHeight="1" x14ac:dyDescent="0.35">
      <c r="A94" s="8">
        <v>3508</v>
      </c>
      <c r="B94" s="8" t="s">
        <v>293</v>
      </c>
      <c r="C94" s="8" t="s">
        <v>18</v>
      </c>
      <c r="D94" s="10">
        <v>45625</v>
      </c>
      <c r="E94" s="8" t="s">
        <v>19</v>
      </c>
      <c r="F94" s="11">
        <v>15</v>
      </c>
      <c r="G94" s="8" t="s">
        <v>24</v>
      </c>
      <c r="H94" s="8" t="s">
        <v>19</v>
      </c>
      <c r="I94" s="11">
        <v>30</v>
      </c>
      <c r="J94" s="8" t="s">
        <v>19</v>
      </c>
      <c r="K94" s="11">
        <v>20</v>
      </c>
      <c r="L94" s="11">
        <v>3</v>
      </c>
      <c r="M94" s="11">
        <v>62</v>
      </c>
      <c r="N94" s="11">
        <f>IF(ISNUMBER(I94),ROUND(I94/20,0),"")</f>
        <v>2</v>
      </c>
      <c r="O94" s="11">
        <f t="shared" si="2"/>
        <v>1</v>
      </c>
      <c r="P94" s="11">
        <f t="shared" si="3"/>
        <v>1</v>
      </c>
      <c r="Q94" s="11">
        <f>IF(ISNUMBER(K94),ROUND(K94/10,0),"")</f>
        <v>2</v>
      </c>
    </row>
    <row r="95" spans="1:17" ht="16.5" customHeight="1" x14ac:dyDescent="0.35">
      <c r="A95" s="8">
        <v>3511</v>
      </c>
      <c r="B95" s="8" t="s">
        <v>296</v>
      </c>
      <c r="C95" s="8" t="s">
        <v>18</v>
      </c>
      <c r="D95" s="10">
        <v>45628</v>
      </c>
      <c r="E95" s="8" t="s">
        <v>23</v>
      </c>
      <c r="F95" s="11">
        <v>15</v>
      </c>
      <c r="G95" s="8" t="s">
        <v>20</v>
      </c>
      <c r="H95" s="8" t="s">
        <v>19</v>
      </c>
      <c r="I95" s="11">
        <v>30</v>
      </c>
      <c r="J95" s="8" t="s">
        <v>19</v>
      </c>
      <c r="K95" s="11">
        <v>20</v>
      </c>
      <c r="L95" s="11">
        <v>15</v>
      </c>
      <c r="M95" s="11">
        <v>50</v>
      </c>
      <c r="N95" s="11">
        <f>IF(ISNUMBER(I95),ROUND(I95/20,0),"")</f>
        <v>2</v>
      </c>
      <c r="O95" s="11">
        <f t="shared" si="2"/>
        <v>1</v>
      </c>
      <c r="P95" s="11">
        <f t="shared" si="3"/>
        <v>1</v>
      </c>
      <c r="Q95" s="11">
        <f>IF(ISNUMBER(K95),ROUND(K95/10,0),"")</f>
        <v>2</v>
      </c>
    </row>
    <row r="96" spans="1:17" ht="16.5" customHeight="1" x14ac:dyDescent="0.35">
      <c r="A96" s="8">
        <v>3514</v>
      </c>
      <c r="B96" s="8" t="s">
        <v>299</v>
      </c>
      <c r="C96" s="8" t="s">
        <v>18</v>
      </c>
      <c r="D96" s="10">
        <v>45631</v>
      </c>
      <c r="E96" s="8" t="s">
        <v>19</v>
      </c>
      <c r="F96" s="11">
        <v>15</v>
      </c>
      <c r="G96" s="8" t="s">
        <v>27</v>
      </c>
      <c r="H96" s="8" t="s">
        <v>19</v>
      </c>
      <c r="I96" s="11">
        <v>30</v>
      </c>
      <c r="J96" s="8" t="s">
        <v>19</v>
      </c>
      <c r="K96" s="11">
        <v>20</v>
      </c>
      <c r="L96" s="11">
        <v>7</v>
      </c>
      <c r="M96" s="11">
        <v>58</v>
      </c>
      <c r="N96" s="11">
        <f>IF(ISNUMBER(I96),ROUND(I96/20,0),"")</f>
        <v>2</v>
      </c>
      <c r="O96" s="11">
        <f t="shared" si="2"/>
        <v>1</v>
      </c>
      <c r="P96" s="11">
        <f t="shared" si="3"/>
        <v>1</v>
      </c>
      <c r="Q96" s="11">
        <f>IF(ISNUMBER(K96),ROUND(K96/10,0),"")</f>
        <v>2</v>
      </c>
    </row>
    <row r="97" spans="1:17" ht="16.5" customHeight="1" x14ac:dyDescent="0.35">
      <c r="A97" s="8">
        <v>3517</v>
      </c>
      <c r="B97" s="8" t="s">
        <v>209</v>
      </c>
      <c r="C97" s="8" t="s">
        <v>18</v>
      </c>
      <c r="D97" s="10">
        <v>45634</v>
      </c>
      <c r="E97" s="8" t="s">
        <v>23</v>
      </c>
      <c r="F97" s="11">
        <v>15</v>
      </c>
      <c r="G97" s="8" t="s">
        <v>20</v>
      </c>
      <c r="H97" s="8" t="s">
        <v>19</v>
      </c>
      <c r="I97" s="11">
        <v>30</v>
      </c>
      <c r="J97" s="8" t="s">
        <v>19</v>
      </c>
      <c r="K97" s="11">
        <v>20</v>
      </c>
      <c r="L97" s="11">
        <v>20</v>
      </c>
      <c r="M97" s="11">
        <v>45</v>
      </c>
      <c r="N97" s="11">
        <f>IF(ISNUMBER(I97),ROUND(I97/20,0),"")</f>
        <v>2</v>
      </c>
      <c r="O97" s="11">
        <f t="shared" si="2"/>
        <v>1</v>
      </c>
      <c r="P97" s="11">
        <f t="shared" si="3"/>
        <v>1</v>
      </c>
      <c r="Q97" s="11">
        <f>IF(ISNUMBER(K97),ROUND(K97/10,0),"")</f>
        <v>2</v>
      </c>
    </row>
    <row r="98" spans="1:17" ht="16.5" customHeight="1" x14ac:dyDescent="0.35">
      <c r="A98" s="8">
        <v>3520</v>
      </c>
      <c r="B98" s="8" t="s">
        <v>302</v>
      </c>
      <c r="C98" s="8" t="s">
        <v>18</v>
      </c>
      <c r="D98" s="10">
        <v>45637</v>
      </c>
      <c r="E98" s="8" t="s">
        <v>19</v>
      </c>
      <c r="F98" s="11">
        <v>15</v>
      </c>
      <c r="G98" s="8" t="s">
        <v>24</v>
      </c>
      <c r="H98" s="8" t="s">
        <v>19</v>
      </c>
      <c r="I98" s="11">
        <v>30</v>
      </c>
      <c r="J98" s="8" t="s">
        <v>19</v>
      </c>
      <c r="K98" s="11">
        <v>20</v>
      </c>
      <c r="L98" s="11">
        <v>5</v>
      </c>
      <c r="M98" s="11">
        <v>60</v>
      </c>
      <c r="N98" s="11">
        <f>IF(ISNUMBER(I98),ROUND(I98/20,0),"")</f>
        <v>2</v>
      </c>
      <c r="O98" s="11">
        <f t="shared" si="2"/>
        <v>1</v>
      </c>
      <c r="P98" s="11">
        <f t="shared" si="3"/>
        <v>1</v>
      </c>
      <c r="Q98" s="11">
        <f>IF(ISNUMBER(K98),ROUND(K98/10,0),"")</f>
        <v>2</v>
      </c>
    </row>
    <row r="99" spans="1:17" ht="16.5" customHeight="1" x14ac:dyDescent="0.35">
      <c r="A99" s="8">
        <v>3523</v>
      </c>
      <c r="B99" s="8" t="s">
        <v>305</v>
      </c>
      <c r="C99" s="8" t="s">
        <v>18</v>
      </c>
      <c r="D99" s="10">
        <v>45640</v>
      </c>
      <c r="E99" s="8" t="s">
        <v>23</v>
      </c>
      <c r="F99" s="11">
        <v>15</v>
      </c>
      <c r="G99" s="8" t="s">
        <v>20</v>
      </c>
      <c r="H99" s="8" t="s">
        <v>19</v>
      </c>
      <c r="I99" s="11">
        <v>30</v>
      </c>
      <c r="J99" s="8" t="s">
        <v>19</v>
      </c>
      <c r="K99" s="11">
        <v>20</v>
      </c>
      <c r="L99" s="11">
        <v>3</v>
      </c>
      <c r="M99" s="11">
        <v>62</v>
      </c>
      <c r="N99" s="11">
        <f>IF(ISNUMBER(I99),ROUND(I99/20,0),"")</f>
        <v>2</v>
      </c>
      <c r="O99" s="11">
        <f t="shared" si="2"/>
        <v>1</v>
      </c>
      <c r="P99" s="11">
        <f t="shared" si="3"/>
        <v>1</v>
      </c>
      <c r="Q99" s="11">
        <f>IF(ISNUMBER(K99),ROUND(K99/10,0),"")</f>
        <v>2</v>
      </c>
    </row>
    <row r="100" spans="1:17" ht="16.5" customHeight="1" x14ac:dyDescent="0.35">
      <c r="A100" s="8">
        <v>3232</v>
      </c>
      <c r="B100" s="8" t="s">
        <v>21</v>
      </c>
      <c r="C100" s="8" t="s">
        <v>22</v>
      </c>
      <c r="D100" s="10">
        <v>45306</v>
      </c>
      <c r="E100" s="8" t="s">
        <v>23</v>
      </c>
      <c r="F100" s="11">
        <v>5</v>
      </c>
      <c r="G100" s="8" t="s">
        <v>24</v>
      </c>
      <c r="H100" s="8" t="s">
        <v>23</v>
      </c>
      <c r="I100" s="11" t="s">
        <v>309</v>
      </c>
      <c r="J100" s="8" t="s">
        <v>23</v>
      </c>
      <c r="K100" s="11">
        <v>0</v>
      </c>
      <c r="L100" s="11">
        <v>0</v>
      </c>
      <c r="M100" s="11">
        <v>5</v>
      </c>
      <c r="N100" s="11" t="str">
        <f>IF(ISNUMBER(I100),ROUND(I100/20,0),"")</f>
        <v/>
      </c>
      <c r="O100" s="11" t="str">
        <f t="shared" si="2"/>
        <v/>
      </c>
      <c r="P100" s="11">
        <f t="shared" si="3"/>
        <v>0</v>
      </c>
      <c r="Q100" s="11">
        <f>IF(ISNUMBER(K100),ROUND(K100/10,0),"")</f>
        <v>0</v>
      </c>
    </row>
    <row r="101" spans="1:17" ht="16.5" customHeight="1" x14ac:dyDescent="0.35">
      <c r="A101" s="8">
        <v>3233</v>
      </c>
      <c r="B101" s="8" t="s">
        <v>25</v>
      </c>
      <c r="C101" s="8" t="s">
        <v>26</v>
      </c>
      <c r="D101" s="10">
        <v>45332</v>
      </c>
      <c r="E101" s="8" t="s">
        <v>19</v>
      </c>
      <c r="F101" s="11">
        <v>10</v>
      </c>
      <c r="G101" s="8" t="s">
        <v>27</v>
      </c>
      <c r="H101" s="8" t="s">
        <v>23</v>
      </c>
      <c r="I101" s="11" t="s">
        <v>309</v>
      </c>
      <c r="J101" s="8" t="s">
        <v>19</v>
      </c>
      <c r="K101" s="11">
        <v>20</v>
      </c>
      <c r="L101" s="11">
        <v>10</v>
      </c>
      <c r="M101" s="11">
        <v>20</v>
      </c>
      <c r="N101" s="11" t="str">
        <f>IF(ISNUMBER(I101),ROUND(I101/20,0),"")</f>
        <v/>
      </c>
      <c r="O101" s="11" t="str">
        <f t="shared" si="2"/>
        <v/>
      </c>
      <c r="P101" s="11">
        <f t="shared" si="3"/>
        <v>1</v>
      </c>
      <c r="Q101" s="11">
        <f>IF(ISNUMBER(K101),ROUND(K101/10,0),"")</f>
        <v>2</v>
      </c>
    </row>
    <row r="102" spans="1:17" ht="16.5" customHeight="1" x14ac:dyDescent="0.35">
      <c r="A102" s="8">
        <v>3235</v>
      </c>
      <c r="B102" s="8" t="s">
        <v>29</v>
      </c>
      <c r="C102" s="8" t="s">
        <v>22</v>
      </c>
      <c r="D102" s="10">
        <v>45356</v>
      </c>
      <c r="E102" s="8" t="s">
        <v>19</v>
      </c>
      <c r="F102" s="11">
        <v>5</v>
      </c>
      <c r="G102" s="8" t="s">
        <v>20</v>
      </c>
      <c r="H102" s="8" t="s">
        <v>23</v>
      </c>
      <c r="I102" s="11" t="s">
        <v>309</v>
      </c>
      <c r="J102" s="8" t="s">
        <v>23</v>
      </c>
      <c r="K102" s="11">
        <v>0</v>
      </c>
      <c r="L102" s="11">
        <v>1</v>
      </c>
      <c r="M102" s="11">
        <v>4</v>
      </c>
      <c r="N102" s="11" t="str">
        <f>IF(ISNUMBER(I102),ROUND(I102/20,0),"")</f>
        <v/>
      </c>
      <c r="O102" s="11" t="str">
        <f t="shared" si="2"/>
        <v/>
      </c>
      <c r="P102" s="11">
        <f t="shared" si="3"/>
        <v>0</v>
      </c>
      <c r="Q102" s="11">
        <f>IF(ISNUMBER(K102),ROUND(K102/10,0),"")</f>
        <v>0</v>
      </c>
    </row>
    <row r="103" spans="1:17" ht="16.5" customHeight="1" x14ac:dyDescent="0.35">
      <c r="A103" s="8">
        <v>3236</v>
      </c>
      <c r="B103" s="8" t="s">
        <v>33</v>
      </c>
      <c r="C103" s="8" t="s">
        <v>26</v>
      </c>
      <c r="D103" s="10">
        <v>45353</v>
      </c>
      <c r="E103" s="8" t="s">
        <v>23</v>
      </c>
      <c r="F103" s="11">
        <v>10</v>
      </c>
      <c r="G103" s="8" t="s">
        <v>20</v>
      </c>
      <c r="H103" s="8" t="s">
        <v>23</v>
      </c>
      <c r="I103" s="11" t="s">
        <v>309</v>
      </c>
      <c r="J103" s="8" t="s">
        <v>19</v>
      </c>
      <c r="K103" s="11">
        <v>20</v>
      </c>
      <c r="L103" s="11">
        <v>2</v>
      </c>
      <c r="M103" s="11">
        <v>28</v>
      </c>
      <c r="N103" s="11" t="str">
        <f>IF(ISNUMBER(I103),ROUND(I103/20,0),"")</f>
        <v/>
      </c>
      <c r="O103" s="11" t="str">
        <f t="shared" si="2"/>
        <v/>
      </c>
      <c r="P103" s="11">
        <f t="shared" si="3"/>
        <v>1</v>
      </c>
      <c r="Q103" s="11">
        <f>IF(ISNUMBER(K103),ROUND(K103/10,0),"")</f>
        <v>2</v>
      </c>
    </row>
    <row r="104" spans="1:17" ht="16.5" customHeight="1" x14ac:dyDescent="0.35">
      <c r="A104" s="8">
        <v>3238</v>
      </c>
      <c r="B104" s="8" t="s">
        <v>35</v>
      </c>
      <c r="C104" s="8" t="s">
        <v>22</v>
      </c>
      <c r="D104" s="10">
        <v>45355</v>
      </c>
      <c r="E104" s="8" t="s">
        <v>19</v>
      </c>
      <c r="F104" s="11">
        <v>5</v>
      </c>
      <c r="G104" s="8" t="s">
        <v>24</v>
      </c>
      <c r="H104" s="8" t="s">
        <v>23</v>
      </c>
      <c r="I104" s="11" t="s">
        <v>309</v>
      </c>
      <c r="J104" s="8" t="s">
        <v>23</v>
      </c>
      <c r="K104" s="11">
        <v>0</v>
      </c>
      <c r="L104" s="11">
        <v>0</v>
      </c>
      <c r="M104" s="11">
        <v>5</v>
      </c>
      <c r="N104" s="11" t="str">
        <f>IF(ISNUMBER(I104),ROUND(I104/20,0),"")</f>
        <v/>
      </c>
      <c r="O104" s="11" t="str">
        <f t="shared" si="2"/>
        <v/>
      </c>
      <c r="P104" s="11">
        <f t="shared" si="3"/>
        <v>0</v>
      </c>
      <c r="Q104" s="11">
        <f>IF(ISNUMBER(K104),ROUND(K104/10,0),"")</f>
        <v>0</v>
      </c>
    </row>
    <row r="105" spans="1:17" ht="16.5" customHeight="1" x14ac:dyDescent="0.35">
      <c r="A105" s="8">
        <v>3240</v>
      </c>
      <c r="B105" s="8" t="s">
        <v>37</v>
      </c>
      <c r="C105" s="8" t="s">
        <v>26</v>
      </c>
      <c r="D105" s="10">
        <v>45357</v>
      </c>
      <c r="E105" s="8" t="s">
        <v>19</v>
      </c>
      <c r="F105" s="11">
        <v>10</v>
      </c>
      <c r="G105" s="8" t="s">
        <v>27</v>
      </c>
      <c r="H105" s="8" t="s">
        <v>23</v>
      </c>
      <c r="I105" s="11" t="s">
        <v>309</v>
      </c>
      <c r="J105" s="8" t="s">
        <v>19</v>
      </c>
      <c r="K105" s="11">
        <v>20</v>
      </c>
      <c r="L105" s="11">
        <v>15</v>
      </c>
      <c r="M105" s="11">
        <v>15</v>
      </c>
      <c r="N105" s="11" t="str">
        <f>IF(ISNUMBER(I105),ROUND(I105/20,0),"")</f>
        <v/>
      </c>
      <c r="O105" s="11" t="str">
        <f t="shared" si="2"/>
        <v/>
      </c>
      <c r="P105" s="11">
        <f t="shared" si="3"/>
        <v>1</v>
      </c>
      <c r="Q105" s="11">
        <f>IF(ISNUMBER(K105),ROUND(K105/10,0),"")</f>
        <v>2</v>
      </c>
    </row>
    <row r="106" spans="1:17" ht="16.5" customHeight="1" x14ac:dyDescent="0.35">
      <c r="A106" s="8">
        <v>3241</v>
      </c>
      <c r="B106" s="8" t="s">
        <v>38</v>
      </c>
      <c r="C106" s="8" t="s">
        <v>22</v>
      </c>
      <c r="D106" s="10">
        <v>45358</v>
      </c>
      <c r="E106" s="8" t="s">
        <v>23</v>
      </c>
      <c r="F106" s="11">
        <v>5</v>
      </c>
      <c r="G106" s="8" t="s">
        <v>20</v>
      </c>
      <c r="H106" s="8" t="s">
        <v>23</v>
      </c>
      <c r="I106" s="11" t="s">
        <v>309</v>
      </c>
      <c r="J106" s="8" t="s">
        <v>23</v>
      </c>
      <c r="K106" s="11">
        <v>0</v>
      </c>
      <c r="L106" s="11">
        <v>1</v>
      </c>
      <c r="M106" s="11">
        <v>4</v>
      </c>
      <c r="N106" s="11" t="str">
        <f>IF(ISNUMBER(I106),ROUND(I106/20,0),"")</f>
        <v/>
      </c>
      <c r="O106" s="11" t="str">
        <f t="shared" si="2"/>
        <v/>
      </c>
      <c r="P106" s="11">
        <f t="shared" si="3"/>
        <v>0</v>
      </c>
      <c r="Q106" s="11">
        <f>IF(ISNUMBER(K106),ROUND(K106/10,0),"")</f>
        <v>0</v>
      </c>
    </row>
    <row r="107" spans="1:17" ht="16.5" customHeight="1" x14ac:dyDescent="0.35">
      <c r="A107" s="8">
        <v>3243</v>
      </c>
      <c r="B107" s="8" t="s">
        <v>40</v>
      </c>
      <c r="C107" s="8" t="s">
        <v>26</v>
      </c>
      <c r="D107" s="10">
        <v>45360</v>
      </c>
      <c r="E107" s="8" t="s">
        <v>23</v>
      </c>
      <c r="F107" s="11">
        <v>10</v>
      </c>
      <c r="G107" s="8" t="s">
        <v>20</v>
      </c>
      <c r="H107" s="8" t="s">
        <v>23</v>
      </c>
      <c r="I107" s="11" t="s">
        <v>309</v>
      </c>
      <c r="J107" s="8" t="s">
        <v>19</v>
      </c>
      <c r="K107" s="11">
        <v>20</v>
      </c>
      <c r="L107" s="11">
        <v>10</v>
      </c>
      <c r="M107" s="11">
        <v>20</v>
      </c>
      <c r="N107" s="11" t="str">
        <f>IF(ISNUMBER(I107),ROUND(I107/20,0),"")</f>
        <v/>
      </c>
      <c r="O107" s="11" t="str">
        <f t="shared" si="2"/>
        <v/>
      </c>
      <c r="P107" s="11">
        <f t="shared" si="3"/>
        <v>1</v>
      </c>
      <c r="Q107" s="11">
        <f>IF(ISNUMBER(K107),ROUND(K107/10,0),"")</f>
        <v>2</v>
      </c>
    </row>
    <row r="108" spans="1:17" ht="16.5" customHeight="1" x14ac:dyDescent="0.35">
      <c r="A108" s="8">
        <v>3244</v>
      </c>
      <c r="B108" s="8" t="s">
        <v>41</v>
      </c>
      <c r="C108" s="8" t="s">
        <v>22</v>
      </c>
      <c r="D108" s="10">
        <v>45361</v>
      </c>
      <c r="E108" s="8" t="s">
        <v>19</v>
      </c>
      <c r="F108" s="11">
        <v>5</v>
      </c>
      <c r="G108" s="8" t="s">
        <v>27</v>
      </c>
      <c r="H108" s="8" t="s">
        <v>23</v>
      </c>
      <c r="I108" s="11" t="s">
        <v>309</v>
      </c>
      <c r="J108" s="8" t="s">
        <v>23</v>
      </c>
      <c r="K108" s="11">
        <v>0</v>
      </c>
      <c r="L108" s="11">
        <v>0</v>
      </c>
      <c r="M108" s="11">
        <v>5</v>
      </c>
      <c r="N108" s="11" t="str">
        <f>IF(ISNUMBER(I108),ROUND(I108/20,0),"")</f>
        <v/>
      </c>
      <c r="O108" s="11" t="str">
        <f t="shared" si="2"/>
        <v/>
      </c>
      <c r="P108" s="11">
        <f t="shared" si="3"/>
        <v>0</v>
      </c>
      <c r="Q108" s="11">
        <f>IF(ISNUMBER(K108),ROUND(K108/10,0),"")</f>
        <v>0</v>
      </c>
    </row>
    <row r="109" spans="1:17" ht="16.5" customHeight="1" x14ac:dyDescent="0.35">
      <c r="A109" s="8">
        <v>3246</v>
      </c>
      <c r="B109" s="8" t="s">
        <v>43</v>
      </c>
      <c r="C109" s="8" t="s">
        <v>26</v>
      </c>
      <c r="D109" s="10">
        <v>45363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309</v>
      </c>
      <c r="J109" s="8" t="s">
        <v>19</v>
      </c>
      <c r="K109" s="11">
        <v>20</v>
      </c>
      <c r="L109" s="11">
        <v>12</v>
      </c>
      <c r="M109" s="11">
        <v>18</v>
      </c>
      <c r="N109" s="11" t="str">
        <f>IF(ISNUMBER(I109),ROUND(I109/20,0),"")</f>
        <v/>
      </c>
      <c r="O109" s="11" t="str">
        <f t="shared" si="2"/>
        <v/>
      </c>
      <c r="P109" s="11">
        <f t="shared" si="3"/>
        <v>1</v>
      </c>
      <c r="Q109" s="11">
        <f>IF(ISNUMBER(K109),ROUND(K109/10,0),"")</f>
        <v>2</v>
      </c>
    </row>
    <row r="110" spans="1:17" ht="16.5" customHeight="1" x14ac:dyDescent="0.35">
      <c r="A110" s="8">
        <v>3247</v>
      </c>
      <c r="B110" s="8" t="s">
        <v>44</v>
      </c>
      <c r="C110" s="8" t="s">
        <v>22</v>
      </c>
      <c r="D110" s="10">
        <v>45364</v>
      </c>
      <c r="E110" s="8" t="s">
        <v>23</v>
      </c>
      <c r="F110" s="11">
        <v>5</v>
      </c>
      <c r="G110" s="8" t="s">
        <v>20</v>
      </c>
      <c r="H110" s="8" t="s">
        <v>23</v>
      </c>
      <c r="I110" s="11" t="s">
        <v>309</v>
      </c>
      <c r="J110" s="8" t="s">
        <v>23</v>
      </c>
      <c r="K110" s="11">
        <v>0</v>
      </c>
      <c r="L110" s="11">
        <v>2</v>
      </c>
      <c r="M110" s="11">
        <v>3</v>
      </c>
      <c r="N110" s="11" t="str">
        <f>IF(ISNUMBER(I110),ROUND(I110/20,0),"")</f>
        <v/>
      </c>
      <c r="O110" s="11" t="str">
        <f t="shared" si="2"/>
        <v/>
      </c>
      <c r="P110" s="11">
        <f t="shared" si="3"/>
        <v>0</v>
      </c>
      <c r="Q110" s="11">
        <f>IF(ISNUMBER(K110),ROUND(K110/10,0),"")</f>
        <v>0</v>
      </c>
    </row>
    <row r="111" spans="1:17" ht="16.5" customHeight="1" x14ac:dyDescent="0.35">
      <c r="A111" s="8">
        <v>3249</v>
      </c>
      <c r="B111" s="8" t="s">
        <v>46</v>
      </c>
      <c r="C111" s="8" t="s">
        <v>26</v>
      </c>
      <c r="D111" s="10">
        <v>45366</v>
      </c>
      <c r="E111" s="8" t="s">
        <v>23</v>
      </c>
      <c r="F111" s="11">
        <v>10</v>
      </c>
      <c r="G111" s="8" t="s">
        <v>20</v>
      </c>
      <c r="H111" s="8" t="s">
        <v>23</v>
      </c>
      <c r="I111" s="11" t="s">
        <v>309</v>
      </c>
      <c r="J111" s="8" t="s">
        <v>19</v>
      </c>
      <c r="K111" s="11">
        <v>20</v>
      </c>
      <c r="L111" s="11">
        <v>5</v>
      </c>
      <c r="M111" s="11">
        <v>25</v>
      </c>
      <c r="N111" s="11" t="str">
        <f>IF(ISNUMBER(I111),ROUND(I111/20,0),"")</f>
        <v/>
      </c>
      <c r="O111" s="11" t="str">
        <f t="shared" si="2"/>
        <v/>
      </c>
      <c r="P111" s="11">
        <f t="shared" si="3"/>
        <v>1</v>
      </c>
      <c r="Q111" s="11">
        <f>IF(ISNUMBER(K111),ROUND(K111/10,0),"")</f>
        <v>2</v>
      </c>
    </row>
    <row r="112" spans="1:17" ht="16.5" customHeight="1" x14ac:dyDescent="0.35">
      <c r="A112" s="8">
        <v>3250</v>
      </c>
      <c r="B112" s="8" t="s">
        <v>47</v>
      </c>
      <c r="C112" s="8" t="s">
        <v>22</v>
      </c>
      <c r="D112" s="10">
        <v>45367</v>
      </c>
      <c r="E112" s="8" t="s">
        <v>19</v>
      </c>
      <c r="F112" s="11">
        <v>5</v>
      </c>
      <c r="G112" s="8" t="s">
        <v>24</v>
      </c>
      <c r="H112" s="8" t="s">
        <v>23</v>
      </c>
      <c r="I112" s="11" t="s">
        <v>309</v>
      </c>
      <c r="J112" s="8" t="s">
        <v>23</v>
      </c>
      <c r="K112" s="11">
        <v>0</v>
      </c>
      <c r="L112" s="11">
        <v>0</v>
      </c>
      <c r="M112" s="11">
        <v>5</v>
      </c>
      <c r="N112" s="11" t="str">
        <f>IF(ISNUMBER(I112),ROUND(I112/20,0),"")</f>
        <v/>
      </c>
      <c r="O112" s="11" t="str">
        <f t="shared" si="2"/>
        <v/>
      </c>
      <c r="P112" s="11">
        <f t="shared" si="3"/>
        <v>0</v>
      </c>
      <c r="Q112" s="11">
        <f>IF(ISNUMBER(K112),ROUND(K112/10,0),"")</f>
        <v>0</v>
      </c>
    </row>
    <row r="113" spans="1:17" ht="16.5" customHeight="1" x14ac:dyDescent="0.35">
      <c r="A113" s="8">
        <v>3252</v>
      </c>
      <c r="B113" s="8" t="s">
        <v>49</v>
      </c>
      <c r="C113" s="8" t="s">
        <v>26</v>
      </c>
      <c r="D113" s="10">
        <v>45369</v>
      </c>
      <c r="E113" s="8" t="s">
        <v>19</v>
      </c>
      <c r="F113" s="11">
        <v>10</v>
      </c>
      <c r="G113" s="8" t="s">
        <v>27</v>
      </c>
      <c r="H113" s="8" t="s">
        <v>23</v>
      </c>
      <c r="I113" s="11" t="s">
        <v>309</v>
      </c>
      <c r="J113" s="8" t="s">
        <v>19</v>
      </c>
      <c r="K113" s="11">
        <v>20</v>
      </c>
      <c r="L113" s="11">
        <v>15</v>
      </c>
      <c r="M113" s="11">
        <v>15</v>
      </c>
      <c r="N113" s="11" t="str">
        <f>IF(ISNUMBER(I113),ROUND(I113/20,0),"")</f>
        <v/>
      </c>
      <c r="O113" s="11" t="str">
        <f t="shared" si="2"/>
        <v/>
      </c>
      <c r="P113" s="11">
        <f t="shared" si="3"/>
        <v>1</v>
      </c>
      <c r="Q113" s="11">
        <f>IF(ISNUMBER(K113),ROUND(K113/10,0),"")</f>
        <v>2</v>
      </c>
    </row>
    <row r="114" spans="1:17" ht="16.5" customHeight="1" x14ac:dyDescent="0.35">
      <c r="A114" s="8">
        <v>3253</v>
      </c>
      <c r="B114" s="8" t="s">
        <v>50</v>
      </c>
      <c r="C114" s="8" t="s">
        <v>22</v>
      </c>
      <c r="D114" s="10">
        <v>45370</v>
      </c>
      <c r="E114" s="8" t="s">
        <v>23</v>
      </c>
      <c r="F114" s="11">
        <v>5</v>
      </c>
      <c r="G114" s="8" t="s">
        <v>20</v>
      </c>
      <c r="H114" s="8" t="s">
        <v>23</v>
      </c>
      <c r="I114" s="11" t="s">
        <v>309</v>
      </c>
      <c r="J114" s="8" t="s">
        <v>23</v>
      </c>
      <c r="K114" s="11">
        <v>0</v>
      </c>
      <c r="L114" s="11">
        <v>1</v>
      </c>
      <c r="M114" s="11">
        <v>4</v>
      </c>
      <c r="N114" s="11" t="str">
        <f>IF(ISNUMBER(I114),ROUND(I114/20,0),"")</f>
        <v/>
      </c>
      <c r="O114" s="11" t="str">
        <f t="shared" si="2"/>
        <v/>
      </c>
      <c r="P114" s="11">
        <f t="shared" si="3"/>
        <v>0</v>
      </c>
      <c r="Q114" s="11">
        <f>IF(ISNUMBER(K114),ROUND(K114/10,0),"")</f>
        <v>0</v>
      </c>
    </row>
    <row r="115" spans="1:17" ht="16.5" customHeight="1" x14ac:dyDescent="0.35">
      <c r="A115" s="8">
        <v>3255</v>
      </c>
      <c r="B115" s="8" t="s">
        <v>52</v>
      </c>
      <c r="C115" s="8" t="s">
        <v>26</v>
      </c>
      <c r="D115" s="10">
        <v>45372</v>
      </c>
      <c r="E115" s="8" t="s">
        <v>23</v>
      </c>
      <c r="F115" s="11">
        <v>10</v>
      </c>
      <c r="G115" s="8" t="s">
        <v>20</v>
      </c>
      <c r="H115" s="8" t="s">
        <v>23</v>
      </c>
      <c r="I115" s="11" t="s">
        <v>309</v>
      </c>
      <c r="J115" s="8" t="s">
        <v>19</v>
      </c>
      <c r="K115" s="11">
        <v>20</v>
      </c>
      <c r="L115" s="11">
        <v>10</v>
      </c>
      <c r="M115" s="11">
        <v>20</v>
      </c>
      <c r="N115" s="11" t="str">
        <f>IF(ISNUMBER(I115),ROUND(I115/20,0),"")</f>
        <v/>
      </c>
      <c r="O115" s="11" t="str">
        <f t="shared" si="2"/>
        <v/>
      </c>
      <c r="P115" s="11">
        <f t="shared" si="3"/>
        <v>1</v>
      </c>
      <c r="Q115" s="11">
        <f>IF(ISNUMBER(K115),ROUND(K115/10,0),"")</f>
        <v>2</v>
      </c>
    </row>
    <row r="116" spans="1:17" ht="16.5" customHeight="1" x14ac:dyDescent="0.35">
      <c r="A116" s="8">
        <v>3256</v>
      </c>
      <c r="B116" s="8" t="s">
        <v>53</v>
      </c>
      <c r="C116" s="8" t="s">
        <v>22</v>
      </c>
      <c r="D116" s="10">
        <v>45373</v>
      </c>
      <c r="E116" s="8" t="s">
        <v>19</v>
      </c>
      <c r="F116" s="11">
        <v>5</v>
      </c>
      <c r="G116" s="8" t="s">
        <v>27</v>
      </c>
      <c r="H116" s="8" t="s">
        <v>23</v>
      </c>
      <c r="I116" s="11" t="s">
        <v>309</v>
      </c>
      <c r="J116" s="8" t="s">
        <v>23</v>
      </c>
      <c r="K116" s="11">
        <v>0</v>
      </c>
      <c r="L116" s="11">
        <v>0</v>
      </c>
      <c r="M116" s="11">
        <v>5</v>
      </c>
      <c r="N116" s="11" t="str">
        <f>IF(ISNUMBER(I116),ROUND(I116/20,0),"")</f>
        <v/>
      </c>
      <c r="O116" s="11" t="str">
        <f t="shared" si="2"/>
        <v/>
      </c>
      <c r="P116" s="11">
        <f t="shared" si="3"/>
        <v>0</v>
      </c>
      <c r="Q116" s="11">
        <f>IF(ISNUMBER(K116),ROUND(K116/10,0),"")</f>
        <v>0</v>
      </c>
    </row>
    <row r="117" spans="1:17" ht="16.5" customHeight="1" x14ac:dyDescent="0.35">
      <c r="A117" s="8">
        <v>3258</v>
      </c>
      <c r="B117" s="8" t="s">
        <v>55</v>
      </c>
      <c r="C117" s="8" t="s">
        <v>26</v>
      </c>
      <c r="D117" s="10">
        <v>45375</v>
      </c>
      <c r="E117" s="8" t="s">
        <v>19</v>
      </c>
      <c r="F117" s="11">
        <v>10</v>
      </c>
      <c r="G117" s="8" t="s">
        <v>24</v>
      </c>
      <c r="H117" s="8" t="s">
        <v>23</v>
      </c>
      <c r="I117" s="11" t="s">
        <v>309</v>
      </c>
      <c r="J117" s="8" t="s">
        <v>19</v>
      </c>
      <c r="K117" s="11">
        <v>20</v>
      </c>
      <c r="L117" s="11">
        <v>15</v>
      </c>
      <c r="M117" s="11">
        <v>15</v>
      </c>
      <c r="N117" s="11" t="str">
        <f>IF(ISNUMBER(I117),ROUND(I117/20,0),"")</f>
        <v/>
      </c>
      <c r="O117" s="11" t="str">
        <f t="shared" si="2"/>
        <v/>
      </c>
      <c r="P117" s="11">
        <f t="shared" si="3"/>
        <v>1</v>
      </c>
      <c r="Q117" s="11">
        <f>IF(ISNUMBER(K117),ROUND(K117/10,0),"")</f>
        <v>2</v>
      </c>
    </row>
    <row r="118" spans="1:17" ht="16.5" customHeight="1" x14ac:dyDescent="0.35">
      <c r="A118" s="8">
        <v>3259</v>
      </c>
      <c r="B118" s="8" t="s">
        <v>56</v>
      </c>
      <c r="C118" s="8" t="s">
        <v>22</v>
      </c>
      <c r="D118" s="10">
        <v>45376</v>
      </c>
      <c r="E118" s="8" t="s">
        <v>23</v>
      </c>
      <c r="F118" s="11">
        <v>5</v>
      </c>
      <c r="G118" s="8" t="s">
        <v>20</v>
      </c>
      <c r="H118" s="8" t="s">
        <v>23</v>
      </c>
      <c r="I118" s="11" t="s">
        <v>309</v>
      </c>
      <c r="J118" s="8" t="s">
        <v>23</v>
      </c>
      <c r="K118" s="11">
        <v>0</v>
      </c>
      <c r="L118" s="11">
        <v>1</v>
      </c>
      <c r="M118" s="11">
        <v>4</v>
      </c>
      <c r="N118" s="11" t="str">
        <f>IF(ISNUMBER(I118),ROUND(I118/20,0),"")</f>
        <v/>
      </c>
      <c r="O118" s="11" t="str">
        <f t="shared" si="2"/>
        <v/>
      </c>
      <c r="P118" s="11">
        <f t="shared" si="3"/>
        <v>0</v>
      </c>
      <c r="Q118" s="11">
        <f>IF(ISNUMBER(K118),ROUND(K118/10,0),"")</f>
        <v>0</v>
      </c>
    </row>
    <row r="119" spans="1:17" ht="16.5" customHeight="1" x14ac:dyDescent="0.35">
      <c r="A119" s="8">
        <v>3261</v>
      </c>
      <c r="B119" s="8" t="s">
        <v>58</v>
      </c>
      <c r="C119" s="8" t="s">
        <v>26</v>
      </c>
      <c r="D119" s="10">
        <v>45378</v>
      </c>
      <c r="E119" s="8" t="s">
        <v>23</v>
      </c>
      <c r="F119" s="11">
        <v>10</v>
      </c>
      <c r="G119" s="8" t="s">
        <v>20</v>
      </c>
      <c r="H119" s="8" t="s">
        <v>23</v>
      </c>
      <c r="I119" s="11" t="s">
        <v>309</v>
      </c>
      <c r="J119" s="8" t="s">
        <v>19</v>
      </c>
      <c r="K119" s="11">
        <v>20</v>
      </c>
      <c r="L119" s="11">
        <v>10</v>
      </c>
      <c r="M119" s="11">
        <v>20</v>
      </c>
      <c r="N119" s="11" t="str">
        <f>IF(ISNUMBER(I119),ROUND(I119/20,0),"")</f>
        <v/>
      </c>
      <c r="O119" s="11" t="str">
        <f t="shared" si="2"/>
        <v/>
      </c>
      <c r="P119" s="11">
        <f t="shared" si="3"/>
        <v>1</v>
      </c>
      <c r="Q119" s="11">
        <f>IF(ISNUMBER(K119),ROUND(K119/10,0),"")</f>
        <v>2</v>
      </c>
    </row>
    <row r="120" spans="1:17" ht="16.5" customHeight="1" x14ac:dyDescent="0.35">
      <c r="A120" s="8">
        <v>3262</v>
      </c>
      <c r="B120" s="8" t="s">
        <v>59</v>
      </c>
      <c r="C120" s="8" t="s">
        <v>22</v>
      </c>
      <c r="D120" s="10">
        <v>45379</v>
      </c>
      <c r="E120" s="8" t="s">
        <v>19</v>
      </c>
      <c r="F120" s="11">
        <v>5</v>
      </c>
      <c r="G120" s="8" t="s">
        <v>24</v>
      </c>
      <c r="H120" s="8" t="s">
        <v>23</v>
      </c>
      <c r="I120" s="11" t="s">
        <v>309</v>
      </c>
      <c r="J120" s="8" t="s">
        <v>23</v>
      </c>
      <c r="K120" s="11">
        <v>0</v>
      </c>
      <c r="L120" s="11">
        <v>0</v>
      </c>
      <c r="M120" s="11">
        <v>5</v>
      </c>
      <c r="N120" s="11" t="str">
        <f>IF(ISNUMBER(I120),ROUND(I120/20,0),"")</f>
        <v/>
      </c>
      <c r="O120" s="11" t="str">
        <f t="shared" si="2"/>
        <v/>
      </c>
      <c r="P120" s="11">
        <f t="shared" si="3"/>
        <v>0</v>
      </c>
      <c r="Q120" s="11">
        <f>IF(ISNUMBER(K120),ROUND(K120/10,0),"")</f>
        <v>0</v>
      </c>
    </row>
    <row r="121" spans="1:17" ht="16.5" customHeight="1" x14ac:dyDescent="0.35">
      <c r="A121" s="8">
        <v>3264</v>
      </c>
      <c r="B121" s="8" t="s">
        <v>61</v>
      </c>
      <c r="C121" s="8" t="s">
        <v>26</v>
      </c>
      <c r="D121" s="10">
        <v>45381</v>
      </c>
      <c r="E121" s="8" t="s">
        <v>19</v>
      </c>
      <c r="F121" s="11">
        <v>10</v>
      </c>
      <c r="G121" s="8" t="s">
        <v>27</v>
      </c>
      <c r="H121" s="8" t="s">
        <v>23</v>
      </c>
      <c r="I121" s="11" t="s">
        <v>309</v>
      </c>
      <c r="J121" s="8" t="s">
        <v>19</v>
      </c>
      <c r="K121" s="11">
        <v>20</v>
      </c>
      <c r="L121" s="11">
        <v>15</v>
      </c>
      <c r="M121" s="11">
        <v>15</v>
      </c>
      <c r="N121" s="11" t="str">
        <f>IF(ISNUMBER(I121),ROUND(I121/20,0),"")</f>
        <v/>
      </c>
      <c r="O121" s="11" t="str">
        <f t="shared" si="2"/>
        <v/>
      </c>
      <c r="P121" s="11">
        <f t="shared" si="3"/>
        <v>1</v>
      </c>
      <c r="Q121" s="11">
        <f>IF(ISNUMBER(K121),ROUND(K121/10,0),"")</f>
        <v>2</v>
      </c>
    </row>
    <row r="122" spans="1:17" ht="16.5" customHeight="1" x14ac:dyDescent="0.35">
      <c r="A122" s="8">
        <v>3265</v>
      </c>
      <c r="B122" s="8" t="s">
        <v>62</v>
      </c>
      <c r="C122" s="8" t="s">
        <v>22</v>
      </c>
      <c r="D122" s="10">
        <v>45382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309</v>
      </c>
      <c r="J122" s="8" t="s">
        <v>23</v>
      </c>
      <c r="K122" s="11">
        <v>0</v>
      </c>
      <c r="L122" s="11">
        <v>1</v>
      </c>
      <c r="M122" s="11">
        <v>4</v>
      </c>
      <c r="N122" s="11" t="str">
        <f>IF(ISNUMBER(I122),ROUND(I122/20,0),"")</f>
        <v/>
      </c>
      <c r="O122" s="11" t="str">
        <f t="shared" si="2"/>
        <v/>
      </c>
      <c r="P122" s="11">
        <f t="shared" si="3"/>
        <v>0</v>
      </c>
      <c r="Q122" s="11">
        <f>IF(ISNUMBER(K122),ROUND(K122/10,0),"")</f>
        <v>0</v>
      </c>
    </row>
    <row r="123" spans="1:17" ht="16.5" customHeight="1" x14ac:dyDescent="0.35">
      <c r="A123" s="8">
        <v>3266</v>
      </c>
      <c r="B123" s="8" t="s">
        <v>63</v>
      </c>
      <c r="C123" s="8" t="s">
        <v>22</v>
      </c>
      <c r="D123" s="10">
        <v>45383</v>
      </c>
      <c r="E123" s="8" t="s">
        <v>19</v>
      </c>
      <c r="F123" s="11">
        <v>5</v>
      </c>
      <c r="G123" s="8" t="s">
        <v>20</v>
      </c>
      <c r="H123" s="8" t="s">
        <v>23</v>
      </c>
      <c r="I123" s="11" t="s">
        <v>309</v>
      </c>
      <c r="J123" s="8" t="s">
        <v>23</v>
      </c>
      <c r="K123" s="11">
        <v>0</v>
      </c>
      <c r="L123" s="11">
        <v>0</v>
      </c>
      <c r="M123" s="11">
        <v>5</v>
      </c>
      <c r="N123" s="11" t="str">
        <f>IF(ISNUMBER(I123),ROUND(I123/20,0),"")</f>
        <v/>
      </c>
      <c r="O123" s="11" t="str">
        <f t="shared" si="2"/>
        <v/>
      </c>
      <c r="P123" s="11">
        <f t="shared" si="3"/>
        <v>0</v>
      </c>
      <c r="Q123" s="11">
        <f>IF(ISNUMBER(K123),ROUND(K123/10,0),"")</f>
        <v>0</v>
      </c>
    </row>
    <row r="124" spans="1:17" ht="16.5" customHeight="1" x14ac:dyDescent="0.35">
      <c r="A124" s="8">
        <v>3268</v>
      </c>
      <c r="B124" s="8" t="s">
        <v>65</v>
      </c>
      <c r="C124" s="8" t="s">
        <v>26</v>
      </c>
      <c r="D124" s="10">
        <v>45385</v>
      </c>
      <c r="E124" s="8" t="s">
        <v>19</v>
      </c>
      <c r="F124" s="11">
        <v>10</v>
      </c>
      <c r="G124" s="8" t="s">
        <v>24</v>
      </c>
      <c r="H124" s="8" t="s">
        <v>23</v>
      </c>
      <c r="I124" s="11" t="s">
        <v>309</v>
      </c>
      <c r="J124" s="8" t="s">
        <v>19</v>
      </c>
      <c r="K124" s="11">
        <v>20</v>
      </c>
      <c r="L124" s="11">
        <v>10</v>
      </c>
      <c r="M124" s="11">
        <v>20</v>
      </c>
      <c r="N124" s="11" t="str">
        <f>IF(ISNUMBER(I124),ROUND(I124/20,0),"")</f>
        <v/>
      </c>
      <c r="O124" s="11" t="str">
        <f t="shared" si="2"/>
        <v/>
      </c>
      <c r="P124" s="11">
        <f t="shared" si="3"/>
        <v>1</v>
      </c>
      <c r="Q124" s="11">
        <f>IF(ISNUMBER(K124),ROUND(K124/10,0),"")</f>
        <v>2</v>
      </c>
    </row>
    <row r="125" spans="1:17" ht="16.5" customHeight="1" x14ac:dyDescent="0.35">
      <c r="A125" s="8">
        <v>3269</v>
      </c>
      <c r="B125" s="8" t="s">
        <v>66</v>
      </c>
      <c r="C125" s="8" t="s">
        <v>22</v>
      </c>
      <c r="D125" s="10">
        <v>45386</v>
      </c>
      <c r="E125" s="8" t="s">
        <v>23</v>
      </c>
      <c r="F125" s="11">
        <v>5</v>
      </c>
      <c r="G125" s="8" t="s">
        <v>27</v>
      </c>
      <c r="H125" s="8" t="s">
        <v>23</v>
      </c>
      <c r="I125" s="11" t="s">
        <v>309</v>
      </c>
      <c r="J125" s="8" t="s">
        <v>23</v>
      </c>
      <c r="K125" s="11">
        <v>0</v>
      </c>
      <c r="L125" s="11">
        <v>1</v>
      </c>
      <c r="M125" s="11">
        <v>4</v>
      </c>
      <c r="N125" s="11" t="str">
        <f>IF(ISNUMBER(I125),ROUND(I125/20,0),"")</f>
        <v/>
      </c>
      <c r="O125" s="11" t="str">
        <f t="shared" si="2"/>
        <v/>
      </c>
      <c r="P125" s="11">
        <f t="shared" si="3"/>
        <v>0</v>
      </c>
      <c r="Q125" s="11">
        <f>IF(ISNUMBER(K125),ROUND(K125/10,0),"")</f>
        <v>0</v>
      </c>
    </row>
    <row r="126" spans="1:17" ht="16.5" customHeight="1" x14ac:dyDescent="0.35">
      <c r="A126" s="8">
        <v>3271</v>
      </c>
      <c r="B126" s="8" t="s">
        <v>68</v>
      </c>
      <c r="C126" s="8" t="s">
        <v>26</v>
      </c>
      <c r="D126" s="10">
        <v>45388</v>
      </c>
      <c r="E126" s="8" t="s">
        <v>23</v>
      </c>
      <c r="F126" s="11">
        <v>10</v>
      </c>
      <c r="G126" s="8" t="s">
        <v>20</v>
      </c>
      <c r="H126" s="8" t="s">
        <v>23</v>
      </c>
      <c r="I126" s="11" t="s">
        <v>309</v>
      </c>
      <c r="J126" s="8" t="s">
        <v>19</v>
      </c>
      <c r="K126" s="11">
        <v>20</v>
      </c>
      <c r="L126" s="11">
        <v>5</v>
      </c>
      <c r="M126" s="11">
        <v>25</v>
      </c>
      <c r="N126" s="11" t="str">
        <f>IF(ISNUMBER(I126),ROUND(I126/20,0),"")</f>
        <v/>
      </c>
      <c r="O126" s="11" t="str">
        <f t="shared" si="2"/>
        <v/>
      </c>
      <c r="P126" s="11">
        <f t="shared" si="3"/>
        <v>1</v>
      </c>
      <c r="Q126" s="11">
        <f>IF(ISNUMBER(K126),ROUND(K126/10,0),"")</f>
        <v>2</v>
      </c>
    </row>
    <row r="127" spans="1:17" ht="16.5" customHeight="1" x14ac:dyDescent="0.35">
      <c r="A127" s="8">
        <v>3272</v>
      </c>
      <c r="B127" s="8" t="s">
        <v>69</v>
      </c>
      <c r="C127" s="8" t="s">
        <v>22</v>
      </c>
      <c r="D127" s="10">
        <v>45389</v>
      </c>
      <c r="E127" s="8" t="s">
        <v>19</v>
      </c>
      <c r="F127" s="11">
        <v>5</v>
      </c>
      <c r="G127" s="8" t="s">
        <v>24</v>
      </c>
      <c r="H127" s="8" t="s">
        <v>23</v>
      </c>
      <c r="I127" s="11" t="s">
        <v>309</v>
      </c>
      <c r="J127" s="8" t="s">
        <v>23</v>
      </c>
      <c r="K127" s="11">
        <v>0</v>
      </c>
      <c r="L127" s="11">
        <v>0</v>
      </c>
      <c r="M127" s="11">
        <v>5</v>
      </c>
      <c r="N127" s="11" t="str">
        <f>IF(ISNUMBER(I127),ROUND(I127/20,0),"")</f>
        <v/>
      </c>
      <c r="O127" s="11" t="str">
        <f t="shared" si="2"/>
        <v/>
      </c>
      <c r="P127" s="11">
        <f t="shared" si="3"/>
        <v>0</v>
      </c>
      <c r="Q127" s="11">
        <f>IF(ISNUMBER(K127),ROUND(K127/10,0),"")</f>
        <v>0</v>
      </c>
    </row>
    <row r="128" spans="1:17" ht="16.5" customHeight="1" x14ac:dyDescent="0.35">
      <c r="A128" s="8">
        <v>3274</v>
      </c>
      <c r="B128" s="8" t="s">
        <v>71</v>
      </c>
      <c r="C128" s="8" t="s">
        <v>26</v>
      </c>
      <c r="D128" s="10">
        <v>45391</v>
      </c>
      <c r="E128" s="8" t="s">
        <v>19</v>
      </c>
      <c r="F128" s="11">
        <v>10</v>
      </c>
      <c r="G128" s="8" t="s">
        <v>27</v>
      </c>
      <c r="H128" s="8" t="s">
        <v>23</v>
      </c>
      <c r="I128" s="11" t="s">
        <v>309</v>
      </c>
      <c r="J128" s="8" t="s">
        <v>19</v>
      </c>
      <c r="K128" s="11">
        <v>20</v>
      </c>
      <c r="L128" s="11">
        <v>12</v>
      </c>
      <c r="M128" s="11">
        <v>18</v>
      </c>
      <c r="N128" s="11" t="str">
        <f>IF(ISNUMBER(I128),ROUND(I128/20,0),"")</f>
        <v/>
      </c>
      <c r="O128" s="11" t="str">
        <f t="shared" si="2"/>
        <v/>
      </c>
      <c r="P128" s="11">
        <f t="shared" si="3"/>
        <v>1</v>
      </c>
      <c r="Q128" s="11">
        <f>IF(ISNUMBER(K128),ROUND(K128/10,0),"")</f>
        <v>2</v>
      </c>
    </row>
    <row r="129" spans="1:17" ht="16.5" customHeight="1" x14ac:dyDescent="0.35">
      <c r="A129" s="8">
        <v>3275</v>
      </c>
      <c r="B129" s="8" t="s">
        <v>72</v>
      </c>
      <c r="C129" s="8" t="s">
        <v>22</v>
      </c>
      <c r="D129" s="10">
        <v>45392</v>
      </c>
      <c r="E129" s="8" t="s">
        <v>23</v>
      </c>
      <c r="F129" s="11">
        <v>5</v>
      </c>
      <c r="G129" s="8" t="s">
        <v>20</v>
      </c>
      <c r="H129" s="8" t="s">
        <v>23</v>
      </c>
      <c r="I129" s="11" t="s">
        <v>309</v>
      </c>
      <c r="J129" s="8" t="s">
        <v>23</v>
      </c>
      <c r="K129" s="11">
        <v>0</v>
      </c>
      <c r="L129" s="11">
        <v>2</v>
      </c>
      <c r="M129" s="11">
        <v>3</v>
      </c>
      <c r="N129" s="11" t="str">
        <f>IF(ISNUMBER(I129),ROUND(I129/20,0),"")</f>
        <v/>
      </c>
      <c r="O129" s="11" t="str">
        <f t="shared" si="2"/>
        <v/>
      </c>
      <c r="P129" s="11">
        <f t="shared" si="3"/>
        <v>0</v>
      </c>
      <c r="Q129" s="11">
        <f>IF(ISNUMBER(K129),ROUND(K129/10,0),"")</f>
        <v>0</v>
      </c>
    </row>
    <row r="130" spans="1:17" ht="16.5" customHeight="1" x14ac:dyDescent="0.35">
      <c r="A130" s="8">
        <v>3277</v>
      </c>
      <c r="B130" s="8" t="s">
        <v>74</v>
      </c>
      <c r="C130" s="8" t="s">
        <v>26</v>
      </c>
      <c r="D130" s="10">
        <v>45394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309</v>
      </c>
      <c r="J130" s="8" t="s">
        <v>19</v>
      </c>
      <c r="K130" s="11">
        <v>20</v>
      </c>
      <c r="L130" s="11">
        <v>10</v>
      </c>
      <c r="M130" s="11">
        <v>20</v>
      </c>
      <c r="N130" s="11" t="str">
        <f>IF(ISNUMBER(I130),ROUND(I130/20,0),"")</f>
        <v/>
      </c>
      <c r="O130" s="11" t="str">
        <f t="shared" ref="O130:O193" si="4">IF(ISNUMBER(I130),ROUND(I130/40,0),"")</f>
        <v/>
      </c>
      <c r="P130" s="11">
        <f t="shared" ref="P130:P193" si="5">IF(ISNUMBER(K130),ROUND(K130/20,0),"")</f>
        <v>1</v>
      </c>
      <c r="Q130" s="11">
        <f>IF(ISNUMBER(K130),ROUND(K130/10,0),"")</f>
        <v>2</v>
      </c>
    </row>
    <row r="131" spans="1:17" ht="16.5" customHeight="1" x14ac:dyDescent="0.35">
      <c r="A131" s="8">
        <v>3278</v>
      </c>
      <c r="B131" s="8" t="s">
        <v>75</v>
      </c>
      <c r="C131" s="8" t="s">
        <v>22</v>
      </c>
      <c r="D131" s="10">
        <v>45395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309</v>
      </c>
      <c r="J131" s="8" t="s">
        <v>23</v>
      </c>
      <c r="K131" s="11">
        <v>0</v>
      </c>
      <c r="L131" s="11">
        <v>0</v>
      </c>
      <c r="M131" s="11">
        <v>5</v>
      </c>
      <c r="N131" s="11" t="str">
        <f>IF(ISNUMBER(I131),ROUND(I131/20,0),"")</f>
        <v/>
      </c>
      <c r="O131" s="11" t="str">
        <f t="shared" si="4"/>
        <v/>
      </c>
      <c r="P131" s="11">
        <f t="shared" si="5"/>
        <v>0</v>
      </c>
      <c r="Q131" s="11">
        <f>IF(ISNUMBER(K131),ROUND(K131/10,0),"")</f>
        <v>0</v>
      </c>
    </row>
    <row r="132" spans="1:17" ht="16.5" customHeight="1" x14ac:dyDescent="0.35">
      <c r="A132" s="8">
        <v>3280</v>
      </c>
      <c r="B132" s="8" t="s">
        <v>77</v>
      </c>
      <c r="C132" s="8" t="s">
        <v>26</v>
      </c>
      <c r="D132" s="10">
        <v>45397</v>
      </c>
      <c r="E132" s="8" t="s">
        <v>19</v>
      </c>
      <c r="F132" s="11">
        <v>10</v>
      </c>
      <c r="G132" s="8" t="s">
        <v>24</v>
      </c>
      <c r="H132" s="8" t="s">
        <v>23</v>
      </c>
      <c r="I132" s="11" t="s">
        <v>309</v>
      </c>
      <c r="J132" s="8" t="s">
        <v>19</v>
      </c>
      <c r="K132" s="11">
        <v>20</v>
      </c>
      <c r="L132" s="11">
        <v>15</v>
      </c>
      <c r="M132" s="11">
        <v>15</v>
      </c>
      <c r="N132" s="11" t="str">
        <f>IF(ISNUMBER(I132),ROUND(I132/20,0),"")</f>
        <v/>
      </c>
      <c r="O132" s="11" t="str">
        <f t="shared" si="4"/>
        <v/>
      </c>
      <c r="P132" s="11">
        <f t="shared" si="5"/>
        <v>1</v>
      </c>
      <c r="Q132" s="11">
        <f>IF(ISNUMBER(K132),ROUND(K132/10,0),"")</f>
        <v>2</v>
      </c>
    </row>
    <row r="133" spans="1:17" ht="16.5" customHeight="1" x14ac:dyDescent="0.35">
      <c r="A133" s="8">
        <v>3281</v>
      </c>
      <c r="B133" s="8" t="s">
        <v>78</v>
      </c>
      <c r="C133" s="8" t="s">
        <v>22</v>
      </c>
      <c r="D133" s="10">
        <v>45398</v>
      </c>
      <c r="E133" s="8" t="s">
        <v>23</v>
      </c>
      <c r="F133" s="11">
        <v>5</v>
      </c>
      <c r="G133" s="8" t="s">
        <v>20</v>
      </c>
      <c r="H133" s="8" t="s">
        <v>23</v>
      </c>
      <c r="I133" s="11" t="s">
        <v>309</v>
      </c>
      <c r="J133" s="8" t="s">
        <v>23</v>
      </c>
      <c r="K133" s="11">
        <v>0</v>
      </c>
      <c r="L133" s="11">
        <v>1</v>
      </c>
      <c r="M133" s="11">
        <v>4</v>
      </c>
      <c r="N133" s="11" t="str">
        <f>IF(ISNUMBER(I133),ROUND(I133/20,0),"")</f>
        <v/>
      </c>
      <c r="O133" s="11" t="str">
        <f t="shared" si="4"/>
        <v/>
      </c>
      <c r="P133" s="11">
        <f t="shared" si="5"/>
        <v>0</v>
      </c>
      <c r="Q133" s="11">
        <f>IF(ISNUMBER(K133),ROUND(K133/10,0),"")</f>
        <v>0</v>
      </c>
    </row>
    <row r="134" spans="1:17" ht="16.5" customHeight="1" x14ac:dyDescent="0.35">
      <c r="A134" s="8">
        <v>3283</v>
      </c>
      <c r="B134" s="8" t="s">
        <v>80</v>
      </c>
      <c r="C134" s="8" t="s">
        <v>26</v>
      </c>
      <c r="D134" s="10">
        <v>45400</v>
      </c>
      <c r="E134" s="8" t="s">
        <v>23</v>
      </c>
      <c r="F134" s="11">
        <v>10</v>
      </c>
      <c r="G134" s="8" t="s">
        <v>20</v>
      </c>
      <c r="H134" s="8" t="s">
        <v>23</v>
      </c>
      <c r="I134" s="11" t="s">
        <v>309</v>
      </c>
      <c r="J134" s="8" t="s">
        <v>19</v>
      </c>
      <c r="K134" s="11">
        <v>20</v>
      </c>
      <c r="L134" s="11">
        <v>10</v>
      </c>
      <c r="M134" s="11">
        <v>20</v>
      </c>
      <c r="N134" s="11" t="str">
        <f>IF(ISNUMBER(I134),ROUND(I134/20,0),"")</f>
        <v/>
      </c>
      <c r="O134" s="11" t="str">
        <f t="shared" si="4"/>
        <v/>
      </c>
      <c r="P134" s="11">
        <f t="shared" si="5"/>
        <v>1</v>
      </c>
      <c r="Q134" s="11">
        <f>IF(ISNUMBER(K134),ROUND(K134/10,0),"")</f>
        <v>2</v>
      </c>
    </row>
    <row r="135" spans="1:17" ht="16.5" customHeight="1" x14ac:dyDescent="0.35">
      <c r="A135" s="8">
        <v>3284</v>
      </c>
      <c r="B135" s="8" t="s">
        <v>81</v>
      </c>
      <c r="C135" s="8" t="s">
        <v>22</v>
      </c>
      <c r="D135" s="10">
        <v>45401</v>
      </c>
      <c r="E135" s="8" t="s">
        <v>19</v>
      </c>
      <c r="F135" s="11">
        <v>5</v>
      </c>
      <c r="G135" s="8" t="s">
        <v>24</v>
      </c>
      <c r="H135" s="8" t="s">
        <v>23</v>
      </c>
      <c r="I135" s="11" t="s">
        <v>309</v>
      </c>
      <c r="J135" s="8" t="s">
        <v>23</v>
      </c>
      <c r="K135" s="11">
        <v>0</v>
      </c>
      <c r="L135" s="11">
        <v>0</v>
      </c>
      <c r="M135" s="11">
        <v>5</v>
      </c>
      <c r="N135" s="11" t="str">
        <f>IF(ISNUMBER(I135),ROUND(I135/20,0),"")</f>
        <v/>
      </c>
      <c r="O135" s="11" t="str">
        <f t="shared" si="4"/>
        <v/>
      </c>
      <c r="P135" s="11">
        <f t="shared" si="5"/>
        <v>0</v>
      </c>
      <c r="Q135" s="11">
        <f>IF(ISNUMBER(K135),ROUND(K135/10,0),"")</f>
        <v>0</v>
      </c>
    </row>
    <row r="136" spans="1:17" ht="16.5" customHeight="1" x14ac:dyDescent="0.35">
      <c r="A136" s="8">
        <v>3286</v>
      </c>
      <c r="B136" s="8" t="s">
        <v>83</v>
      </c>
      <c r="C136" s="8" t="s">
        <v>26</v>
      </c>
      <c r="D136" s="10">
        <v>45403</v>
      </c>
      <c r="E136" s="8" t="s">
        <v>19</v>
      </c>
      <c r="F136" s="11">
        <v>10</v>
      </c>
      <c r="G136" s="8" t="s">
        <v>27</v>
      </c>
      <c r="H136" s="8" t="s">
        <v>23</v>
      </c>
      <c r="I136" s="11" t="s">
        <v>309</v>
      </c>
      <c r="J136" s="8" t="s">
        <v>19</v>
      </c>
      <c r="K136" s="11">
        <v>20</v>
      </c>
      <c r="L136" s="11">
        <v>15</v>
      </c>
      <c r="M136" s="11">
        <v>15</v>
      </c>
      <c r="N136" s="11" t="str">
        <f>IF(ISNUMBER(I136),ROUND(I136/20,0),"")</f>
        <v/>
      </c>
      <c r="O136" s="11" t="str">
        <f t="shared" si="4"/>
        <v/>
      </c>
      <c r="P136" s="11">
        <f t="shared" si="5"/>
        <v>1</v>
      </c>
      <c r="Q136" s="11">
        <f>IF(ISNUMBER(K136),ROUND(K136/10,0),"")</f>
        <v>2</v>
      </c>
    </row>
    <row r="137" spans="1:17" ht="16.5" customHeight="1" x14ac:dyDescent="0.35">
      <c r="A137" s="8">
        <v>3287</v>
      </c>
      <c r="B137" s="8" t="s">
        <v>84</v>
      </c>
      <c r="C137" s="8" t="s">
        <v>22</v>
      </c>
      <c r="D137" s="10">
        <v>45404</v>
      </c>
      <c r="E137" s="8" t="s">
        <v>23</v>
      </c>
      <c r="F137" s="11">
        <v>5</v>
      </c>
      <c r="G137" s="8" t="s">
        <v>20</v>
      </c>
      <c r="H137" s="8" t="s">
        <v>23</v>
      </c>
      <c r="I137" s="11" t="s">
        <v>309</v>
      </c>
      <c r="J137" s="8" t="s">
        <v>23</v>
      </c>
      <c r="K137" s="11">
        <v>0</v>
      </c>
      <c r="L137" s="11">
        <v>1</v>
      </c>
      <c r="M137" s="11">
        <v>4</v>
      </c>
      <c r="N137" s="11" t="str">
        <f>IF(ISNUMBER(I137),ROUND(I137/20,0),"")</f>
        <v/>
      </c>
      <c r="O137" s="11" t="str">
        <f t="shared" si="4"/>
        <v/>
      </c>
      <c r="P137" s="11">
        <f t="shared" si="5"/>
        <v>0</v>
      </c>
      <c r="Q137" s="11">
        <f>IF(ISNUMBER(K137),ROUND(K137/10,0),"")</f>
        <v>0</v>
      </c>
    </row>
    <row r="138" spans="1:17" ht="16.5" customHeight="1" x14ac:dyDescent="0.35">
      <c r="A138" s="8">
        <v>3289</v>
      </c>
      <c r="B138" s="8" t="s">
        <v>86</v>
      </c>
      <c r="C138" s="8" t="s">
        <v>26</v>
      </c>
      <c r="D138" s="10">
        <v>45406</v>
      </c>
      <c r="E138" s="8" t="s">
        <v>23</v>
      </c>
      <c r="F138" s="11">
        <v>10</v>
      </c>
      <c r="G138" s="8" t="s">
        <v>20</v>
      </c>
      <c r="H138" s="8" t="s">
        <v>23</v>
      </c>
      <c r="I138" s="11" t="s">
        <v>309</v>
      </c>
      <c r="J138" s="8" t="s">
        <v>19</v>
      </c>
      <c r="K138" s="11">
        <v>20</v>
      </c>
      <c r="L138" s="11">
        <v>10</v>
      </c>
      <c r="M138" s="11">
        <v>20</v>
      </c>
      <c r="N138" s="11" t="str">
        <f>IF(ISNUMBER(I138),ROUND(I138/20,0),"")</f>
        <v/>
      </c>
      <c r="O138" s="11" t="str">
        <f t="shared" si="4"/>
        <v/>
      </c>
      <c r="P138" s="11">
        <f t="shared" si="5"/>
        <v>1</v>
      </c>
      <c r="Q138" s="11">
        <f>IF(ISNUMBER(K138),ROUND(K138/10,0),"")</f>
        <v>2</v>
      </c>
    </row>
    <row r="139" spans="1:17" ht="16.5" customHeight="1" x14ac:dyDescent="0.35">
      <c r="A139" s="8">
        <v>3290</v>
      </c>
      <c r="B139" s="8" t="s">
        <v>87</v>
      </c>
      <c r="C139" s="8" t="s">
        <v>22</v>
      </c>
      <c r="D139" s="10">
        <v>45407</v>
      </c>
      <c r="E139" s="8" t="s">
        <v>19</v>
      </c>
      <c r="F139" s="11">
        <v>5</v>
      </c>
      <c r="G139" s="8" t="s">
        <v>27</v>
      </c>
      <c r="H139" s="8" t="s">
        <v>23</v>
      </c>
      <c r="I139" s="11" t="s">
        <v>309</v>
      </c>
      <c r="J139" s="8" t="s">
        <v>23</v>
      </c>
      <c r="K139" s="11">
        <v>0</v>
      </c>
      <c r="L139" s="11">
        <v>0</v>
      </c>
      <c r="M139" s="11">
        <v>5</v>
      </c>
      <c r="N139" s="11" t="str">
        <f>IF(ISNUMBER(I139),ROUND(I139/20,0),"")</f>
        <v/>
      </c>
      <c r="O139" s="11" t="str">
        <f t="shared" si="4"/>
        <v/>
      </c>
      <c r="P139" s="11">
        <f t="shared" si="5"/>
        <v>0</v>
      </c>
      <c r="Q139" s="11">
        <f>IF(ISNUMBER(K139),ROUND(K139/10,0),"")</f>
        <v>0</v>
      </c>
    </row>
    <row r="140" spans="1:17" ht="16.5" customHeight="1" x14ac:dyDescent="0.35">
      <c r="A140" s="8">
        <v>3292</v>
      </c>
      <c r="B140" s="8" t="s">
        <v>89</v>
      </c>
      <c r="C140" s="8" t="s">
        <v>26</v>
      </c>
      <c r="D140" s="10">
        <v>45409</v>
      </c>
      <c r="E140" s="8" t="s">
        <v>19</v>
      </c>
      <c r="F140" s="11">
        <v>10</v>
      </c>
      <c r="G140" s="8" t="s">
        <v>24</v>
      </c>
      <c r="H140" s="8" t="s">
        <v>23</v>
      </c>
      <c r="I140" s="11" t="s">
        <v>309</v>
      </c>
      <c r="J140" s="8" t="s">
        <v>19</v>
      </c>
      <c r="K140" s="11">
        <v>20</v>
      </c>
      <c r="L140" s="11">
        <v>15</v>
      </c>
      <c r="M140" s="11">
        <v>15</v>
      </c>
      <c r="N140" s="11" t="str">
        <f>IF(ISNUMBER(I140),ROUND(I140/20,0),"")</f>
        <v/>
      </c>
      <c r="O140" s="11" t="str">
        <f t="shared" si="4"/>
        <v/>
      </c>
      <c r="P140" s="11">
        <f t="shared" si="5"/>
        <v>1</v>
      </c>
      <c r="Q140" s="11">
        <f>IF(ISNUMBER(K140),ROUND(K140/10,0),"")</f>
        <v>2</v>
      </c>
    </row>
    <row r="141" spans="1:17" ht="16.5" customHeight="1" x14ac:dyDescent="0.35">
      <c r="A141" s="8">
        <v>3293</v>
      </c>
      <c r="B141" s="8" t="s">
        <v>90</v>
      </c>
      <c r="C141" s="8" t="s">
        <v>22</v>
      </c>
      <c r="D141" s="10">
        <v>45410</v>
      </c>
      <c r="E141" s="8" t="s">
        <v>23</v>
      </c>
      <c r="F141" s="11">
        <v>5</v>
      </c>
      <c r="G141" s="8" t="s">
        <v>20</v>
      </c>
      <c r="H141" s="8" t="s">
        <v>23</v>
      </c>
      <c r="I141" s="11" t="s">
        <v>309</v>
      </c>
      <c r="J141" s="8" t="s">
        <v>23</v>
      </c>
      <c r="K141" s="11">
        <v>0</v>
      </c>
      <c r="L141" s="11">
        <v>1</v>
      </c>
      <c r="M141" s="11">
        <v>4</v>
      </c>
      <c r="N141" s="11" t="str">
        <f>IF(ISNUMBER(I141),ROUND(I141/20,0),"")</f>
        <v/>
      </c>
      <c r="O141" s="11" t="str">
        <f t="shared" si="4"/>
        <v/>
      </c>
      <c r="P141" s="11">
        <f t="shared" si="5"/>
        <v>0</v>
      </c>
      <c r="Q141" s="11">
        <f>IF(ISNUMBER(K141),ROUND(K141/10,0),"")</f>
        <v>0</v>
      </c>
    </row>
    <row r="142" spans="1:17" ht="16.5" customHeight="1" x14ac:dyDescent="0.35">
      <c r="A142" s="8">
        <v>3295</v>
      </c>
      <c r="B142" s="8" t="s">
        <v>92</v>
      </c>
      <c r="C142" s="8" t="s">
        <v>26</v>
      </c>
      <c r="D142" s="10">
        <v>45412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309</v>
      </c>
      <c r="J142" s="8" t="s">
        <v>19</v>
      </c>
      <c r="K142" s="11">
        <v>20</v>
      </c>
      <c r="L142" s="11">
        <v>5</v>
      </c>
      <c r="M142" s="11">
        <v>25</v>
      </c>
      <c r="N142" s="11" t="str">
        <f>IF(ISNUMBER(I142),ROUND(I142/20,0),"")</f>
        <v/>
      </c>
      <c r="O142" s="11" t="str">
        <f t="shared" si="4"/>
        <v/>
      </c>
      <c r="P142" s="11">
        <f t="shared" si="5"/>
        <v>1</v>
      </c>
      <c r="Q142" s="11">
        <f>IF(ISNUMBER(K142),ROUND(K142/10,0),"")</f>
        <v>2</v>
      </c>
    </row>
    <row r="143" spans="1:17" ht="16.5" customHeight="1" x14ac:dyDescent="0.35">
      <c r="A143" s="8">
        <v>3296</v>
      </c>
      <c r="B143" s="8" t="s">
        <v>93</v>
      </c>
      <c r="C143" s="8" t="s">
        <v>22</v>
      </c>
      <c r="D143" s="10">
        <v>45413</v>
      </c>
      <c r="E143" s="8" t="s">
        <v>23</v>
      </c>
      <c r="F143" s="11">
        <v>5</v>
      </c>
      <c r="G143" s="8" t="s">
        <v>20</v>
      </c>
      <c r="H143" s="8" t="s">
        <v>23</v>
      </c>
      <c r="I143" s="11" t="s">
        <v>309</v>
      </c>
      <c r="J143" s="8" t="s">
        <v>23</v>
      </c>
      <c r="K143" s="11">
        <v>0</v>
      </c>
      <c r="L143" s="11">
        <v>0</v>
      </c>
      <c r="M143" s="11">
        <v>5</v>
      </c>
      <c r="N143" s="11" t="str">
        <f>IF(ISNUMBER(I143),ROUND(I143/20,0),"")</f>
        <v/>
      </c>
      <c r="O143" s="11" t="str">
        <f t="shared" si="4"/>
        <v/>
      </c>
      <c r="P143" s="11">
        <f t="shared" si="5"/>
        <v>0</v>
      </c>
      <c r="Q143" s="11">
        <f>IF(ISNUMBER(K143),ROUND(K143/10,0),"")</f>
        <v>0</v>
      </c>
    </row>
    <row r="144" spans="1:17" ht="16.5" customHeight="1" x14ac:dyDescent="0.35">
      <c r="A144" s="8">
        <v>3298</v>
      </c>
      <c r="B144" s="8" t="s">
        <v>95</v>
      </c>
      <c r="C144" s="8" t="s">
        <v>26</v>
      </c>
      <c r="D144" s="10">
        <v>45415</v>
      </c>
      <c r="E144" s="8" t="s">
        <v>23</v>
      </c>
      <c r="F144" s="11">
        <v>10</v>
      </c>
      <c r="G144" s="8" t="s">
        <v>24</v>
      </c>
      <c r="H144" s="8" t="s">
        <v>23</v>
      </c>
      <c r="I144" s="11" t="s">
        <v>309</v>
      </c>
      <c r="J144" s="8" t="s">
        <v>19</v>
      </c>
      <c r="K144" s="11">
        <v>20</v>
      </c>
      <c r="L144" s="11">
        <v>10</v>
      </c>
      <c r="M144" s="11">
        <v>20</v>
      </c>
      <c r="N144" s="11" t="str">
        <f>IF(ISNUMBER(I144),ROUND(I144/20,0),"")</f>
        <v/>
      </c>
      <c r="O144" s="11" t="str">
        <f t="shared" si="4"/>
        <v/>
      </c>
      <c r="P144" s="11">
        <f t="shared" si="5"/>
        <v>1</v>
      </c>
      <c r="Q144" s="11">
        <f>IF(ISNUMBER(K144),ROUND(K144/10,0),"")</f>
        <v>2</v>
      </c>
    </row>
    <row r="145" spans="1:17" ht="16.5" customHeight="1" x14ac:dyDescent="0.35">
      <c r="A145" s="8">
        <v>3299</v>
      </c>
      <c r="B145" s="8" t="s">
        <v>96</v>
      </c>
      <c r="C145" s="8" t="s">
        <v>22</v>
      </c>
      <c r="D145" s="10">
        <v>45416</v>
      </c>
      <c r="E145" s="8" t="s">
        <v>19</v>
      </c>
      <c r="F145" s="11">
        <v>5</v>
      </c>
      <c r="G145" s="8" t="s">
        <v>27</v>
      </c>
      <c r="H145" s="8" t="s">
        <v>23</v>
      </c>
      <c r="I145" s="11" t="s">
        <v>309</v>
      </c>
      <c r="J145" s="8" t="s">
        <v>23</v>
      </c>
      <c r="K145" s="11">
        <v>0</v>
      </c>
      <c r="L145" s="11">
        <v>1</v>
      </c>
      <c r="M145" s="11">
        <v>4</v>
      </c>
      <c r="N145" s="11" t="str">
        <f>IF(ISNUMBER(I145),ROUND(I145/20,0),"")</f>
        <v/>
      </c>
      <c r="O145" s="11" t="str">
        <f t="shared" si="4"/>
        <v/>
      </c>
      <c r="P145" s="11">
        <f t="shared" si="5"/>
        <v>0</v>
      </c>
      <c r="Q145" s="11">
        <f>IF(ISNUMBER(K145),ROUND(K145/10,0),"")</f>
        <v>0</v>
      </c>
    </row>
    <row r="146" spans="1:17" ht="16.5" customHeight="1" x14ac:dyDescent="0.35">
      <c r="A146" s="8">
        <v>3301</v>
      </c>
      <c r="B146" s="8" t="s">
        <v>98</v>
      </c>
      <c r="C146" s="8" t="s">
        <v>26</v>
      </c>
      <c r="D146" s="10">
        <v>45418</v>
      </c>
      <c r="E146" s="8" t="s">
        <v>19</v>
      </c>
      <c r="F146" s="11">
        <v>10</v>
      </c>
      <c r="G146" s="8" t="s">
        <v>20</v>
      </c>
      <c r="H146" s="8" t="s">
        <v>23</v>
      </c>
      <c r="I146" s="11" t="s">
        <v>309</v>
      </c>
      <c r="J146" s="8" t="s">
        <v>19</v>
      </c>
      <c r="K146" s="11">
        <v>20</v>
      </c>
      <c r="L146" s="11">
        <v>5</v>
      </c>
      <c r="M146" s="11">
        <v>25</v>
      </c>
      <c r="N146" s="11" t="str">
        <f>IF(ISNUMBER(I146),ROUND(I146/20,0),"")</f>
        <v/>
      </c>
      <c r="O146" s="11" t="str">
        <f t="shared" si="4"/>
        <v/>
      </c>
      <c r="P146" s="11">
        <f t="shared" si="5"/>
        <v>1</v>
      </c>
      <c r="Q146" s="11">
        <f>IF(ISNUMBER(K146),ROUND(K146/10,0),"")</f>
        <v>2</v>
      </c>
    </row>
    <row r="147" spans="1:17" ht="16.5" customHeight="1" x14ac:dyDescent="0.35">
      <c r="A147" s="8">
        <v>3302</v>
      </c>
      <c r="B147" s="8" t="s">
        <v>99</v>
      </c>
      <c r="C147" s="8" t="s">
        <v>22</v>
      </c>
      <c r="D147" s="10">
        <v>45419</v>
      </c>
      <c r="E147" s="8" t="s">
        <v>23</v>
      </c>
      <c r="F147" s="11">
        <v>5</v>
      </c>
      <c r="G147" s="8" t="s">
        <v>24</v>
      </c>
      <c r="H147" s="8" t="s">
        <v>23</v>
      </c>
      <c r="I147" s="11" t="s">
        <v>309</v>
      </c>
      <c r="J147" s="8" t="s">
        <v>23</v>
      </c>
      <c r="K147" s="11">
        <v>0</v>
      </c>
      <c r="L147" s="11">
        <v>0</v>
      </c>
      <c r="M147" s="11">
        <v>5</v>
      </c>
      <c r="N147" s="11" t="str">
        <f>IF(ISNUMBER(I147),ROUND(I147/20,0),"")</f>
        <v/>
      </c>
      <c r="O147" s="11" t="str">
        <f t="shared" si="4"/>
        <v/>
      </c>
      <c r="P147" s="11">
        <f t="shared" si="5"/>
        <v>0</v>
      </c>
      <c r="Q147" s="11">
        <f>IF(ISNUMBER(K147),ROUND(K147/10,0),"")</f>
        <v>0</v>
      </c>
    </row>
    <row r="148" spans="1:17" ht="16.5" customHeight="1" x14ac:dyDescent="0.35">
      <c r="A148" s="8">
        <v>3304</v>
      </c>
      <c r="B148" s="8" t="s">
        <v>101</v>
      </c>
      <c r="C148" s="8" t="s">
        <v>26</v>
      </c>
      <c r="D148" s="10">
        <v>45421</v>
      </c>
      <c r="E148" s="8" t="s">
        <v>23</v>
      </c>
      <c r="F148" s="11">
        <v>10</v>
      </c>
      <c r="G148" s="8" t="s">
        <v>27</v>
      </c>
      <c r="H148" s="8" t="s">
        <v>23</v>
      </c>
      <c r="I148" s="11" t="s">
        <v>309</v>
      </c>
      <c r="J148" s="8" t="s">
        <v>19</v>
      </c>
      <c r="K148" s="11">
        <v>20</v>
      </c>
      <c r="L148" s="11">
        <v>12</v>
      </c>
      <c r="M148" s="11">
        <v>18</v>
      </c>
      <c r="N148" s="11" t="str">
        <f>IF(ISNUMBER(I148),ROUND(I148/20,0),"")</f>
        <v/>
      </c>
      <c r="O148" s="11" t="str">
        <f t="shared" si="4"/>
        <v/>
      </c>
      <c r="P148" s="11">
        <f t="shared" si="5"/>
        <v>1</v>
      </c>
      <c r="Q148" s="11">
        <f>IF(ISNUMBER(K148),ROUND(K148/10,0),"")</f>
        <v>2</v>
      </c>
    </row>
    <row r="149" spans="1:17" ht="16.5" customHeight="1" x14ac:dyDescent="0.35">
      <c r="A149" s="8">
        <v>3305</v>
      </c>
      <c r="B149" s="8" t="s">
        <v>102</v>
      </c>
      <c r="C149" s="8" t="s">
        <v>22</v>
      </c>
      <c r="D149" s="10">
        <v>45422</v>
      </c>
      <c r="E149" s="8" t="s">
        <v>19</v>
      </c>
      <c r="F149" s="11">
        <v>5</v>
      </c>
      <c r="G149" s="8" t="s">
        <v>20</v>
      </c>
      <c r="H149" s="8" t="s">
        <v>23</v>
      </c>
      <c r="I149" s="11" t="s">
        <v>309</v>
      </c>
      <c r="J149" s="8" t="s">
        <v>23</v>
      </c>
      <c r="K149" s="11">
        <v>0</v>
      </c>
      <c r="L149" s="11">
        <v>2</v>
      </c>
      <c r="M149" s="11">
        <v>3</v>
      </c>
      <c r="N149" s="11" t="str">
        <f>IF(ISNUMBER(I149),ROUND(I149/20,0),"")</f>
        <v/>
      </c>
      <c r="O149" s="11" t="str">
        <f t="shared" si="4"/>
        <v/>
      </c>
      <c r="P149" s="11">
        <f t="shared" si="5"/>
        <v>0</v>
      </c>
      <c r="Q149" s="11">
        <f>IF(ISNUMBER(K149),ROUND(K149/10,0),"")</f>
        <v>0</v>
      </c>
    </row>
    <row r="150" spans="1:17" ht="16.5" customHeight="1" x14ac:dyDescent="0.35">
      <c r="A150" s="8">
        <v>3307</v>
      </c>
      <c r="B150" s="8" t="s">
        <v>104</v>
      </c>
      <c r="C150" s="8" t="s">
        <v>26</v>
      </c>
      <c r="D150" s="10">
        <v>45424</v>
      </c>
      <c r="E150" s="8" t="s">
        <v>19</v>
      </c>
      <c r="F150" s="11">
        <v>10</v>
      </c>
      <c r="G150" s="8" t="s">
        <v>20</v>
      </c>
      <c r="H150" s="8" t="s">
        <v>23</v>
      </c>
      <c r="I150" s="11" t="s">
        <v>309</v>
      </c>
      <c r="J150" s="8" t="s">
        <v>19</v>
      </c>
      <c r="K150" s="11">
        <v>20</v>
      </c>
      <c r="L150" s="11">
        <v>10</v>
      </c>
      <c r="M150" s="11">
        <v>20</v>
      </c>
      <c r="N150" s="11" t="str">
        <f>IF(ISNUMBER(I150),ROUND(I150/20,0),"")</f>
        <v/>
      </c>
      <c r="O150" s="11" t="str">
        <f t="shared" si="4"/>
        <v/>
      </c>
      <c r="P150" s="11">
        <f t="shared" si="5"/>
        <v>1</v>
      </c>
      <c r="Q150" s="11">
        <f>IF(ISNUMBER(K150),ROUND(K150/10,0),"")</f>
        <v>2</v>
      </c>
    </row>
    <row r="151" spans="1:17" ht="16.5" customHeight="1" x14ac:dyDescent="0.35">
      <c r="A151" s="8">
        <v>3308</v>
      </c>
      <c r="B151" s="8" t="s">
        <v>105</v>
      </c>
      <c r="C151" s="8" t="s">
        <v>22</v>
      </c>
      <c r="D151" s="10">
        <v>45425</v>
      </c>
      <c r="E151" s="8" t="s">
        <v>23</v>
      </c>
      <c r="F151" s="11">
        <v>5</v>
      </c>
      <c r="G151" s="8" t="s">
        <v>27</v>
      </c>
      <c r="H151" s="8" t="s">
        <v>23</v>
      </c>
      <c r="I151" s="11" t="s">
        <v>309</v>
      </c>
      <c r="J151" s="8" t="s">
        <v>23</v>
      </c>
      <c r="K151" s="11">
        <v>0</v>
      </c>
      <c r="L151" s="11">
        <v>0</v>
      </c>
      <c r="M151" s="11">
        <v>5</v>
      </c>
      <c r="N151" s="11" t="str">
        <f>IF(ISNUMBER(I151),ROUND(I151/20,0),"")</f>
        <v/>
      </c>
      <c r="O151" s="11" t="str">
        <f t="shared" si="4"/>
        <v/>
      </c>
      <c r="P151" s="11">
        <f t="shared" si="5"/>
        <v>0</v>
      </c>
      <c r="Q151" s="11">
        <f>IF(ISNUMBER(K151),ROUND(K151/10,0),"")</f>
        <v>0</v>
      </c>
    </row>
    <row r="152" spans="1:17" ht="16.5" customHeight="1" x14ac:dyDescent="0.35">
      <c r="A152" s="8">
        <v>3310</v>
      </c>
      <c r="B152" s="8" t="s">
        <v>107</v>
      </c>
      <c r="C152" s="8" t="s">
        <v>26</v>
      </c>
      <c r="D152" s="10">
        <v>45427</v>
      </c>
      <c r="E152" s="8" t="s">
        <v>23</v>
      </c>
      <c r="F152" s="11">
        <v>10</v>
      </c>
      <c r="G152" s="8" t="s">
        <v>24</v>
      </c>
      <c r="H152" s="8" t="s">
        <v>23</v>
      </c>
      <c r="I152" s="11" t="s">
        <v>309</v>
      </c>
      <c r="J152" s="8" t="s">
        <v>19</v>
      </c>
      <c r="K152" s="11">
        <v>20</v>
      </c>
      <c r="L152" s="11">
        <v>15</v>
      </c>
      <c r="M152" s="11">
        <v>15</v>
      </c>
      <c r="N152" s="11" t="str">
        <f>IF(ISNUMBER(I152),ROUND(I152/20,0),"")</f>
        <v/>
      </c>
      <c r="O152" s="11" t="str">
        <f t="shared" si="4"/>
        <v/>
      </c>
      <c r="P152" s="11">
        <f t="shared" si="5"/>
        <v>1</v>
      </c>
      <c r="Q152" s="11">
        <f>IF(ISNUMBER(K152),ROUND(K152/10,0),"")</f>
        <v>2</v>
      </c>
    </row>
    <row r="153" spans="1:17" ht="16.5" customHeight="1" x14ac:dyDescent="0.35">
      <c r="A153" s="8">
        <v>3311</v>
      </c>
      <c r="B153" s="8" t="s">
        <v>108</v>
      </c>
      <c r="C153" s="8" t="s">
        <v>22</v>
      </c>
      <c r="D153" s="10">
        <v>45428</v>
      </c>
      <c r="E153" s="8" t="s">
        <v>19</v>
      </c>
      <c r="F153" s="11">
        <v>5</v>
      </c>
      <c r="G153" s="8" t="s">
        <v>20</v>
      </c>
      <c r="H153" s="8" t="s">
        <v>23</v>
      </c>
      <c r="I153" s="11" t="s">
        <v>309</v>
      </c>
      <c r="J153" s="8" t="s">
        <v>23</v>
      </c>
      <c r="K153" s="11">
        <v>0</v>
      </c>
      <c r="L153" s="11">
        <v>1</v>
      </c>
      <c r="M153" s="11">
        <v>4</v>
      </c>
      <c r="N153" s="11" t="str">
        <f>IF(ISNUMBER(I153),ROUND(I153/20,0),"")</f>
        <v/>
      </c>
      <c r="O153" s="11" t="str">
        <f t="shared" si="4"/>
        <v/>
      </c>
      <c r="P153" s="11">
        <f t="shared" si="5"/>
        <v>0</v>
      </c>
      <c r="Q153" s="11">
        <f>IF(ISNUMBER(K153),ROUND(K153/10,0),"")</f>
        <v>0</v>
      </c>
    </row>
    <row r="154" spans="1:17" ht="16.5" customHeight="1" x14ac:dyDescent="0.35">
      <c r="A154" s="8">
        <v>3313</v>
      </c>
      <c r="B154" s="8" t="s">
        <v>110</v>
      </c>
      <c r="C154" s="8" t="s">
        <v>26</v>
      </c>
      <c r="D154" s="10">
        <v>45430</v>
      </c>
      <c r="E154" s="8" t="s">
        <v>19</v>
      </c>
      <c r="F154" s="11">
        <v>10</v>
      </c>
      <c r="G154" s="8" t="s">
        <v>20</v>
      </c>
      <c r="H154" s="8" t="s">
        <v>23</v>
      </c>
      <c r="I154" s="11" t="s">
        <v>309</v>
      </c>
      <c r="J154" s="8" t="s">
        <v>19</v>
      </c>
      <c r="K154" s="11">
        <v>20</v>
      </c>
      <c r="L154" s="11">
        <v>10</v>
      </c>
      <c r="M154" s="11">
        <v>20</v>
      </c>
      <c r="N154" s="11" t="str">
        <f>IF(ISNUMBER(I154),ROUND(I154/20,0),"")</f>
        <v/>
      </c>
      <c r="O154" s="11" t="str">
        <f t="shared" si="4"/>
        <v/>
      </c>
      <c r="P154" s="11">
        <f t="shared" si="5"/>
        <v>1</v>
      </c>
      <c r="Q154" s="11">
        <f>IF(ISNUMBER(K154),ROUND(K154/10,0),"")</f>
        <v>2</v>
      </c>
    </row>
    <row r="155" spans="1:17" ht="16.5" customHeight="1" x14ac:dyDescent="0.35">
      <c r="A155" s="8">
        <v>3314</v>
      </c>
      <c r="B155" s="8" t="s">
        <v>111</v>
      </c>
      <c r="C155" s="8" t="s">
        <v>22</v>
      </c>
      <c r="D155" s="10">
        <v>45431</v>
      </c>
      <c r="E155" s="8" t="s">
        <v>23</v>
      </c>
      <c r="F155" s="11">
        <v>5</v>
      </c>
      <c r="G155" s="8" t="s">
        <v>24</v>
      </c>
      <c r="H155" s="8" t="s">
        <v>23</v>
      </c>
      <c r="I155" s="11" t="s">
        <v>309</v>
      </c>
      <c r="J155" s="8" t="s">
        <v>23</v>
      </c>
      <c r="K155" s="11">
        <v>0</v>
      </c>
      <c r="L155" s="11">
        <v>0</v>
      </c>
      <c r="M155" s="11">
        <v>5</v>
      </c>
      <c r="N155" s="11" t="str">
        <f>IF(ISNUMBER(I155),ROUND(I155/20,0),"")</f>
        <v/>
      </c>
      <c r="O155" s="11" t="str">
        <f t="shared" si="4"/>
        <v/>
      </c>
      <c r="P155" s="11">
        <f t="shared" si="5"/>
        <v>0</v>
      </c>
      <c r="Q155" s="11">
        <f>IF(ISNUMBER(K155),ROUND(K155/10,0),"")</f>
        <v>0</v>
      </c>
    </row>
    <row r="156" spans="1:17" ht="16.5" customHeight="1" x14ac:dyDescent="0.35">
      <c r="A156" s="8">
        <v>3316</v>
      </c>
      <c r="B156" s="8" t="s">
        <v>113</v>
      </c>
      <c r="C156" s="8" t="s">
        <v>26</v>
      </c>
      <c r="D156" s="10">
        <v>45433</v>
      </c>
      <c r="E156" s="8" t="s">
        <v>23</v>
      </c>
      <c r="F156" s="11">
        <v>10</v>
      </c>
      <c r="G156" s="8" t="s">
        <v>27</v>
      </c>
      <c r="H156" s="8" t="s">
        <v>23</v>
      </c>
      <c r="I156" s="11" t="s">
        <v>309</v>
      </c>
      <c r="J156" s="8" t="s">
        <v>19</v>
      </c>
      <c r="K156" s="11">
        <v>20</v>
      </c>
      <c r="L156" s="11">
        <v>15</v>
      </c>
      <c r="M156" s="11">
        <v>15</v>
      </c>
      <c r="N156" s="11" t="str">
        <f>IF(ISNUMBER(I156),ROUND(I156/20,0),"")</f>
        <v/>
      </c>
      <c r="O156" s="11" t="str">
        <f t="shared" si="4"/>
        <v/>
      </c>
      <c r="P156" s="11">
        <f t="shared" si="5"/>
        <v>1</v>
      </c>
      <c r="Q156" s="11">
        <f>IF(ISNUMBER(K156),ROUND(K156/10,0),"")</f>
        <v>2</v>
      </c>
    </row>
    <row r="157" spans="1:17" ht="16.5" customHeight="1" x14ac:dyDescent="0.35">
      <c r="A157" s="8">
        <v>3317</v>
      </c>
      <c r="B157" s="8" t="s">
        <v>114</v>
      </c>
      <c r="C157" s="8" t="s">
        <v>22</v>
      </c>
      <c r="D157" s="10">
        <v>45434</v>
      </c>
      <c r="E157" s="8" t="s">
        <v>19</v>
      </c>
      <c r="F157" s="11">
        <v>5</v>
      </c>
      <c r="G157" s="8" t="s">
        <v>20</v>
      </c>
      <c r="H157" s="8" t="s">
        <v>23</v>
      </c>
      <c r="I157" s="11" t="s">
        <v>309</v>
      </c>
      <c r="J157" s="8" t="s">
        <v>23</v>
      </c>
      <c r="K157" s="11">
        <v>0</v>
      </c>
      <c r="L157" s="11">
        <v>1</v>
      </c>
      <c r="M157" s="11">
        <v>4</v>
      </c>
      <c r="N157" s="11" t="str">
        <f>IF(ISNUMBER(I157),ROUND(I157/20,0),"")</f>
        <v/>
      </c>
      <c r="O157" s="11" t="str">
        <f t="shared" si="4"/>
        <v/>
      </c>
      <c r="P157" s="11">
        <f t="shared" si="5"/>
        <v>0</v>
      </c>
      <c r="Q157" s="11">
        <f>IF(ISNUMBER(K157),ROUND(K157/10,0),"")</f>
        <v>0</v>
      </c>
    </row>
    <row r="158" spans="1:17" ht="16.5" customHeight="1" x14ac:dyDescent="0.35">
      <c r="A158" s="8">
        <v>3319</v>
      </c>
      <c r="B158" s="8" t="s">
        <v>116</v>
      </c>
      <c r="C158" s="8" t="s">
        <v>26</v>
      </c>
      <c r="D158" s="10">
        <v>45436</v>
      </c>
      <c r="E158" s="8" t="s">
        <v>19</v>
      </c>
      <c r="F158" s="11">
        <v>10</v>
      </c>
      <c r="G158" s="8" t="s">
        <v>20</v>
      </c>
      <c r="H158" s="8" t="s">
        <v>23</v>
      </c>
      <c r="I158" s="11" t="s">
        <v>309</v>
      </c>
      <c r="J158" s="8" t="s">
        <v>19</v>
      </c>
      <c r="K158" s="11">
        <v>20</v>
      </c>
      <c r="L158" s="11">
        <v>10</v>
      </c>
      <c r="M158" s="11">
        <v>20</v>
      </c>
      <c r="N158" s="11" t="str">
        <f>IF(ISNUMBER(I158),ROUND(I158/20,0),"")</f>
        <v/>
      </c>
      <c r="O158" s="11" t="str">
        <f t="shared" si="4"/>
        <v/>
      </c>
      <c r="P158" s="11">
        <f t="shared" si="5"/>
        <v>1</v>
      </c>
      <c r="Q158" s="11">
        <f>IF(ISNUMBER(K158),ROUND(K158/10,0),"")</f>
        <v>2</v>
      </c>
    </row>
    <row r="159" spans="1:17" ht="16.5" customHeight="1" x14ac:dyDescent="0.35">
      <c r="A159" s="8">
        <v>3320</v>
      </c>
      <c r="B159" s="8" t="s">
        <v>117</v>
      </c>
      <c r="C159" s="8" t="s">
        <v>22</v>
      </c>
      <c r="D159" s="10">
        <v>45437</v>
      </c>
      <c r="E159" s="8" t="s">
        <v>23</v>
      </c>
      <c r="F159" s="11">
        <v>5</v>
      </c>
      <c r="G159" s="8" t="s">
        <v>27</v>
      </c>
      <c r="H159" s="8" t="s">
        <v>23</v>
      </c>
      <c r="I159" s="11" t="s">
        <v>309</v>
      </c>
      <c r="J159" s="8" t="s">
        <v>23</v>
      </c>
      <c r="K159" s="11">
        <v>0</v>
      </c>
      <c r="L159" s="11">
        <v>0</v>
      </c>
      <c r="M159" s="11">
        <v>5</v>
      </c>
      <c r="N159" s="11" t="str">
        <f>IF(ISNUMBER(I159),ROUND(I159/20,0),"")</f>
        <v/>
      </c>
      <c r="O159" s="11" t="str">
        <f t="shared" si="4"/>
        <v/>
      </c>
      <c r="P159" s="11">
        <f t="shared" si="5"/>
        <v>0</v>
      </c>
      <c r="Q159" s="11">
        <f>IF(ISNUMBER(K159),ROUND(K159/10,0),"")</f>
        <v>0</v>
      </c>
    </row>
    <row r="160" spans="1:17" ht="16.5" customHeight="1" x14ac:dyDescent="0.35">
      <c r="A160" s="8">
        <v>3322</v>
      </c>
      <c r="B160" s="8" t="s">
        <v>119</v>
      </c>
      <c r="C160" s="8" t="s">
        <v>26</v>
      </c>
      <c r="D160" s="10">
        <v>45439</v>
      </c>
      <c r="E160" s="8" t="s">
        <v>23</v>
      </c>
      <c r="F160" s="11">
        <v>10</v>
      </c>
      <c r="G160" s="8" t="s">
        <v>24</v>
      </c>
      <c r="H160" s="8" t="s">
        <v>23</v>
      </c>
      <c r="I160" s="11" t="s">
        <v>309</v>
      </c>
      <c r="J160" s="8" t="s">
        <v>19</v>
      </c>
      <c r="K160" s="11">
        <v>20</v>
      </c>
      <c r="L160" s="11">
        <v>15</v>
      </c>
      <c r="M160" s="11">
        <v>15</v>
      </c>
      <c r="N160" s="11" t="str">
        <f>IF(ISNUMBER(I160),ROUND(I160/20,0),"")</f>
        <v/>
      </c>
      <c r="O160" s="11" t="str">
        <f t="shared" si="4"/>
        <v/>
      </c>
      <c r="P160" s="11">
        <f t="shared" si="5"/>
        <v>1</v>
      </c>
      <c r="Q160" s="11">
        <f>IF(ISNUMBER(K160),ROUND(K160/10,0),"")</f>
        <v>2</v>
      </c>
    </row>
    <row r="161" spans="1:17" ht="16.5" customHeight="1" x14ac:dyDescent="0.35">
      <c r="A161" s="8">
        <v>3323</v>
      </c>
      <c r="B161" s="8" t="s">
        <v>120</v>
      </c>
      <c r="C161" s="8" t="s">
        <v>22</v>
      </c>
      <c r="D161" s="10">
        <v>45440</v>
      </c>
      <c r="E161" s="8" t="s">
        <v>19</v>
      </c>
      <c r="F161" s="11">
        <v>5</v>
      </c>
      <c r="G161" s="8" t="s">
        <v>20</v>
      </c>
      <c r="H161" s="8" t="s">
        <v>23</v>
      </c>
      <c r="I161" s="11" t="s">
        <v>309</v>
      </c>
      <c r="J161" s="8" t="s">
        <v>23</v>
      </c>
      <c r="K161" s="11">
        <v>0</v>
      </c>
      <c r="L161" s="11">
        <v>1</v>
      </c>
      <c r="M161" s="11">
        <v>4</v>
      </c>
      <c r="N161" s="11" t="str">
        <f>IF(ISNUMBER(I161),ROUND(I161/20,0),"")</f>
        <v/>
      </c>
      <c r="O161" s="11" t="str">
        <f t="shared" si="4"/>
        <v/>
      </c>
      <c r="P161" s="11">
        <f t="shared" si="5"/>
        <v>0</v>
      </c>
      <c r="Q161" s="11">
        <f>IF(ISNUMBER(K161),ROUND(K161/10,0),"")</f>
        <v>0</v>
      </c>
    </row>
    <row r="162" spans="1:17" ht="16.5" customHeight="1" x14ac:dyDescent="0.35">
      <c r="A162" s="8">
        <v>3325</v>
      </c>
      <c r="B162" s="8" t="s">
        <v>122</v>
      </c>
      <c r="C162" s="8" t="s">
        <v>26</v>
      </c>
      <c r="D162" s="10">
        <v>45442</v>
      </c>
      <c r="E162" s="8" t="s">
        <v>19</v>
      </c>
      <c r="F162" s="11">
        <v>10</v>
      </c>
      <c r="G162" s="8" t="s">
        <v>27</v>
      </c>
      <c r="H162" s="8" t="s">
        <v>23</v>
      </c>
      <c r="I162" s="11" t="s">
        <v>309</v>
      </c>
      <c r="J162" s="8" t="s">
        <v>19</v>
      </c>
      <c r="K162" s="11">
        <v>20</v>
      </c>
      <c r="L162" s="11">
        <v>15</v>
      </c>
      <c r="M162" s="11">
        <v>15</v>
      </c>
      <c r="N162" s="11" t="str">
        <f>IF(ISNUMBER(I162),ROUND(I162/20,0),"")</f>
        <v/>
      </c>
      <c r="O162" s="11" t="str">
        <f t="shared" si="4"/>
        <v/>
      </c>
      <c r="P162" s="11">
        <f t="shared" si="5"/>
        <v>1</v>
      </c>
      <c r="Q162" s="11">
        <f>IF(ISNUMBER(K162),ROUND(K162/10,0),"")</f>
        <v>2</v>
      </c>
    </row>
    <row r="163" spans="1:17" ht="16.5" customHeight="1" x14ac:dyDescent="0.35">
      <c r="A163" s="8">
        <v>3326</v>
      </c>
      <c r="B163" s="8" t="s">
        <v>123</v>
      </c>
      <c r="C163" s="8" t="s">
        <v>22</v>
      </c>
      <c r="D163" s="10">
        <v>45443</v>
      </c>
      <c r="E163" s="8" t="s">
        <v>23</v>
      </c>
      <c r="F163" s="11">
        <v>5</v>
      </c>
      <c r="G163" s="8" t="s">
        <v>24</v>
      </c>
      <c r="H163" s="8" t="s">
        <v>23</v>
      </c>
      <c r="I163" s="11" t="s">
        <v>309</v>
      </c>
      <c r="J163" s="8" t="s">
        <v>23</v>
      </c>
      <c r="K163" s="11">
        <v>0</v>
      </c>
      <c r="L163" s="11">
        <v>0</v>
      </c>
      <c r="M163" s="11">
        <v>5</v>
      </c>
      <c r="N163" s="11" t="str">
        <f>IF(ISNUMBER(I163),ROUND(I163/20,0),"")</f>
        <v/>
      </c>
      <c r="O163" s="11" t="str">
        <f t="shared" si="4"/>
        <v/>
      </c>
      <c r="P163" s="11">
        <f t="shared" si="5"/>
        <v>0</v>
      </c>
      <c r="Q163" s="11">
        <f>IF(ISNUMBER(K163),ROUND(K163/10,0),"")</f>
        <v>0</v>
      </c>
    </row>
    <row r="164" spans="1:17" ht="16.5" customHeight="1" x14ac:dyDescent="0.35">
      <c r="A164" s="8">
        <v>3328</v>
      </c>
      <c r="B164" s="8" t="s">
        <v>125</v>
      </c>
      <c r="C164" s="8" t="s">
        <v>26</v>
      </c>
      <c r="D164" s="10">
        <v>45445</v>
      </c>
      <c r="E164" s="8" t="s">
        <v>23</v>
      </c>
      <c r="F164" s="11">
        <v>10</v>
      </c>
      <c r="G164" s="8" t="s">
        <v>24</v>
      </c>
      <c r="H164" s="8" t="s">
        <v>23</v>
      </c>
      <c r="I164" s="11" t="s">
        <v>309</v>
      </c>
      <c r="J164" s="8" t="s">
        <v>19</v>
      </c>
      <c r="K164" s="11">
        <v>20</v>
      </c>
      <c r="L164" s="11">
        <v>10</v>
      </c>
      <c r="M164" s="11">
        <v>20</v>
      </c>
      <c r="N164" s="11" t="str">
        <f>IF(ISNUMBER(I164),ROUND(I164/20,0),"")</f>
        <v/>
      </c>
      <c r="O164" s="11" t="str">
        <f t="shared" si="4"/>
        <v/>
      </c>
      <c r="P164" s="11">
        <f t="shared" si="5"/>
        <v>1</v>
      </c>
      <c r="Q164" s="11">
        <f>IF(ISNUMBER(K164),ROUND(K164/10,0),"")</f>
        <v>2</v>
      </c>
    </row>
    <row r="165" spans="1:17" ht="16.5" customHeight="1" x14ac:dyDescent="0.35">
      <c r="A165" s="8">
        <v>3329</v>
      </c>
      <c r="B165" s="8" t="s">
        <v>126</v>
      </c>
      <c r="C165" s="8" t="s">
        <v>22</v>
      </c>
      <c r="D165" s="10">
        <v>45446</v>
      </c>
      <c r="E165" s="8" t="s">
        <v>19</v>
      </c>
      <c r="F165" s="11">
        <v>5</v>
      </c>
      <c r="G165" s="8" t="s">
        <v>27</v>
      </c>
      <c r="H165" s="8" t="s">
        <v>23</v>
      </c>
      <c r="I165" s="11" t="s">
        <v>309</v>
      </c>
      <c r="J165" s="8" t="s">
        <v>23</v>
      </c>
      <c r="K165" s="11">
        <v>0</v>
      </c>
      <c r="L165" s="11">
        <v>1</v>
      </c>
      <c r="M165" s="11">
        <v>4</v>
      </c>
      <c r="N165" s="11" t="str">
        <f>IF(ISNUMBER(I165),ROUND(I165/20,0),"")</f>
        <v/>
      </c>
      <c r="O165" s="11" t="str">
        <f t="shared" si="4"/>
        <v/>
      </c>
      <c r="P165" s="11">
        <f t="shared" si="5"/>
        <v>0</v>
      </c>
      <c r="Q165" s="11">
        <f>IF(ISNUMBER(K165),ROUND(K165/10,0),"")</f>
        <v>0</v>
      </c>
    </row>
    <row r="166" spans="1:17" ht="16.5" customHeight="1" x14ac:dyDescent="0.35">
      <c r="A166" s="8">
        <v>3331</v>
      </c>
      <c r="B166" s="8" t="s">
        <v>128</v>
      </c>
      <c r="C166" s="8" t="s">
        <v>26</v>
      </c>
      <c r="D166" s="10">
        <v>45448</v>
      </c>
      <c r="E166" s="8" t="s">
        <v>19</v>
      </c>
      <c r="F166" s="11">
        <v>10</v>
      </c>
      <c r="G166" s="8" t="s">
        <v>20</v>
      </c>
      <c r="H166" s="8" t="s">
        <v>23</v>
      </c>
      <c r="I166" s="11" t="s">
        <v>309</v>
      </c>
      <c r="J166" s="8" t="s">
        <v>19</v>
      </c>
      <c r="K166" s="11">
        <v>20</v>
      </c>
      <c r="L166" s="11">
        <v>5</v>
      </c>
      <c r="M166" s="11">
        <v>25</v>
      </c>
      <c r="N166" s="11" t="str">
        <f>IF(ISNUMBER(I166),ROUND(I166/20,0),"")</f>
        <v/>
      </c>
      <c r="O166" s="11" t="str">
        <f t="shared" si="4"/>
        <v/>
      </c>
      <c r="P166" s="11">
        <f t="shared" si="5"/>
        <v>1</v>
      </c>
      <c r="Q166" s="11">
        <f>IF(ISNUMBER(K166),ROUND(K166/10,0),"")</f>
        <v>2</v>
      </c>
    </row>
    <row r="167" spans="1:17" ht="16.5" customHeight="1" x14ac:dyDescent="0.35">
      <c r="A167" s="8">
        <v>3332</v>
      </c>
      <c r="B167" s="8" t="s">
        <v>129</v>
      </c>
      <c r="C167" s="8" t="s">
        <v>22</v>
      </c>
      <c r="D167" s="10">
        <v>45449</v>
      </c>
      <c r="E167" s="8" t="s">
        <v>23</v>
      </c>
      <c r="F167" s="11">
        <v>5</v>
      </c>
      <c r="G167" s="8" t="s">
        <v>24</v>
      </c>
      <c r="H167" s="8" t="s">
        <v>23</v>
      </c>
      <c r="I167" s="11" t="s">
        <v>309</v>
      </c>
      <c r="J167" s="8" t="s">
        <v>23</v>
      </c>
      <c r="K167" s="11">
        <v>0</v>
      </c>
      <c r="L167" s="11">
        <v>0</v>
      </c>
      <c r="M167" s="11">
        <v>5</v>
      </c>
      <c r="N167" s="11" t="str">
        <f>IF(ISNUMBER(I167),ROUND(I167/20,0),"")</f>
        <v/>
      </c>
      <c r="O167" s="11" t="str">
        <f t="shared" si="4"/>
        <v/>
      </c>
      <c r="P167" s="11">
        <f t="shared" si="5"/>
        <v>0</v>
      </c>
      <c r="Q167" s="11">
        <f>IF(ISNUMBER(K167),ROUND(K167/10,0),"")</f>
        <v>0</v>
      </c>
    </row>
    <row r="168" spans="1:17" ht="16.5" customHeight="1" x14ac:dyDescent="0.35">
      <c r="A168" s="8">
        <v>3334</v>
      </c>
      <c r="B168" s="8" t="s">
        <v>131</v>
      </c>
      <c r="C168" s="8" t="s">
        <v>26</v>
      </c>
      <c r="D168" s="10">
        <v>45451</v>
      </c>
      <c r="E168" s="8" t="s">
        <v>23</v>
      </c>
      <c r="F168" s="11">
        <v>10</v>
      </c>
      <c r="G168" s="8" t="s">
        <v>27</v>
      </c>
      <c r="H168" s="8" t="s">
        <v>23</v>
      </c>
      <c r="I168" s="11" t="s">
        <v>309</v>
      </c>
      <c r="J168" s="8" t="s">
        <v>19</v>
      </c>
      <c r="K168" s="11">
        <v>20</v>
      </c>
      <c r="L168" s="11">
        <v>12</v>
      </c>
      <c r="M168" s="11">
        <v>18</v>
      </c>
      <c r="N168" s="11" t="str">
        <f>IF(ISNUMBER(I168),ROUND(I168/20,0),"")</f>
        <v/>
      </c>
      <c r="O168" s="11" t="str">
        <f t="shared" si="4"/>
        <v/>
      </c>
      <c r="P168" s="11">
        <f t="shared" si="5"/>
        <v>1</v>
      </c>
      <c r="Q168" s="11">
        <f>IF(ISNUMBER(K168),ROUND(K168/10,0),"")</f>
        <v>2</v>
      </c>
    </row>
    <row r="169" spans="1:17" ht="16.5" customHeight="1" x14ac:dyDescent="0.35">
      <c r="A169" s="8">
        <v>3335</v>
      </c>
      <c r="B169" s="8" t="s">
        <v>132</v>
      </c>
      <c r="C169" s="8" t="s">
        <v>22</v>
      </c>
      <c r="D169" s="10">
        <v>45452</v>
      </c>
      <c r="E169" s="8" t="s">
        <v>19</v>
      </c>
      <c r="F169" s="11">
        <v>5</v>
      </c>
      <c r="G169" s="8" t="s">
        <v>20</v>
      </c>
      <c r="H169" s="8" t="s">
        <v>23</v>
      </c>
      <c r="I169" s="11" t="s">
        <v>309</v>
      </c>
      <c r="J169" s="8" t="s">
        <v>23</v>
      </c>
      <c r="K169" s="11">
        <v>0</v>
      </c>
      <c r="L169" s="11">
        <v>2</v>
      </c>
      <c r="M169" s="11">
        <v>3</v>
      </c>
      <c r="N169" s="11" t="str">
        <f>IF(ISNUMBER(I169),ROUND(I169/20,0),"")</f>
        <v/>
      </c>
      <c r="O169" s="11" t="str">
        <f t="shared" si="4"/>
        <v/>
      </c>
      <c r="P169" s="11">
        <f t="shared" si="5"/>
        <v>0</v>
      </c>
      <c r="Q169" s="11">
        <f>IF(ISNUMBER(K169),ROUND(K169/10,0),"")</f>
        <v>0</v>
      </c>
    </row>
    <row r="170" spans="1:17" ht="16.5" customHeight="1" x14ac:dyDescent="0.35">
      <c r="A170" s="8">
        <v>3336</v>
      </c>
      <c r="B170" s="8" t="s">
        <v>133</v>
      </c>
      <c r="C170" s="8" t="s">
        <v>22</v>
      </c>
      <c r="D170" s="10">
        <v>45453</v>
      </c>
      <c r="E170" s="8" t="s">
        <v>19</v>
      </c>
      <c r="F170" s="11">
        <v>5</v>
      </c>
      <c r="G170" s="8" t="s">
        <v>20</v>
      </c>
      <c r="H170" s="8" t="s">
        <v>23</v>
      </c>
      <c r="I170" s="11" t="s">
        <v>309</v>
      </c>
      <c r="J170" s="8" t="s">
        <v>23</v>
      </c>
      <c r="K170" s="11">
        <v>0</v>
      </c>
      <c r="L170" s="11">
        <v>0</v>
      </c>
      <c r="M170" s="11">
        <v>5</v>
      </c>
      <c r="N170" s="11" t="str">
        <f>IF(ISNUMBER(I170),ROUND(I170/20,0),"")</f>
        <v/>
      </c>
      <c r="O170" s="11" t="str">
        <f t="shared" si="4"/>
        <v/>
      </c>
      <c r="P170" s="11">
        <f t="shared" si="5"/>
        <v>0</v>
      </c>
      <c r="Q170" s="11">
        <f>IF(ISNUMBER(K170),ROUND(K170/10,0),"")</f>
        <v>0</v>
      </c>
    </row>
    <row r="171" spans="1:17" ht="16.5" customHeight="1" x14ac:dyDescent="0.35">
      <c r="A171" s="8">
        <v>3338</v>
      </c>
      <c r="B171" s="8" t="s">
        <v>135</v>
      </c>
      <c r="C171" s="8" t="s">
        <v>26</v>
      </c>
      <c r="D171" s="10">
        <v>45455</v>
      </c>
      <c r="E171" s="8" t="s">
        <v>19</v>
      </c>
      <c r="F171" s="11">
        <v>10</v>
      </c>
      <c r="G171" s="8" t="s">
        <v>24</v>
      </c>
      <c r="H171" s="8" t="s">
        <v>23</v>
      </c>
      <c r="I171" s="11" t="s">
        <v>309</v>
      </c>
      <c r="J171" s="8" t="s">
        <v>19</v>
      </c>
      <c r="K171" s="11">
        <v>20</v>
      </c>
      <c r="L171" s="11">
        <v>10</v>
      </c>
      <c r="M171" s="11">
        <v>20</v>
      </c>
      <c r="N171" s="11" t="str">
        <f>IF(ISNUMBER(I171),ROUND(I171/20,0),"")</f>
        <v/>
      </c>
      <c r="O171" s="11" t="str">
        <f t="shared" si="4"/>
        <v/>
      </c>
      <c r="P171" s="11">
        <f t="shared" si="5"/>
        <v>1</v>
      </c>
      <c r="Q171" s="11">
        <f>IF(ISNUMBER(K171),ROUND(K171/10,0),"")</f>
        <v>2</v>
      </c>
    </row>
    <row r="172" spans="1:17" ht="16.5" customHeight="1" x14ac:dyDescent="0.35">
      <c r="A172" s="8">
        <v>3339</v>
      </c>
      <c r="B172" s="8" t="s">
        <v>136</v>
      </c>
      <c r="C172" s="8" t="s">
        <v>22</v>
      </c>
      <c r="D172" s="10">
        <v>45456</v>
      </c>
      <c r="E172" s="8" t="s">
        <v>23</v>
      </c>
      <c r="F172" s="11">
        <v>5</v>
      </c>
      <c r="G172" s="8" t="s">
        <v>27</v>
      </c>
      <c r="H172" s="8" t="s">
        <v>23</v>
      </c>
      <c r="I172" s="11" t="s">
        <v>309</v>
      </c>
      <c r="J172" s="8" t="s">
        <v>23</v>
      </c>
      <c r="K172" s="11">
        <v>0</v>
      </c>
      <c r="L172" s="11">
        <v>1</v>
      </c>
      <c r="M172" s="11">
        <v>4</v>
      </c>
      <c r="N172" s="11" t="str">
        <f>IF(ISNUMBER(I172),ROUND(I172/20,0),"")</f>
        <v/>
      </c>
      <c r="O172" s="11" t="str">
        <f t="shared" si="4"/>
        <v/>
      </c>
      <c r="P172" s="11">
        <f t="shared" si="5"/>
        <v>0</v>
      </c>
      <c r="Q172" s="11">
        <f>IF(ISNUMBER(K172),ROUND(K172/10,0),"")</f>
        <v>0</v>
      </c>
    </row>
    <row r="173" spans="1:17" ht="16.5" customHeight="1" x14ac:dyDescent="0.35">
      <c r="A173" s="8">
        <v>3341</v>
      </c>
      <c r="B173" s="8" t="s">
        <v>138</v>
      </c>
      <c r="C173" s="8" t="s">
        <v>26</v>
      </c>
      <c r="D173" s="10">
        <v>45458</v>
      </c>
      <c r="E173" s="8" t="s">
        <v>23</v>
      </c>
      <c r="F173" s="11">
        <v>10</v>
      </c>
      <c r="G173" s="8" t="s">
        <v>20</v>
      </c>
      <c r="H173" s="8" t="s">
        <v>23</v>
      </c>
      <c r="I173" s="11" t="s">
        <v>309</v>
      </c>
      <c r="J173" s="8" t="s">
        <v>19</v>
      </c>
      <c r="K173" s="11">
        <v>20</v>
      </c>
      <c r="L173" s="11">
        <v>5</v>
      </c>
      <c r="M173" s="11">
        <v>25</v>
      </c>
      <c r="N173" s="11" t="str">
        <f>IF(ISNUMBER(I173),ROUND(I173/20,0),"")</f>
        <v/>
      </c>
      <c r="O173" s="11" t="str">
        <f t="shared" si="4"/>
        <v/>
      </c>
      <c r="P173" s="11">
        <f t="shared" si="5"/>
        <v>1</v>
      </c>
      <c r="Q173" s="11">
        <f>IF(ISNUMBER(K173),ROUND(K173/10,0),"")</f>
        <v>2</v>
      </c>
    </row>
    <row r="174" spans="1:17" ht="16.5" customHeight="1" x14ac:dyDescent="0.35">
      <c r="A174" s="8">
        <v>3342</v>
      </c>
      <c r="B174" s="8" t="s">
        <v>139</v>
      </c>
      <c r="C174" s="8" t="s">
        <v>22</v>
      </c>
      <c r="D174" s="10">
        <v>45459</v>
      </c>
      <c r="E174" s="8" t="s">
        <v>19</v>
      </c>
      <c r="F174" s="11">
        <v>5</v>
      </c>
      <c r="G174" s="8" t="s">
        <v>24</v>
      </c>
      <c r="H174" s="8" t="s">
        <v>23</v>
      </c>
      <c r="I174" s="11" t="s">
        <v>309</v>
      </c>
      <c r="J174" s="8" t="s">
        <v>23</v>
      </c>
      <c r="K174" s="11">
        <v>0</v>
      </c>
      <c r="L174" s="11">
        <v>0</v>
      </c>
      <c r="M174" s="11">
        <v>5</v>
      </c>
      <c r="N174" s="11" t="str">
        <f>IF(ISNUMBER(I174),ROUND(I174/20,0),"")</f>
        <v/>
      </c>
      <c r="O174" s="11" t="str">
        <f t="shared" si="4"/>
        <v/>
      </c>
      <c r="P174" s="11">
        <f t="shared" si="5"/>
        <v>0</v>
      </c>
      <c r="Q174" s="11">
        <f>IF(ISNUMBER(K174),ROUND(K174/10,0),"")</f>
        <v>0</v>
      </c>
    </row>
    <row r="175" spans="1:17" ht="16.5" customHeight="1" x14ac:dyDescent="0.35">
      <c r="A175" s="8">
        <v>3344</v>
      </c>
      <c r="B175" s="8" t="s">
        <v>141</v>
      </c>
      <c r="C175" s="8" t="s">
        <v>26</v>
      </c>
      <c r="D175" s="10">
        <v>45461</v>
      </c>
      <c r="E175" s="8" t="s">
        <v>19</v>
      </c>
      <c r="F175" s="11">
        <v>10</v>
      </c>
      <c r="G175" s="8" t="s">
        <v>27</v>
      </c>
      <c r="H175" s="8" t="s">
        <v>23</v>
      </c>
      <c r="I175" s="11" t="s">
        <v>309</v>
      </c>
      <c r="J175" s="8" t="s">
        <v>19</v>
      </c>
      <c r="K175" s="11">
        <v>20</v>
      </c>
      <c r="L175" s="11">
        <v>12</v>
      </c>
      <c r="M175" s="11">
        <v>18</v>
      </c>
      <c r="N175" s="11" t="str">
        <f>IF(ISNUMBER(I175),ROUND(I175/20,0),"")</f>
        <v/>
      </c>
      <c r="O175" s="11" t="str">
        <f t="shared" si="4"/>
        <v/>
      </c>
      <c r="P175" s="11">
        <f t="shared" si="5"/>
        <v>1</v>
      </c>
      <c r="Q175" s="11">
        <f>IF(ISNUMBER(K175),ROUND(K175/10,0),"")</f>
        <v>2</v>
      </c>
    </row>
    <row r="176" spans="1:17" ht="16.5" customHeight="1" x14ac:dyDescent="0.35">
      <c r="A176" s="8">
        <v>3345</v>
      </c>
      <c r="B176" s="8" t="s">
        <v>142</v>
      </c>
      <c r="C176" s="8" t="s">
        <v>22</v>
      </c>
      <c r="D176" s="10">
        <v>45462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309</v>
      </c>
      <c r="J176" s="8" t="s">
        <v>23</v>
      </c>
      <c r="K176" s="11">
        <v>0</v>
      </c>
      <c r="L176" s="11">
        <v>2</v>
      </c>
      <c r="M176" s="11">
        <v>3</v>
      </c>
      <c r="N176" s="11" t="str">
        <f>IF(ISNUMBER(I176),ROUND(I176/20,0),"")</f>
        <v/>
      </c>
      <c r="O176" s="11" t="str">
        <f t="shared" si="4"/>
        <v/>
      </c>
      <c r="P176" s="11">
        <f t="shared" si="5"/>
        <v>0</v>
      </c>
      <c r="Q176" s="11">
        <f>IF(ISNUMBER(K176),ROUND(K176/10,0),"")</f>
        <v>0</v>
      </c>
    </row>
    <row r="177" spans="1:17" ht="16.5" customHeight="1" x14ac:dyDescent="0.35">
      <c r="A177" s="8">
        <v>3347</v>
      </c>
      <c r="B177" s="8" t="s">
        <v>144</v>
      </c>
      <c r="C177" s="8" t="s">
        <v>26</v>
      </c>
      <c r="D177" s="10">
        <v>45464</v>
      </c>
      <c r="E177" s="8" t="s">
        <v>23</v>
      </c>
      <c r="F177" s="11">
        <v>10</v>
      </c>
      <c r="G177" s="8" t="s">
        <v>20</v>
      </c>
      <c r="H177" s="8" t="s">
        <v>23</v>
      </c>
      <c r="I177" s="11" t="s">
        <v>309</v>
      </c>
      <c r="J177" s="8" t="s">
        <v>19</v>
      </c>
      <c r="K177" s="11">
        <v>20</v>
      </c>
      <c r="L177" s="11">
        <v>10</v>
      </c>
      <c r="M177" s="11">
        <v>20</v>
      </c>
      <c r="N177" s="11" t="str">
        <f>IF(ISNUMBER(I177),ROUND(I177/20,0),"")</f>
        <v/>
      </c>
      <c r="O177" s="11" t="str">
        <f t="shared" si="4"/>
        <v/>
      </c>
      <c r="P177" s="11">
        <f t="shared" si="5"/>
        <v>1</v>
      </c>
      <c r="Q177" s="11">
        <f>IF(ISNUMBER(K177),ROUND(K177/10,0),"")</f>
        <v>2</v>
      </c>
    </row>
    <row r="178" spans="1:17" ht="16.5" customHeight="1" x14ac:dyDescent="0.35">
      <c r="A178" s="8">
        <v>3348</v>
      </c>
      <c r="B178" s="8" t="s">
        <v>145</v>
      </c>
      <c r="C178" s="8" t="s">
        <v>22</v>
      </c>
      <c r="D178" s="10">
        <v>45465</v>
      </c>
      <c r="E178" s="8" t="s">
        <v>19</v>
      </c>
      <c r="F178" s="11">
        <v>5</v>
      </c>
      <c r="G178" s="8" t="s">
        <v>27</v>
      </c>
      <c r="H178" s="8" t="s">
        <v>23</v>
      </c>
      <c r="I178" s="11" t="s">
        <v>309</v>
      </c>
      <c r="J178" s="8" t="s">
        <v>23</v>
      </c>
      <c r="K178" s="11">
        <v>0</v>
      </c>
      <c r="L178" s="11">
        <v>0</v>
      </c>
      <c r="M178" s="11">
        <v>5</v>
      </c>
      <c r="N178" s="11" t="str">
        <f>IF(ISNUMBER(I178),ROUND(I178/20,0),"")</f>
        <v/>
      </c>
      <c r="O178" s="11" t="str">
        <f t="shared" si="4"/>
        <v/>
      </c>
      <c r="P178" s="11">
        <f t="shared" si="5"/>
        <v>0</v>
      </c>
      <c r="Q178" s="11">
        <f>IF(ISNUMBER(K178),ROUND(K178/10,0),"")</f>
        <v>0</v>
      </c>
    </row>
    <row r="179" spans="1:17" ht="16.5" customHeight="1" x14ac:dyDescent="0.35">
      <c r="A179" s="8">
        <v>3350</v>
      </c>
      <c r="B179" s="8" t="s">
        <v>146</v>
      </c>
      <c r="C179" s="8" t="s">
        <v>26</v>
      </c>
      <c r="D179" s="10">
        <v>45467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309</v>
      </c>
      <c r="J179" s="8" t="s">
        <v>19</v>
      </c>
      <c r="K179" s="11">
        <v>20</v>
      </c>
      <c r="L179" s="11">
        <v>15</v>
      </c>
      <c r="M179" s="11">
        <v>15</v>
      </c>
      <c r="N179" s="11" t="str">
        <f>IF(ISNUMBER(I179),ROUND(I179/20,0),"")</f>
        <v/>
      </c>
      <c r="O179" s="11" t="str">
        <f t="shared" si="4"/>
        <v/>
      </c>
      <c r="P179" s="11">
        <f t="shared" si="5"/>
        <v>1</v>
      </c>
      <c r="Q179" s="11">
        <f>IF(ISNUMBER(K179),ROUND(K179/10,0),"")</f>
        <v>2</v>
      </c>
    </row>
    <row r="180" spans="1:17" ht="16.5" customHeight="1" x14ac:dyDescent="0.35">
      <c r="A180" s="8">
        <v>3351</v>
      </c>
      <c r="B180" s="8" t="s">
        <v>147</v>
      </c>
      <c r="C180" s="8" t="s">
        <v>22</v>
      </c>
      <c r="D180" s="10">
        <v>45468</v>
      </c>
      <c r="E180" s="8" t="s">
        <v>23</v>
      </c>
      <c r="F180" s="11">
        <v>5</v>
      </c>
      <c r="G180" s="8" t="s">
        <v>20</v>
      </c>
      <c r="H180" s="8" t="s">
        <v>23</v>
      </c>
      <c r="I180" s="11" t="s">
        <v>309</v>
      </c>
      <c r="J180" s="8" t="s">
        <v>23</v>
      </c>
      <c r="K180" s="11">
        <v>0</v>
      </c>
      <c r="L180" s="11">
        <v>1</v>
      </c>
      <c r="M180" s="11">
        <v>4</v>
      </c>
      <c r="N180" s="11" t="str">
        <f>IF(ISNUMBER(I180),ROUND(I180/20,0),"")</f>
        <v/>
      </c>
      <c r="O180" s="11" t="str">
        <f t="shared" si="4"/>
        <v/>
      </c>
      <c r="P180" s="11">
        <f t="shared" si="5"/>
        <v>0</v>
      </c>
      <c r="Q180" s="11">
        <f>IF(ISNUMBER(K180),ROUND(K180/10,0),"")</f>
        <v>0</v>
      </c>
    </row>
    <row r="181" spans="1:17" ht="16.5" customHeight="1" x14ac:dyDescent="0.35">
      <c r="A181" s="8">
        <v>3353</v>
      </c>
      <c r="B181" s="8" t="s">
        <v>149</v>
      </c>
      <c r="C181" s="8" t="s">
        <v>26</v>
      </c>
      <c r="D181" s="10">
        <v>45470</v>
      </c>
      <c r="E181" s="8" t="s">
        <v>23</v>
      </c>
      <c r="F181" s="11">
        <v>10</v>
      </c>
      <c r="G181" s="8" t="s">
        <v>20</v>
      </c>
      <c r="H181" s="8" t="s">
        <v>23</v>
      </c>
      <c r="I181" s="11" t="s">
        <v>309</v>
      </c>
      <c r="J181" s="8" t="s">
        <v>19</v>
      </c>
      <c r="K181" s="11">
        <v>20</v>
      </c>
      <c r="L181" s="11">
        <v>10</v>
      </c>
      <c r="M181" s="11">
        <v>20</v>
      </c>
      <c r="N181" s="11" t="str">
        <f>IF(ISNUMBER(I181),ROUND(I181/20,0),"")</f>
        <v/>
      </c>
      <c r="O181" s="11" t="str">
        <f t="shared" si="4"/>
        <v/>
      </c>
      <c r="P181" s="11">
        <f t="shared" si="5"/>
        <v>1</v>
      </c>
      <c r="Q181" s="11">
        <f>IF(ISNUMBER(K181),ROUND(K181/10,0),"")</f>
        <v>2</v>
      </c>
    </row>
    <row r="182" spans="1:17" ht="16.5" customHeight="1" x14ac:dyDescent="0.35">
      <c r="A182" s="8">
        <v>3354</v>
      </c>
      <c r="B182" s="8" t="s">
        <v>150</v>
      </c>
      <c r="C182" s="8" t="s">
        <v>22</v>
      </c>
      <c r="D182" s="10">
        <v>45471</v>
      </c>
      <c r="E182" s="8" t="s">
        <v>19</v>
      </c>
      <c r="F182" s="11">
        <v>5</v>
      </c>
      <c r="G182" s="8" t="s">
        <v>24</v>
      </c>
      <c r="H182" s="8" t="s">
        <v>23</v>
      </c>
      <c r="I182" s="11" t="s">
        <v>309</v>
      </c>
      <c r="J182" s="8" t="s">
        <v>23</v>
      </c>
      <c r="K182" s="11">
        <v>0</v>
      </c>
      <c r="L182" s="11">
        <v>0</v>
      </c>
      <c r="M182" s="11">
        <v>5</v>
      </c>
      <c r="N182" s="11" t="str">
        <f>IF(ISNUMBER(I182),ROUND(I182/20,0),"")</f>
        <v/>
      </c>
      <c r="O182" s="11" t="str">
        <f t="shared" si="4"/>
        <v/>
      </c>
      <c r="P182" s="11">
        <f t="shared" si="5"/>
        <v>0</v>
      </c>
      <c r="Q182" s="11">
        <f>IF(ISNUMBER(K182),ROUND(K182/10,0),"")</f>
        <v>0</v>
      </c>
    </row>
    <row r="183" spans="1:17" ht="16.5" customHeight="1" x14ac:dyDescent="0.35">
      <c r="A183" s="8">
        <v>3356</v>
      </c>
      <c r="B183" s="8" t="s">
        <v>152</v>
      </c>
      <c r="C183" s="8" t="s">
        <v>26</v>
      </c>
      <c r="D183" s="10">
        <v>45473</v>
      </c>
      <c r="E183" s="8" t="s">
        <v>19</v>
      </c>
      <c r="F183" s="11">
        <v>10</v>
      </c>
      <c r="G183" s="8" t="s">
        <v>27</v>
      </c>
      <c r="H183" s="8" t="s">
        <v>23</v>
      </c>
      <c r="I183" s="11" t="s">
        <v>309</v>
      </c>
      <c r="J183" s="8" t="s">
        <v>19</v>
      </c>
      <c r="K183" s="11">
        <v>20</v>
      </c>
      <c r="L183" s="11">
        <v>15</v>
      </c>
      <c r="M183" s="11">
        <v>15</v>
      </c>
      <c r="N183" s="11" t="str">
        <f>IF(ISNUMBER(I183),ROUND(I183/20,0),"")</f>
        <v/>
      </c>
      <c r="O183" s="11" t="str">
        <f t="shared" si="4"/>
        <v/>
      </c>
      <c r="P183" s="11">
        <f t="shared" si="5"/>
        <v>1</v>
      </c>
      <c r="Q183" s="11">
        <f>IF(ISNUMBER(K183),ROUND(K183/10,0),"")</f>
        <v>2</v>
      </c>
    </row>
    <row r="184" spans="1:17" ht="16.5" customHeight="1" x14ac:dyDescent="0.35">
      <c r="A184" s="8">
        <v>3357</v>
      </c>
      <c r="B184" s="8" t="s">
        <v>153</v>
      </c>
      <c r="C184" s="8" t="s">
        <v>22</v>
      </c>
      <c r="D184" s="10">
        <v>45474</v>
      </c>
      <c r="E184" s="8" t="s">
        <v>23</v>
      </c>
      <c r="F184" s="11">
        <v>5</v>
      </c>
      <c r="G184" s="8" t="s">
        <v>20</v>
      </c>
      <c r="H184" s="8" t="s">
        <v>23</v>
      </c>
      <c r="I184" s="11" t="s">
        <v>309</v>
      </c>
      <c r="J184" s="8" t="s">
        <v>23</v>
      </c>
      <c r="K184" s="11">
        <v>0</v>
      </c>
      <c r="L184" s="11">
        <v>1</v>
      </c>
      <c r="M184" s="11">
        <v>4</v>
      </c>
      <c r="N184" s="11" t="str">
        <f>IF(ISNUMBER(I184),ROUND(I184/20,0),"")</f>
        <v/>
      </c>
      <c r="O184" s="11" t="str">
        <f t="shared" si="4"/>
        <v/>
      </c>
      <c r="P184" s="11">
        <f t="shared" si="5"/>
        <v>0</v>
      </c>
      <c r="Q184" s="11">
        <f>IF(ISNUMBER(K184),ROUND(K184/10,0),"")</f>
        <v>0</v>
      </c>
    </row>
    <row r="185" spans="1:17" ht="16.5" customHeight="1" x14ac:dyDescent="0.35">
      <c r="A185" s="8">
        <v>3359</v>
      </c>
      <c r="B185" s="8" t="s">
        <v>155</v>
      </c>
      <c r="C185" s="8" t="s">
        <v>26</v>
      </c>
      <c r="D185" s="10">
        <v>45476</v>
      </c>
      <c r="E185" s="8" t="s">
        <v>23</v>
      </c>
      <c r="F185" s="11">
        <v>10</v>
      </c>
      <c r="G185" s="8" t="s">
        <v>20</v>
      </c>
      <c r="H185" s="8" t="s">
        <v>23</v>
      </c>
      <c r="I185" s="11" t="s">
        <v>309</v>
      </c>
      <c r="J185" s="8" t="s">
        <v>19</v>
      </c>
      <c r="K185" s="11">
        <v>20</v>
      </c>
      <c r="L185" s="11">
        <v>10</v>
      </c>
      <c r="M185" s="11">
        <v>20</v>
      </c>
      <c r="N185" s="11" t="str">
        <f>IF(ISNUMBER(I185),ROUND(I185/20,0),"")</f>
        <v/>
      </c>
      <c r="O185" s="11" t="str">
        <f t="shared" si="4"/>
        <v/>
      </c>
      <c r="P185" s="11">
        <f t="shared" si="5"/>
        <v>1</v>
      </c>
      <c r="Q185" s="11">
        <f>IF(ISNUMBER(K185),ROUND(K185/10,0),"")</f>
        <v>2</v>
      </c>
    </row>
    <row r="186" spans="1:17" ht="16.5" customHeight="1" x14ac:dyDescent="0.35">
      <c r="A186" s="8">
        <v>3360</v>
      </c>
      <c r="B186" s="8" t="s">
        <v>156</v>
      </c>
      <c r="C186" s="8" t="s">
        <v>22</v>
      </c>
      <c r="D186" s="10">
        <v>45477</v>
      </c>
      <c r="E186" s="8" t="s">
        <v>19</v>
      </c>
      <c r="F186" s="11">
        <v>5</v>
      </c>
      <c r="G186" s="8" t="s">
        <v>27</v>
      </c>
      <c r="H186" s="8" t="s">
        <v>23</v>
      </c>
      <c r="I186" s="11" t="s">
        <v>309</v>
      </c>
      <c r="J186" s="8" t="s">
        <v>23</v>
      </c>
      <c r="K186" s="11">
        <v>0</v>
      </c>
      <c r="L186" s="11">
        <v>0</v>
      </c>
      <c r="M186" s="11">
        <v>5</v>
      </c>
      <c r="N186" s="11" t="str">
        <f>IF(ISNUMBER(I186),ROUND(I186/20,0),"")</f>
        <v/>
      </c>
      <c r="O186" s="11" t="str">
        <f t="shared" si="4"/>
        <v/>
      </c>
      <c r="P186" s="11">
        <f t="shared" si="5"/>
        <v>0</v>
      </c>
      <c r="Q186" s="11">
        <f>IF(ISNUMBER(K186),ROUND(K186/10,0),"")</f>
        <v>0</v>
      </c>
    </row>
    <row r="187" spans="1:17" ht="16.5" customHeight="1" x14ac:dyDescent="0.35">
      <c r="A187" s="8">
        <v>3362</v>
      </c>
      <c r="B187" s="8" t="s">
        <v>158</v>
      </c>
      <c r="C187" s="8" t="s">
        <v>26</v>
      </c>
      <c r="D187" s="10">
        <v>45479</v>
      </c>
      <c r="E187" s="8" t="s">
        <v>19</v>
      </c>
      <c r="F187" s="11">
        <v>10</v>
      </c>
      <c r="G187" s="8" t="s">
        <v>24</v>
      </c>
      <c r="H187" s="8" t="s">
        <v>23</v>
      </c>
      <c r="I187" s="11" t="s">
        <v>309</v>
      </c>
      <c r="J187" s="8" t="s">
        <v>19</v>
      </c>
      <c r="K187" s="11">
        <v>20</v>
      </c>
      <c r="L187" s="11">
        <v>15</v>
      </c>
      <c r="M187" s="11">
        <v>15</v>
      </c>
      <c r="N187" s="11" t="str">
        <f>IF(ISNUMBER(I187),ROUND(I187/20,0),"")</f>
        <v/>
      </c>
      <c r="O187" s="11" t="str">
        <f t="shared" si="4"/>
        <v/>
      </c>
      <c r="P187" s="11">
        <f t="shared" si="5"/>
        <v>1</v>
      </c>
      <c r="Q187" s="11">
        <f>IF(ISNUMBER(K187),ROUND(K187/10,0),"")</f>
        <v>2</v>
      </c>
    </row>
    <row r="188" spans="1:17" ht="16.5" customHeight="1" x14ac:dyDescent="0.35">
      <c r="A188" s="8">
        <v>3363</v>
      </c>
      <c r="B188" s="8" t="s">
        <v>159</v>
      </c>
      <c r="C188" s="8" t="s">
        <v>22</v>
      </c>
      <c r="D188" s="10">
        <v>45480</v>
      </c>
      <c r="E188" s="8" t="s">
        <v>23</v>
      </c>
      <c r="F188" s="11">
        <v>5</v>
      </c>
      <c r="G188" s="8" t="s">
        <v>20</v>
      </c>
      <c r="H188" s="8" t="s">
        <v>23</v>
      </c>
      <c r="I188" s="11" t="s">
        <v>309</v>
      </c>
      <c r="J188" s="8" t="s">
        <v>23</v>
      </c>
      <c r="K188" s="11">
        <v>0</v>
      </c>
      <c r="L188" s="11">
        <v>1</v>
      </c>
      <c r="M188" s="11">
        <v>4</v>
      </c>
      <c r="N188" s="11" t="str">
        <f>IF(ISNUMBER(I188),ROUND(I188/20,0),"")</f>
        <v/>
      </c>
      <c r="O188" s="11" t="str">
        <f t="shared" si="4"/>
        <v/>
      </c>
      <c r="P188" s="11">
        <f t="shared" si="5"/>
        <v>0</v>
      </c>
      <c r="Q188" s="11">
        <f>IF(ISNUMBER(K188),ROUND(K188/10,0),"")</f>
        <v>0</v>
      </c>
    </row>
    <row r="189" spans="1:17" ht="16.5" customHeight="1" x14ac:dyDescent="0.35">
      <c r="A189" s="8">
        <v>3365</v>
      </c>
      <c r="B189" s="8" t="s">
        <v>161</v>
      </c>
      <c r="C189" s="8" t="s">
        <v>26</v>
      </c>
      <c r="D189" s="10">
        <v>45482</v>
      </c>
      <c r="E189" s="8" t="s">
        <v>23</v>
      </c>
      <c r="F189" s="11">
        <v>10</v>
      </c>
      <c r="G189" s="8" t="s">
        <v>20</v>
      </c>
      <c r="H189" s="8" t="s">
        <v>23</v>
      </c>
      <c r="I189" s="11" t="s">
        <v>309</v>
      </c>
      <c r="J189" s="8" t="s">
        <v>19</v>
      </c>
      <c r="K189" s="11">
        <v>20</v>
      </c>
      <c r="L189" s="11">
        <v>10</v>
      </c>
      <c r="M189" s="11">
        <v>20</v>
      </c>
      <c r="N189" s="11" t="str">
        <f>IF(ISNUMBER(I189),ROUND(I189/20,0),"")</f>
        <v/>
      </c>
      <c r="O189" s="11" t="str">
        <f t="shared" si="4"/>
        <v/>
      </c>
      <c r="P189" s="11">
        <f t="shared" si="5"/>
        <v>1</v>
      </c>
      <c r="Q189" s="11">
        <f>IF(ISNUMBER(K189),ROUND(K189/10,0),"")</f>
        <v>2</v>
      </c>
    </row>
    <row r="190" spans="1:17" ht="16.5" customHeight="1" x14ac:dyDescent="0.35">
      <c r="A190" s="8">
        <v>3366</v>
      </c>
      <c r="B190" s="8" t="s">
        <v>162</v>
      </c>
      <c r="C190" s="8" t="s">
        <v>22</v>
      </c>
      <c r="D190" s="10">
        <v>45483</v>
      </c>
      <c r="E190" s="8" t="s">
        <v>19</v>
      </c>
      <c r="F190" s="11">
        <v>5</v>
      </c>
      <c r="G190" s="8" t="s">
        <v>20</v>
      </c>
      <c r="H190" s="8" t="s">
        <v>23</v>
      </c>
      <c r="I190" s="11" t="s">
        <v>309</v>
      </c>
      <c r="J190" s="8" t="s">
        <v>23</v>
      </c>
      <c r="K190" s="11">
        <v>0</v>
      </c>
      <c r="L190" s="11">
        <v>0</v>
      </c>
      <c r="M190" s="11">
        <v>5</v>
      </c>
      <c r="N190" s="11" t="str">
        <f>IF(ISNUMBER(I190),ROUND(I190/20,0),"")</f>
        <v/>
      </c>
      <c r="O190" s="11" t="str">
        <f t="shared" si="4"/>
        <v/>
      </c>
      <c r="P190" s="11">
        <f t="shared" si="5"/>
        <v>0</v>
      </c>
      <c r="Q190" s="11">
        <f>IF(ISNUMBER(K190),ROUND(K190/10,0),"")</f>
        <v>0</v>
      </c>
    </row>
    <row r="191" spans="1:17" ht="16.5" customHeight="1" x14ac:dyDescent="0.35">
      <c r="A191" s="8">
        <v>3368</v>
      </c>
      <c r="B191" s="8" t="s">
        <v>164</v>
      </c>
      <c r="C191" s="8" t="s">
        <v>26</v>
      </c>
      <c r="D191" s="10">
        <v>45485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309</v>
      </c>
      <c r="J191" s="8" t="s">
        <v>19</v>
      </c>
      <c r="K191" s="11">
        <v>20</v>
      </c>
      <c r="L191" s="11">
        <v>10</v>
      </c>
      <c r="M191" s="11">
        <v>20</v>
      </c>
      <c r="N191" s="11" t="str">
        <f>IF(ISNUMBER(I191),ROUND(I191/20,0),"")</f>
        <v/>
      </c>
      <c r="O191" s="11" t="str">
        <f t="shared" si="4"/>
        <v/>
      </c>
      <c r="P191" s="11">
        <f t="shared" si="5"/>
        <v>1</v>
      </c>
      <c r="Q191" s="11">
        <f>IF(ISNUMBER(K191),ROUND(K191/10,0),"")</f>
        <v>2</v>
      </c>
    </row>
    <row r="192" spans="1:17" ht="16.5" customHeight="1" x14ac:dyDescent="0.35">
      <c r="A192" s="8">
        <v>3369</v>
      </c>
      <c r="B192" s="8" t="s">
        <v>165</v>
      </c>
      <c r="C192" s="8" t="s">
        <v>22</v>
      </c>
      <c r="D192" s="10">
        <v>45486</v>
      </c>
      <c r="E192" s="8" t="s">
        <v>23</v>
      </c>
      <c r="F192" s="11">
        <v>5</v>
      </c>
      <c r="G192" s="8" t="s">
        <v>27</v>
      </c>
      <c r="H192" s="8" t="s">
        <v>23</v>
      </c>
      <c r="I192" s="11" t="s">
        <v>309</v>
      </c>
      <c r="J192" s="8" t="s">
        <v>23</v>
      </c>
      <c r="K192" s="11">
        <v>0</v>
      </c>
      <c r="L192" s="11">
        <v>1</v>
      </c>
      <c r="M192" s="11">
        <v>4</v>
      </c>
      <c r="N192" s="11" t="str">
        <f>IF(ISNUMBER(I192),ROUND(I192/20,0),"")</f>
        <v/>
      </c>
      <c r="O192" s="11" t="str">
        <f t="shared" si="4"/>
        <v/>
      </c>
      <c r="P192" s="11">
        <f t="shared" si="5"/>
        <v>0</v>
      </c>
      <c r="Q192" s="11">
        <f>IF(ISNUMBER(K192),ROUND(K192/10,0),"")</f>
        <v>0</v>
      </c>
    </row>
    <row r="193" spans="1:17" ht="16.5" customHeight="1" x14ac:dyDescent="0.35">
      <c r="A193" s="8">
        <v>3371</v>
      </c>
      <c r="B193" s="8" t="s">
        <v>167</v>
      </c>
      <c r="C193" s="8" t="s">
        <v>26</v>
      </c>
      <c r="D193" s="10">
        <v>45488</v>
      </c>
      <c r="E193" s="8" t="s">
        <v>23</v>
      </c>
      <c r="F193" s="11">
        <v>10</v>
      </c>
      <c r="G193" s="8" t="s">
        <v>20</v>
      </c>
      <c r="H193" s="8" t="s">
        <v>23</v>
      </c>
      <c r="I193" s="11" t="s">
        <v>309</v>
      </c>
      <c r="J193" s="8" t="s">
        <v>19</v>
      </c>
      <c r="K193" s="11">
        <v>20</v>
      </c>
      <c r="L193" s="11">
        <v>5</v>
      </c>
      <c r="M193" s="11">
        <v>25</v>
      </c>
      <c r="N193" s="11" t="str">
        <f>IF(ISNUMBER(I193),ROUND(I193/20,0),"")</f>
        <v/>
      </c>
      <c r="O193" s="11" t="str">
        <f t="shared" si="4"/>
        <v/>
      </c>
      <c r="P193" s="11">
        <f t="shared" si="5"/>
        <v>1</v>
      </c>
      <c r="Q193" s="11">
        <f>IF(ISNUMBER(K193),ROUND(K193/10,0),"")</f>
        <v>2</v>
      </c>
    </row>
    <row r="194" spans="1:17" ht="16.5" customHeight="1" x14ac:dyDescent="0.35">
      <c r="A194" s="8">
        <v>3372</v>
      </c>
      <c r="B194" s="8" t="s">
        <v>168</v>
      </c>
      <c r="C194" s="8" t="s">
        <v>22</v>
      </c>
      <c r="D194" s="10">
        <v>45489</v>
      </c>
      <c r="E194" s="8" t="s">
        <v>19</v>
      </c>
      <c r="F194" s="11">
        <v>5</v>
      </c>
      <c r="G194" s="8" t="s">
        <v>24</v>
      </c>
      <c r="H194" s="8" t="s">
        <v>23</v>
      </c>
      <c r="I194" s="11" t="s">
        <v>309</v>
      </c>
      <c r="J194" s="8" t="s">
        <v>23</v>
      </c>
      <c r="K194" s="11">
        <v>0</v>
      </c>
      <c r="L194" s="11">
        <v>0</v>
      </c>
      <c r="M194" s="11">
        <v>5</v>
      </c>
      <c r="N194" s="11" t="str">
        <f>IF(ISNUMBER(I194),ROUND(I194/20,0),"")</f>
        <v/>
      </c>
      <c r="O194" s="11" t="str">
        <f t="shared" ref="O194:O257" si="6">IF(ISNUMBER(I194),ROUND(I194/40,0),"")</f>
        <v/>
      </c>
      <c r="P194" s="11">
        <f t="shared" ref="P194:P257" si="7">IF(ISNUMBER(K194),ROUND(K194/20,0),"")</f>
        <v>0</v>
      </c>
      <c r="Q194" s="11">
        <f>IF(ISNUMBER(K194),ROUND(K194/10,0),"")</f>
        <v>0</v>
      </c>
    </row>
    <row r="195" spans="1:17" ht="16.5" customHeight="1" x14ac:dyDescent="0.35">
      <c r="A195" s="8">
        <v>3374</v>
      </c>
      <c r="B195" s="8" t="s">
        <v>170</v>
      </c>
      <c r="C195" s="8" t="s">
        <v>26</v>
      </c>
      <c r="D195" s="10">
        <v>45491</v>
      </c>
      <c r="E195" s="8" t="s">
        <v>19</v>
      </c>
      <c r="F195" s="11">
        <v>10</v>
      </c>
      <c r="G195" s="8" t="s">
        <v>27</v>
      </c>
      <c r="H195" s="8" t="s">
        <v>23</v>
      </c>
      <c r="I195" s="11" t="s">
        <v>309</v>
      </c>
      <c r="J195" s="8" t="s">
        <v>19</v>
      </c>
      <c r="K195" s="11">
        <v>20</v>
      </c>
      <c r="L195" s="11">
        <v>12</v>
      </c>
      <c r="M195" s="11">
        <v>18</v>
      </c>
      <c r="N195" s="11" t="str">
        <f>IF(ISNUMBER(I195),ROUND(I195/20,0),"")</f>
        <v/>
      </c>
      <c r="O195" s="11" t="str">
        <f t="shared" si="6"/>
        <v/>
      </c>
      <c r="P195" s="11">
        <f t="shared" si="7"/>
        <v>1</v>
      </c>
      <c r="Q195" s="11">
        <f>IF(ISNUMBER(K195),ROUND(K195/10,0),"")</f>
        <v>2</v>
      </c>
    </row>
    <row r="196" spans="1:17" ht="16.5" customHeight="1" x14ac:dyDescent="0.35">
      <c r="A196" s="8">
        <v>3375</v>
      </c>
      <c r="B196" s="8" t="s">
        <v>171</v>
      </c>
      <c r="C196" s="8" t="s">
        <v>22</v>
      </c>
      <c r="D196" s="10">
        <v>45492</v>
      </c>
      <c r="E196" s="8" t="s">
        <v>23</v>
      </c>
      <c r="F196" s="11">
        <v>5</v>
      </c>
      <c r="G196" s="8" t="s">
        <v>20</v>
      </c>
      <c r="H196" s="8" t="s">
        <v>23</v>
      </c>
      <c r="I196" s="11" t="s">
        <v>309</v>
      </c>
      <c r="J196" s="8" t="s">
        <v>23</v>
      </c>
      <c r="K196" s="11">
        <v>0</v>
      </c>
      <c r="L196" s="11">
        <v>2</v>
      </c>
      <c r="M196" s="11">
        <v>3</v>
      </c>
      <c r="N196" s="11" t="str">
        <f>IF(ISNUMBER(I196),ROUND(I196/20,0),"")</f>
        <v/>
      </c>
      <c r="O196" s="11" t="str">
        <f t="shared" si="6"/>
        <v/>
      </c>
      <c r="P196" s="11">
        <f t="shared" si="7"/>
        <v>0</v>
      </c>
      <c r="Q196" s="11">
        <f>IF(ISNUMBER(K196),ROUND(K196/10,0),"")</f>
        <v>0</v>
      </c>
    </row>
    <row r="197" spans="1:17" ht="16.5" customHeight="1" x14ac:dyDescent="0.35">
      <c r="A197" s="8">
        <v>3377</v>
      </c>
      <c r="B197" s="8" t="s">
        <v>173</v>
      </c>
      <c r="C197" s="8" t="s">
        <v>26</v>
      </c>
      <c r="D197" s="10">
        <v>45494</v>
      </c>
      <c r="E197" s="8" t="s">
        <v>23</v>
      </c>
      <c r="F197" s="11">
        <v>10</v>
      </c>
      <c r="G197" s="8" t="s">
        <v>20</v>
      </c>
      <c r="H197" s="8" t="s">
        <v>23</v>
      </c>
      <c r="I197" s="11" t="s">
        <v>309</v>
      </c>
      <c r="J197" s="8" t="s">
        <v>19</v>
      </c>
      <c r="K197" s="11">
        <v>20</v>
      </c>
      <c r="L197" s="11">
        <v>10</v>
      </c>
      <c r="M197" s="11">
        <v>20</v>
      </c>
      <c r="N197" s="11" t="str">
        <f>IF(ISNUMBER(I197),ROUND(I197/20,0),"")</f>
        <v/>
      </c>
      <c r="O197" s="11" t="str">
        <f t="shared" si="6"/>
        <v/>
      </c>
      <c r="P197" s="11">
        <f t="shared" si="7"/>
        <v>1</v>
      </c>
      <c r="Q197" s="11">
        <f>IF(ISNUMBER(K197),ROUND(K197/10,0),"")</f>
        <v>2</v>
      </c>
    </row>
    <row r="198" spans="1:17" ht="16.5" customHeight="1" x14ac:dyDescent="0.35">
      <c r="A198" s="8">
        <v>3378</v>
      </c>
      <c r="B198" s="8" t="s">
        <v>174</v>
      </c>
      <c r="C198" s="8" t="s">
        <v>22</v>
      </c>
      <c r="D198" s="10">
        <v>45495</v>
      </c>
      <c r="E198" s="8" t="s">
        <v>19</v>
      </c>
      <c r="F198" s="11">
        <v>5</v>
      </c>
      <c r="G198" s="8" t="s">
        <v>27</v>
      </c>
      <c r="H198" s="8" t="s">
        <v>23</v>
      </c>
      <c r="I198" s="11" t="s">
        <v>309</v>
      </c>
      <c r="J198" s="8" t="s">
        <v>23</v>
      </c>
      <c r="K198" s="11">
        <v>0</v>
      </c>
      <c r="L198" s="11">
        <v>0</v>
      </c>
      <c r="M198" s="11">
        <v>5</v>
      </c>
      <c r="N198" s="11" t="str">
        <f>IF(ISNUMBER(I198),ROUND(I198/20,0),"")</f>
        <v/>
      </c>
      <c r="O198" s="11" t="str">
        <f t="shared" si="6"/>
        <v/>
      </c>
      <c r="P198" s="11">
        <f t="shared" si="7"/>
        <v>0</v>
      </c>
      <c r="Q198" s="11">
        <f>IF(ISNUMBER(K198),ROUND(K198/10,0),"")</f>
        <v>0</v>
      </c>
    </row>
    <row r="199" spans="1:17" ht="16.5" customHeight="1" x14ac:dyDescent="0.35">
      <c r="A199" s="8">
        <v>3380</v>
      </c>
      <c r="B199" s="8" t="s">
        <v>176</v>
      </c>
      <c r="C199" s="8" t="s">
        <v>26</v>
      </c>
      <c r="D199" s="10">
        <v>45497</v>
      </c>
      <c r="E199" s="8" t="s">
        <v>19</v>
      </c>
      <c r="F199" s="11">
        <v>10</v>
      </c>
      <c r="G199" s="8" t="s">
        <v>24</v>
      </c>
      <c r="H199" s="8" t="s">
        <v>23</v>
      </c>
      <c r="I199" s="11" t="s">
        <v>309</v>
      </c>
      <c r="J199" s="8" t="s">
        <v>19</v>
      </c>
      <c r="K199" s="11">
        <v>20</v>
      </c>
      <c r="L199" s="11">
        <v>15</v>
      </c>
      <c r="M199" s="11">
        <v>15</v>
      </c>
      <c r="N199" s="11" t="str">
        <f>IF(ISNUMBER(I199),ROUND(I199/20,0),"")</f>
        <v/>
      </c>
      <c r="O199" s="11" t="str">
        <f t="shared" si="6"/>
        <v/>
      </c>
      <c r="P199" s="11">
        <f t="shared" si="7"/>
        <v>1</v>
      </c>
      <c r="Q199" s="11">
        <f>IF(ISNUMBER(K199),ROUND(K199/10,0),"")</f>
        <v>2</v>
      </c>
    </row>
    <row r="200" spans="1:17" ht="16.5" customHeight="1" x14ac:dyDescent="0.35">
      <c r="A200" s="8">
        <v>3381</v>
      </c>
      <c r="B200" s="8" t="s">
        <v>177</v>
      </c>
      <c r="C200" s="8" t="s">
        <v>22</v>
      </c>
      <c r="D200" s="10">
        <v>45498</v>
      </c>
      <c r="E200" s="8" t="s">
        <v>23</v>
      </c>
      <c r="F200" s="11">
        <v>5</v>
      </c>
      <c r="G200" s="8" t="s">
        <v>20</v>
      </c>
      <c r="H200" s="8" t="s">
        <v>23</v>
      </c>
      <c r="I200" s="11" t="s">
        <v>309</v>
      </c>
      <c r="J200" s="8" t="s">
        <v>23</v>
      </c>
      <c r="K200" s="11">
        <v>0</v>
      </c>
      <c r="L200" s="11">
        <v>1</v>
      </c>
      <c r="M200" s="11">
        <v>4</v>
      </c>
      <c r="N200" s="11" t="str">
        <f>IF(ISNUMBER(I200),ROUND(I200/20,0),"")</f>
        <v/>
      </c>
      <c r="O200" s="11" t="str">
        <f t="shared" si="6"/>
        <v/>
      </c>
      <c r="P200" s="11">
        <f t="shared" si="7"/>
        <v>0</v>
      </c>
      <c r="Q200" s="11">
        <f>IF(ISNUMBER(K200),ROUND(K200/10,0),"")</f>
        <v>0</v>
      </c>
    </row>
    <row r="201" spans="1:17" ht="16.5" customHeight="1" x14ac:dyDescent="0.35">
      <c r="A201" s="8">
        <v>3383</v>
      </c>
      <c r="B201" s="8" t="s">
        <v>179</v>
      </c>
      <c r="C201" s="8" t="s">
        <v>26</v>
      </c>
      <c r="D201" s="10">
        <v>45500</v>
      </c>
      <c r="E201" s="8" t="s">
        <v>23</v>
      </c>
      <c r="F201" s="11">
        <v>10</v>
      </c>
      <c r="G201" s="8" t="s">
        <v>20</v>
      </c>
      <c r="H201" s="8" t="s">
        <v>23</v>
      </c>
      <c r="I201" s="11" t="s">
        <v>309</v>
      </c>
      <c r="J201" s="8" t="s">
        <v>19</v>
      </c>
      <c r="K201" s="11">
        <v>20</v>
      </c>
      <c r="L201" s="11">
        <v>10</v>
      </c>
      <c r="M201" s="11">
        <v>20</v>
      </c>
      <c r="N201" s="11" t="str">
        <f>IF(ISNUMBER(I201),ROUND(I201/20,0),"")</f>
        <v/>
      </c>
      <c r="O201" s="11" t="str">
        <f t="shared" si="6"/>
        <v/>
      </c>
      <c r="P201" s="11">
        <f t="shared" si="7"/>
        <v>1</v>
      </c>
      <c r="Q201" s="11">
        <f>IF(ISNUMBER(K201),ROUND(K201/10,0),"")</f>
        <v>2</v>
      </c>
    </row>
    <row r="202" spans="1:17" ht="16.5" customHeight="1" x14ac:dyDescent="0.35">
      <c r="A202" s="8">
        <v>3384</v>
      </c>
      <c r="B202" s="8" t="s">
        <v>180</v>
      </c>
      <c r="C202" s="8" t="s">
        <v>22</v>
      </c>
      <c r="D202" s="10">
        <v>45501</v>
      </c>
      <c r="E202" s="8" t="s">
        <v>19</v>
      </c>
      <c r="F202" s="11">
        <v>5</v>
      </c>
      <c r="G202" s="8" t="s">
        <v>24</v>
      </c>
      <c r="H202" s="8" t="s">
        <v>23</v>
      </c>
      <c r="I202" s="11" t="s">
        <v>309</v>
      </c>
      <c r="J202" s="8" t="s">
        <v>23</v>
      </c>
      <c r="K202" s="11">
        <v>0</v>
      </c>
      <c r="L202" s="11">
        <v>0</v>
      </c>
      <c r="M202" s="11">
        <v>5</v>
      </c>
      <c r="N202" s="11" t="str">
        <f>IF(ISNUMBER(I202),ROUND(I202/20,0),"")</f>
        <v/>
      </c>
      <c r="O202" s="11" t="str">
        <f t="shared" si="6"/>
        <v/>
      </c>
      <c r="P202" s="11">
        <f t="shared" si="7"/>
        <v>0</v>
      </c>
      <c r="Q202" s="11">
        <f>IF(ISNUMBER(K202),ROUND(K202/10,0),"")</f>
        <v>0</v>
      </c>
    </row>
    <row r="203" spans="1:17" ht="16.5" customHeight="1" x14ac:dyDescent="0.35">
      <c r="A203" s="8">
        <v>3386</v>
      </c>
      <c r="B203" s="8" t="s">
        <v>182</v>
      </c>
      <c r="C203" s="8" t="s">
        <v>26</v>
      </c>
      <c r="D203" s="10">
        <v>45503</v>
      </c>
      <c r="E203" s="8" t="s">
        <v>19</v>
      </c>
      <c r="F203" s="11">
        <v>10</v>
      </c>
      <c r="G203" s="8" t="s">
        <v>27</v>
      </c>
      <c r="H203" s="8" t="s">
        <v>23</v>
      </c>
      <c r="I203" s="11" t="s">
        <v>309</v>
      </c>
      <c r="J203" s="8" t="s">
        <v>19</v>
      </c>
      <c r="K203" s="11">
        <v>20</v>
      </c>
      <c r="L203" s="11">
        <v>15</v>
      </c>
      <c r="M203" s="11">
        <v>15</v>
      </c>
      <c r="N203" s="11" t="str">
        <f>IF(ISNUMBER(I203),ROUND(I203/20,0),"")</f>
        <v/>
      </c>
      <c r="O203" s="11" t="str">
        <f t="shared" si="6"/>
        <v/>
      </c>
      <c r="P203" s="11">
        <f t="shared" si="7"/>
        <v>1</v>
      </c>
      <c r="Q203" s="11">
        <f>IF(ISNUMBER(K203),ROUND(K203/10,0),"")</f>
        <v>2</v>
      </c>
    </row>
    <row r="204" spans="1:17" ht="16.5" customHeight="1" x14ac:dyDescent="0.35">
      <c r="A204" s="8">
        <v>3387</v>
      </c>
      <c r="B204" s="8" t="s">
        <v>183</v>
      </c>
      <c r="C204" s="8" t="s">
        <v>22</v>
      </c>
      <c r="D204" s="10">
        <v>45504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309</v>
      </c>
      <c r="J204" s="8" t="s">
        <v>23</v>
      </c>
      <c r="K204" s="11">
        <v>0</v>
      </c>
      <c r="L204" s="11">
        <v>1</v>
      </c>
      <c r="M204" s="11">
        <v>4</v>
      </c>
      <c r="N204" s="11" t="str">
        <f>IF(ISNUMBER(I204),ROUND(I204/20,0),"")</f>
        <v/>
      </c>
      <c r="O204" s="11" t="str">
        <f t="shared" si="6"/>
        <v/>
      </c>
      <c r="P204" s="11">
        <f t="shared" si="7"/>
        <v>0</v>
      </c>
      <c r="Q204" s="11">
        <f>IF(ISNUMBER(K204),ROUND(K204/10,0),"")</f>
        <v>0</v>
      </c>
    </row>
    <row r="205" spans="1:17" ht="16.5" customHeight="1" x14ac:dyDescent="0.35">
      <c r="A205" s="8">
        <v>3389</v>
      </c>
      <c r="B205" s="8" t="s">
        <v>185</v>
      </c>
      <c r="C205" s="8" t="s">
        <v>26</v>
      </c>
      <c r="D205" s="10">
        <v>45506</v>
      </c>
      <c r="E205" s="8" t="s">
        <v>23</v>
      </c>
      <c r="F205" s="11">
        <v>10</v>
      </c>
      <c r="G205" s="8" t="s">
        <v>20</v>
      </c>
      <c r="H205" s="8" t="s">
        <v>23</v>
      </c>
      <c r="I205" s="11" t="s">
        <v>309</v>
      </c>
      <c r="J205" s="8" t="s">
        <v>19</v>
      </c>
      <c r="K205" s="11">
        <v>20</v>
      </c>
      <c r="L205" s="11">
        <v>10</v>
      </c>
      <c r="M205" s="11">
        <v>20</v>
      </c>
      <c r="N205" s="11" t="str">
        <f>IF(ISNUMBER(I205),ROUND(I205/20,0),"")</f>
        <v/>
      </c>
      <c r="O205" s="11" t="str">
        <f t="shared" si="6"/>
        <v/>
      </c>
      <c r="P205" s="11">
        <f t="shared" si="7"/>
        <v>1</v>
      </c>
      <c r="Q205" s="11">
        <f>IF(ISNUMBER(K205),ROUND(K205/10,0),"")</f>
        <v>2</v>
      </c>
    </row>
    <row r="206" spans="1:17" ht="16.5" customHeight="1" x14ac:dyDescent="0.35">
      <c r="A206" s="8">
        <v>3390</v>
      </c>
      <c r="B206" s="8" t="s">
        <v>186</v>
      </c>
      <c r="C206" s="8" t="s">
        <v>22</v>
      </c>
      <c r="D206" s="10">
        <v>45507</v>
      </c>
      <c r="E206" s="8" t="s">
        <v>19</v>
      </c>
      <c r="F206" s="11">
        <v>5</v>
      </c>
      <c r="G206" s="8" t="s">
        <v>27</v>
      </c>
      <c r="H206" s="8" t="s">
        <v>23</v>
      </c>
      <c r="I206" s="11" t="s">
        <v>309</v>
      </c>
      <c r="J206" s="8" t="s">
        <v>23</v>
      </c>
      <c r="K206" s="11">
        <v>0</v>
      </c>
      <c r="L206" s="11">
        <v>0</v>
      </c>
      <c r="M206" s="11">
        <v>5</v>
      </c>
      <c r="N206" s="11" t="str">
        <f>IF(ISNUMBER(I206),ROUND(I206/20,0),"")</f>
        <v/>
      </c>
      <c r="O206" s="11" t="str">
        <f t="shared" si="6"/>
        <v/>
      </c>
      <c r="P206" s="11">
        <f t="shared" si="7"/>
        <v>0</v>
      </c>
      <c r="Q206" s="11">
        <f>IF(ISNUMBER(K206),ROUND(K206/10,0),"")</f>
        <v>0</v>
      </c>
    </row>
    <row r="207" spans="1:17" ht="16.5" customHeight="1" x14ac:dyDescent="0.35">
      <c r="A207" s="8">
        <v>3392</v>
      </c>
      <c r="B207" s="8" t="s">
        <v>187</v>
      </c>
      <c r="C207" s="8" t="s">
        <v>26</v>
      </c>
      <c r="D207" s="10">
        <v>45509</v>
      </c>
      <c r="E207" s="8" t="s">
        <v>19</v>
      </c>
      <c r="F207" s="11">
        <v>10</v>
      </c>
      <c r="G207" s="8" t="s">
        <v>24</v>
      </c>
      <c r="H207" s="8" t="s">
        <v>23</v>
      </c>
      <c r="I207" s="11" t="s">
        <v>309</v>
      </c>
      <c r="J207" s="8" t="s">
        <v>19</v>
      </c>
      <c r="K207" s="11">
        <v>20</v>
      </c>
      <c r="L207" s="11">
        <v>15</v>
      </c>
      <c r="M207" s="11">
        <v>15</v>
      </c>
      <c r="N207" s="11" t="str">
        <f>IF(ISNUMBER(I207),ROUND(I207/20,0),"")</f>
        <v/>
      </c>
      <c r="O207" s="11" t="str">
        <f t="shared" si="6"/>
        <v/>
      </c>
      <c r="P207" s="11">
        <f t="shared" si="7"/>
        <v>1</v>
      </c>
      <c r="Q207" s="11">
        <f>IF(ISNUMBER(K207),ROUND(K207/10,0),"")</f>
        <v>2</v>
      </c>
    </row>
    <row r="208" spans="1:17" ht="16.5" customHeight="1" x14ac:dyDescent="0.35">
      <c r="A208" s="8">
        <v>3393</v>
      </c>
      <c r="B208" s="8" t="s">
        <v>188</v>
      </c>
      <c r="C208" s="8" t="s">
        <v>22</v>
      </c>
      <c r="D208" s="10">
        <v>45510</v>
      </c>
      <c r="E208" s="8" t="s">
        <v>23</v>
      </c>
      <c r="F208" s="11">
        <v>5</v>
      </c>
      <c r="G208" s="8" t="s">
        <v>20</v>
      </c>
      <c r="H208" s="8" t="s">
        <v>23</v>
      </c>
      <c r="I208" s="11" t="s">
        <v>309</v>
      </c>
      <c r="J208" s="8" t="s">
        <v>23</v>
      </c>
      <c r="K208" s="11">
        <v>0</v>
      </c>
      <c r="L208" s="11">
        <v>1</v>
      </c>
      <c r="M208" s="11">
        <v>4</v>
      </c>
      <c r="N208" s="11" t="str">
        <f>IF(ISNUMBER(I208),ROUND(I208/20,0),"")</f>
        <v/>
      </c>
      <c r="O208" s="11" t="str">
        <f t="shared" si="6"/>
        <v/>
      </c>
      <c r="P208" s="11">
        <f t="shared" si="7"/>
        <v>0</v>
      </c>
      <c r="Q208" s="11">
        <f>IF(ISNUMBER(K208),ROUND(K208/10,0),"")</f>
        <v>0</v>
      </c>
    </row>
    <row r="209" spans="1:17" ht="16.5" customHeight="1" x14ac:dyDescent="0.35">
      <c r="A209" s="8">
        <v>3395</v>
      </c>
      <c r="B209" s="8" t="s">
        <v>190</v>
      </c>
      <c r="C209" s="8" t="s">
        <v>26</v>
      </c>
      <c r="D209" s="10">
        <v>45512</v>
      </c>
      <c r="E209" s="8" t="s">
        <v>23</v>
      </c>
      <c r="F209" s="11">
        <v>10</v>
      </c>
      <c r="G209" s="8" t="s">
        <v>20</v>
      </c>
      <c r="H209" s="8" t="s">
        <v>23</v>
      </c>
      <c r="I209" s="11" t="s">
        <v>309</v>
      </c>
      <c r="J209" s="8" t="s">
        <v>19</v>
      </c>
      <c r="K209" s="11">
        <v>20</v>
      </c>
      <c r="L209" s="11">
        <v>10</v>
      </c>
      <c r="M209" s="11">
        <v>20</v>
      </c>
      <c r="N209" s="11" t="str">
        <f>IF(ISNUMBER(I209),ROUND(I209/20,0),"")</f>
        <v/>
      </c>
      <c r="O209" s="11" t="str">
        <f t="shared" si="6"/>
        <v/>
      </c>
      <c r="P209" s="11">
        <f t="shared" si="7"/>
        <v>1</v>
      </c>
      <c r="Q209" s="11">
        <f>IF(ISNUMBER(K209),ROUND(K209/10,0),"")</f>
        <v>2</v>
      </c>
    </row>
    <row r="210" spans="1:17" ht="16.5" customHeight="1" x14ac:dyDescent="0.35">
      <c r="A210" s="8">
        <v>3396</v>
      </c>
      <c r="B210" s="8" t="s">
        <v>191</v>
      </c>
      <c r="C210" s="8" t="s">
        <v>22</v>
      </c>
      <c r="D210" s="10">
        <v>45513</v>
      </c>
      <c r="E210" s="8" t="s">
        <v>19</v>
      </c>
      <c r="F210" s="11">
        <v>5</v>
      </c>
      <c r="G210" s="8" t="s">
        <v>24</v>
      </c>
      <c r="H210" s="8" t="s">
        <v>23</v>
      </c>
      <c r="I210" s="11" t="s">
        <v>309</v>
      </c>
      <c r="J210" s="8" t="s">
        <v>23</v>
      </c>
      <c r="K210" s="11">
        <v>0</v>
      </c>
      <c r="L210" s="11">
        <v>0</v>
      </c>
      <c r="M210" s="11">
        <v>5</v>
      </c>
      <c r="N210" s="11" t="str">
        <f>IF(ISNUMBER(I210),ROUND(I210/20,0),"")</f>
        <v/>
      </c>
      <c r="O210" s="11" t="str">
        <f t="shared" si="6"/>
        <v/>
      </c>
      <c r="P210" s="11">
        <f t="shared" si="7"/>
        <v>0</v>
      </c>
      <c r="Q210" s="11">
        <f>IF(ISNUMBER(K210),ROUND(K210/10,0),"")</f>
        <v>0</v>
      </c>
    </row>
    <row r="211" spans="1:17" ht="16.5" customHeight="1" x14ac:dyDescent="0.35">
      <c r="A211" s="8">
        <v>3398</v>
      </c>
      <c r="B211" s="8" t="s">
        <v>192</v>
      </c>
      <c r="C211" s="8" t="s">
        <v>26</v>
      </c>
      <c r="D211" s="10">
        <v>45515</v>
      </c>
      <c r="E211" s="8" t="s">
        <v>19</v>
      </c>
      <c r="F211" s="11">
        <v>10</v>
      </c>
      <c r="G211" s="8" t="s">
        <v>27</v>
      </c>
      <c r="H211" s="8" t="s">
        <v>23</v>
      </c>
      <c r="I211" s="11" t="s">
        <v>309</v>
      </c>
      <c r="J211" s="8" t="s">
        <v>19</v>
      </c>
      <c r="K211" s="11">
        <v>20</v>
      </c>
      <c r="L211" s="11">
        <v>15</v>
      </c>
      <c r="M211" s="11">
        <v>15</v>
      </c>
      <c r="N211" s="11" t="str">
        <f>IF(ISNUMBER(I211),ROUND(I211/20,0),"")</f>
        <v/>
      </c>
      <c r="O211" s="11" t="str">
        <f t="shared" si="6"/>
        <v/>
      </c>
      <c r="P211" s="11">
        <f t="shared" si="7"/>
        <v>1</v>
      </c>
      <c r="Q211" s="11">
        <f>IF(ISNUMBER(K211),ROUND(K211/10,0),"")</f>
        <v>2</v>
      </c>
    </row>
    <row r="212" spans="1:17" ht="16.5" customHeight="1" x14ac:dyDescent="0.35">
      <c r="A212" s="8">
        <v>3399</v>
      </c>
      <c r="B212" s="8" t="s">
        <v>193</v>
      </c>
      <c r="C212" s="8" t="s">
        <v>22</v>
      </c>
      <c r="D212" s="10">
        <v>45516</v>
      </c>
      <c r="E212" s="8" t="s">
        <v>23</v>
      </c>
      <c r="F212" s="11">
        <v>5</v>
      </c>
      <c r="G212" s="8" t="s">
        <v>20</v>
      </c>
      <c r="H212" s="8" t="s">
        <v>23</v>
      </c>
      <c r="I212" s="11" t="s">
        <v>309</v>
      </c>
      <c r="J212" s="8" t="s">
        <v>23</v>
      </c>
      <c r="K212" s="11">
        <v>0</v>
      </c>
      <c r="L212" s="11">
        <v>1</v>
      </c>
      <c r="M212" s="11">
        <v>4</v>
      </c>
      <c r="N212" s="11" t="str">
        <f>IF(ISNUMBER(I212),ROUND(I212/20,0),"")</f>
        <v/>
      </c>
      <c r="O212" s="11" t="str">
        <f t="shared" si="6"/>
        <v/>
      </c>
      <c r="P212" s="11">
        <f t="shared" si="7"/>
        <v>0</v>
      </c>
      <c r="Q212" s="11">
        <f>IF(ISNUMBER(K212),ROUND(K212/10,0),"")</f>
        <v>0</v>
      </c>
    </row>
    <row r="213" spans="1:17" ht="16.5" customHeight="1" x14ac:dyDescent="0.35">
      <c r="A213" s="8">
        <v>3401</v>
      </c>
      <c r="B213" s="8" t="s">
        <v>195</v>
      </c>
      <c r="C213" s="8" t="s">
        <v>26</v>
      </c>
      <c r="D213" s="10">
        <v>45518</v>
      </c>
      <c r="E213" s="8" t="s">
        <v>23</v>
      </c>
      <c r="F213" s="11">
        <v>10</v>
      </c>
      <c r="G213" s="8" t="s">
        <v>20</v>
      </c>
      <c r="H213" s="8" t="s">
        <v>23</v>
      </c>
      <c r="I213" s="11" t="s">
        <v>309</v>
      </c>
      <c r="J213" s="8" t="s">
        <v>19</v>
      </c>
      <c r="K213" s="11">
        <v>20</v>
      </c>
      <c r="L213" s="11">
        <v>10</v>
      </c>
      <c r="M213" s="11">
        <v>20</v>
      </c>
      <c r="N213" s="11" t="str">
        <f>IF(ISNUMBER(I213),ROUND(I213/20,0),"")</f>
        <v/>
      </c>
      <c r="O213" s="11" t="str">
        <f t="shared" si="6"/>
        <v/>
      </c>
      <c r="P213" s="11">
        <f t="shared" si="7"/>
        <v>1</v>
      </c>
      <c r="Q213" s="11">
        <f>IF(ISNUMBER(K213),ROUND(K213/10,0),"")</f>
        <v>2</v>
      </c>
    </row>
    <row r="214" spans="1:17" ht="16.5" customHeight="1" x14ac:dyDescent="0.35">
      <c r="A214" s="8">
        <v>3402</v>
      </c>
      <c r="B214" s="8" t="s">
        <v>196</v>
      </c>
      <c r="C214" s="8" t="s">
        <v>22</v>
      </c>
      <c r="D214" s="10">
        <v>45519</v>
      </c>
      <c r="E214" s="8" t="s">
        <v>19</v>
      </c>
      <c r="F214" s="11">
        <v>5</v>
      </c>
      <c r="G214" s="8" t="s">
        <v>27</v>
      </c>
      <c r="H214" s="8" t="s">
        <v>23</v>
      </c>
      <c r="I214" s="11" t="s">
        <v>309</v>
      </c>
      <c r="J214" s="8" t="s">
        <v>23</v>
      </c>
      <c r="K214" s="11">
        <v>0</v>
      </c>
      <c r="L214" s="11">
        <v>0</v>
      </c>
      <c r="M214" s="11">
        <v>5</v>
      </c>
      <c r="N214" s="11" t="str">
        <f>IF(ISNUMBER(I214),ROUND(I214/20,0),"")</f>
        <v/>
      </c>
      <c r="O214" s="11" t="str">
        <f t="shared" si="6"/>
        <v/>
      </c>
      <c r="P214" s="11">
        <f t="shared" si="7"/>
        <v>0</v>
      </c>
      <c r="Q214" s="11">
        <f>IF(ISNUMBER(K214),ROUND(K214/10,0),"")</f>
        <v>0</v>
      </c>
    </row>
    <row r="215" spans="1:17" ht="16.5" customHeight="1" x14ac:dyDescent="0.35">
      <c r="A215" s="8">
        <v>3404</v>
      </c>
      <c r="B215" s="8" t="s">
        <v>198</v>
      </c>
      <c r="C215" s="8" t="s">
        <v>26</v>
      </c>
      <c r="D215" s="10">
        <v>45521</v>
      </c>
      <c r="E215" s="8" t="s">
        <v>19</v>
      </c>
      <c r="F215" s="11">
        <v>10</v>
      </c>
      <c r="G215" s="8" t="s">
        <v>24</v>
      </c>
      <c r="H215" s="8" t="s">
        <v>23</v>
      </c>
      <c r="I215" s="11" t="s">
        <v>309</v>
      </c>
      <c r="J215" s="8" t="s">
        <v>19</v>
      </c>
      <c r="K215" s="11">
        <v>20</v>
      </c>
      <c r="L215" s="11">
        <v>15</v>
      </c>
      <c r="M215" s="11">
        <v>15</v>
      </c>
      <c r="N215" s="11" t="str">
        <f>IF(ISNUMBER(I215),ROUND(I215/20,0),"")</f>
        <v/>
      </c>
      <c r="O215" s="11" t="str">
        <f t="shared" si="6"/>
        <v/>
      </c>
      <c r="P215" s="11">
        <f t="shared" si="7"/>
        <v>1</v>
      </c>
      <c r="Q215" s="11">
        <f>IF(ISNUMBER(K215),ROUND(K215/10,0),"")</f>
        <v>2</v>
      </c>
    </row>
    <row r="216" spans="1:17" ht="16.5" customHeight="1" x14ac:dyDescent="0.35">
      <c r="A216" s="8">
        <v>3405</v>
      </c>
      <c r="B216" s="8" t="s">
        <v>199</v>
      </c>
      <c r="C216" s="8" t="s">
        <v>22</v>
      </c>
      <c r="D216" s="10">
        <v>45522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309</v>
      </c>
      <c r="J216" s="8" t="s">
        <v>23</v>
      </c>
      <c r="K216" s="11">
        <v>0</v>
      </c>
      <c r="L216" s="11">
        <v>1</v>
      </c>
      <c r="M216" s="11">
        <v>4</v>
      </c>
      <c r="N216" s="11" t="str">
        <f>IF(ISNUMBER(I216),ROUND(I216/20,0),"")</f>
        <v/>
      </c>
      <c r="O216" s="11" t="str">
        <f t="shared" si="6"/>
        <v/>
      </c>
      <c r="P216" s="11">
        <f t="shared" si="7"/>
        <v>0</v>
      </c>
      <c r="Q216" s="11">
        <f>IF(ISNUMBER(K216),ROUND(K216/10,0),"")</f>
        <v>0</v>
      </c>
    </row>
    <row r="217" spans="1:17" ht="16.5" customHeight="1" x14ac:dyDescent="0.35">
      <c r="A217" s="8">
        <v>3406</v>
      </c>
      <c r="B217" s="8" t="s">
        <v>200</v>
      </c>
      <c r="C217" s="8" t="s">
        <v>22</v>
      </c>
      <c r="D217" s="10">
        <v>45523</v>
      </c>
      <c r="E217" s="8" t="s">
        <v>19</v>
      </c>
      <c r="F217" s="11">
        <v>5</v>
      </c>
      <c r="G217" s="8" t="s">
        <v>20</v>
      </c>
      <c r="H217" s="8" t="s">
        <v>23</v>
      </c>
      <c r="I217" s="11" t="s">
        <v>309</v>
      </c>
      <c r="J217" s="8" t="s">
        <v>23</v>
      </c>
      <c r="K217" s="11">
        <v>0</v>
      </c>
      <c r="L217" s="11">
        <v>0</v>
      </c>
      <c r="M217" s="11">
        <v>5</v>
      </c>
      <c r="N217" s="11" t="str">
        <f>IF(ISNUMBER(I217),ROUND(I217/20,0),"")</f>
        <v/>
      </c>
      <c r="O217" s="11" t="str">
        <f t="shared" si="6"/>
        <v/>
      </c>
      <c r="P217" s="11">
        <f t="shared" si="7"/>
        <v>0</v>
      </c>
      <c r="Q217" s="11">
        <f>IF(ISNUMBER(K217),ROUND(K217/10,0),"")</f>
        <v>0</v>
      </c>
    </row>
    <row r="218" spans="1:17" ht="16.5" customHeight="1" x14ac:dyDescent="0.35">
      <c r="A218" s="8">
        <v>3408</v>
      </c>
      <c r="B218" s="8" t="s">
        <v>202</v>
      </c>
      <c r="C218" s="8" t="s">
        <v>26</v>
      </c>
      <c r="D218" s="10">
        <v>45525</v>
      </c>
      <c r="E218" s="8" t="s">
        <v>19</v>
      </c>
      <c r="F218" s="11">
        <v>10</v>
      </c>
      <c r="G218" s="8" t="s">
        <v>24</v>
      </c>
      <c r="H218" s="8" t="s">
        <v>23</v>
      </c>
      <c r="I218" s="11" t="s">
        <v>309</v>
      </c>
      <c r="J218" s="8" t="s">
        <v>19</v>
      </c>
      <c r="K218" s="11">
        <v>20</v>
      </c>
      <c r="L218" s="11">
        <v>10</v>
      </c>
      <c r="M218" s="11">
        <v>20</v>
      </c>
      <c r="N218" s="11" t="str">
        <f>IF(ISNUMBER(I218),ROUND(I218/20,0),"")</f>
        <v/>
      </c>
      <c r="O218" s="11" t="str">
        <f t="shared" si="6"/>
        <v/>
      </c>
      <c r="P218" s="11">
        <f t="shared" si="7"/>
        <v>1</v>
      </c>
      <c r="Q218" s="11">
        <f>IF(ISNUMBER(K218),ROUND(K218/10,0),"")</f>
        <v>2</v>
      </c>
    </row>
    <row r="219" spans="1:17" ht="16.5" customHeight="1" x14ac:dyDescent="0.35">
      <c r="A219" s="8">
        <v>3409</v>
      </c>
      <c r="B219" s="8" t="s">
        <v>203</v>
      </c>
      <c r="C219" s="8" t="s">
        <v>22</v>
      </c>
      <c r="D219" s="10">
        <v>45526</v>
      </c>
      <c r="E219" s="8" t="s">
        <v>23</v>
      </c>
      <c r="F219" s="11">
        <v>5</v>
      </c>
      <c r="G219" s="8" t="s">
        <v>27</v>
      </c>
      <c r="H219" s="8" t="s">
        <v>23</v>
      </c>
      <c r="I219" s="11" t="s">
        <v>309</v>
      </c>
      <c r="J219" s="8" t="s">
        <v>23</v>
      </c>
      <c r="K219" s="11">
        <v>0</v>
      </c>
      <c r="L219" s="11">
        <v>1</v>
      </c>
      <c r="M219" s="11">
        <v>4</v>
      </c>
      <c r="N219" s="11" t="str">
        <f>IF(ISNUMBER(I219),ROUND(I219/20,0),"")</f>
        <v/>
      </c>
      <c r="O219" s="11" t="str">
        <f t="shared" si="6"/>
        <v/>
      </c>
      <c r="P219" s="11">
        <f t="shared" si="7"/>
        <v>0</v>
      </c>
      <c r="Q219" s="11">
        <f>IF(ISNUMBER(K219),ROUND(K219/10,0),"")</f>
        <v>0</v>
      </c>
    </row>
    <row r="220" spans="1:17" ht="16.5" customHeight="1" x14ac:dyDescent="0.35">
      <c r="A220" s="8">
        <v>3411</v>
      </c>
      <c r="B220" s="8" t="s">
        <v>205</v>
      </c>
      <c r="C220" s="8" t="s">
        <v>26</v>
      </c>
      <c r="D220" s="10">
        <v>45528</v>
      </c>
      <c r="E220" s="8" t="s">
        <v>23</v>
      </c>
      <c r="F220" s="11">
        <v>10</v>
      </c>
      <c r="G220" s="8" t="s">
        <v>20</v>
      </c>
      <c r="H220" s="8" t="s">
        <v>23</v>
      </c>
      <c r="I220" s="11" t="s">
        <v>309</v>
      </c>
      <c r="J220" s="8" t="s">
        <v>19</v>
      </c>
      <c r="K220" s="11">
        <v>20</v>
      </c>
      <c r="L220" s="11">
        <v>5</v>
      </c>
      <c r="M220" s="11">
        <v>25</v>
      </c>
      <c r="N220" s="11" t="str">
        <f>IF(ISNUMBER(I220),ROUND(I220/20,0),"")</f>
        <v/>
      </c>
      <c r="O220" s="11" t="str">
        <f t="shared" si="6"/>
        <v/>
      </c>
      <c r="P220" s="11">
        <f t="shared" si="7"/>
        <v>1</v>
      </c>
      <c r="Q220" s="11">
        <f>IF(ISNUMBER(K220),ROUND(K220/10,0),"")</f>
        <v>2</v>
      </c>
    </row>
    <row r="221" spans="1:17" ht="16.5" customHeight="1" x14ac:dyDescent="0.35">
      <c r="A221" s="8">
        <v>3412</v>
      </c>
      <c r="B221" s="8" t="s">
        <v>206</v>
      </c>
      <c r="C221" s="8" t="s">
        <v>22</v>
      </c>
      <c r="D221" s="10">
        <v>45529</v>
      </c>
      <c r="E221" s="8" t="s">
        <v>19</v>
      </c>
      <c r="F221" s="11">
        <v>5</v>
      </c>
      <c r="G221" s="8" t="s">
        <v>24</v>
      </c>
      <c r="H221" s="8" t="s">
        <v>23</v>
      </c>
      <c r="I221" s="11" t="s">
        <v>309</v>
      </c>
      <c r="J221" s="8" t="s">
        <v>23</v>
      </c>
      <c r="K221" s="11">
        <v>0</v>
      </c>
      <c r="L221" s="11">
        <v>0</v>
      </c>
      <c r="M221" s="11">
        <v>5</v>
      </c>
      <c r="N221" s="11" t="str">
        <f>IF(ISNUMBER(I221),ROUND(I221/20,0),"")</f>
        <v/>
      </c>
      <c r="O221" s="11" t="str">
        <f t="shared" si="6"/>
        <v/>
      </c>
      <c r="P221" s="11">
        <f t="shared" si="7"/>
        <v>0</v>
      </c>
      <c r="Q221" s="11">
        <f>IF(ISNUMBER(K221),ROUND(K221/10,0),"")</f>
        <v>0</v>
      </c>
    </row>
    <row r="222" spans="1:17" ht="16.5" customHeight="1" x14ac:dyDescent="0.35">
      <c r="A222" s="8">
        <v>3414</v>
      </c>
      <c r="B222" s="8" t="s">
        <v>208</v>
      </c>
      <c r="C222" s="8" t="s">
        <v>26</v>
      </c>
      <c r="D222" s="10">
        <v>45531</v>
      </c>
      <c r="E222" s="8" t="s">
        <v>19</v>
      </c>
      <c r="F222" s="11">
        <v>10</v>
      </c>
      <c r="G222" s="8" t="s">
        <v>27</v>
      </c>
      <c r="H222" s="8" t="s">
        <v>23</v>
      </c>
      <c r="I222" s="11" t="s">
        <v>309</v>
      </c>
      <c r="J222" s="8" t="s">
        <v>19</v>
      </c>
      <c r="K222" s="11">
        <v>20</v>
      </c>
      <c r="L222" s="11">
        <v>12</v>
      </c>
      <c r="M222" s="11">
        <v>18</v>
      </c>
      <c r="N222" s="11" t="str">
        <f>IF(ISNUMBER(I222),ROUND(I222/20,0),"")</f>
        <v/>
      </c>
      <c r="O222" s="11" t="str">
        <f t="shared" si="6"/>
        <v/>
      </c>
      <c r="P222" s="11">
        <f t="shared" si="7"/>
        <v>1</v>
      </c>
      <c r="Q222" s="11">
        <f>IF(ISNUMBER(K222),ROUND(K222/10,0),"")</f>
        <v>2</v>
      </c>
    </row>
    <row r="223" spans="1:17" ht="16.5" customHeight="1" x14ac:dyDescent="0.35">
      <c r="A223" s="8">
        <v>3415</v>
      </c>
      <c r="B223" s="8" t="s">
        <v>209</v>
      </c>
      <c r="C223" s="8" t="s">
        <v>22</v>
      </c>
      <c r="D223" s="10">
        <v>45532</v>
      </c>
      <c r="E223" s="8" t="s">
        <v>23</v>
      </c>
      <c r="F223" s="11">
        <v>5</v>
      </c>
      <c r="G223" s="8" t="s">
        <v>20</v>
      </c>
      <c r="H223" s="8" t="s">
        <v>23</v>
      </c>
      <c r="I223" s="11" t="s">
        <v>309</v>
      </c>
      <c r="J223" s="8" t="s">
        <v>23</v>
      </c>
      <c r="K223" s="11">
        <v>0</v>
      </c>
      <c r="L223" s="11">
        <v>2</v>
      </c>
      <c r="M223" s="11">
        <v>3</v>
      </c>
      <c r="N223" s="11" t="str">
        <f>IF(ISNUMBER(I223),ROUND(I223/20,0),"")</f>
        <v/>
      </c>
      <c r="O223" s="11" t="str">
        <f t="shared" si="6"/>
        <v/>
      </c>
      <c r="P223" s="11">
        <f t="shared" si="7"/>
        <v>0</v>
      </c>
      <c r="Q223" s="11">
        <f>IF(ISNUMBER(K223),ROUND(K223/10,0),"")</f>
        <v>0</v>
      </c>
    </row>
    <row r="224" spans="1:17" ht="16.5" customHeight="1" x14ac:dyDescent="0.35">
      <c r="A224" s="8">
        <v>3417</v>
      </c>
      <c r="B224" s="8" t="s">
        <v>211</v>
      </c>
      <c r="C224" s="8" t="s">
        <v>26</v>
      </c>
      <c r="D224" s="10">
        <v>45534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309</v>
      </c>
      <c r="J224" s="8" t="s">
        <v>19</v>
      </c>
      <c r="K224" s="11">
        <v>20</v>
      </c>
      <c r="L224" s="11">
        <v>10</v>
      </c>
      <c r="M224" s="11">
        <v>20</v>
      </c>
      <c r="N224" s="11" t="str">
        <f>IF(ISNUMBER(I224),ROUND(I224/20,0),"")</f>
        <v/>
      </c>
      <c r="O224" s="11" t="str">
        <f t="shared" si="6"/>
        <v/>
      </c>
      <c r="P224" s="11">
        <f t="shared" si="7"/>
        <v>1</v>
      </c>
      <c r="Q224" s="11">
        <f>IF(ISNUMBER(K224),ROUND(K224/10,0),"")</f>
        <v>2</v>
      </c>
    </row>
    <row r="225" spans="1:17" ht="16.5" customHeight="1" x14ac:dyDescent="0.35">
      <c r="A225" s="8">
        <v>3418</v>
      </c>
      <c r="B225" s="8" t="s">
        <v>212</v>
      </c>
      <c r="C225" s="8" t="s">
        <v>22</v>
      </c>
      <c r="D225" s="10">
        <v>45535</v>
      </c>
      <c r="E225" s="8" t="s">
        <v>19</v>
      </c>
      <c r="F225" s="11">
        <v>5</v>
      </c>
      <c r="G225" s="8" t="s">
        <v>27</v>
      </c>
      <c r="H225" s="8" t="s">
        <v>23</v>
      </c>
      <c r="I225" s="11" t="s">
        <v>309</v>
      </c>
      <c r="J225" s="8" t="s">
        <v>23</v>
      </c>
      <c r="K225" s="11">
        <v>0</v>
      </c>
      <c r="L225" s="11">
        <v>0</v>
      </c>
      <c r="M225" s="11">
        <v>5</v>
      </c>
      <c r="N225" s="11" t="str">
        <f>IF(ISNUMBER(I225),ROUND(I225/20,0),"")</f>
        <v/>
      </c>
      <c r="O225" s="11" t="str">
        <f t="shared" si="6"/>
        <v/>
      </c>
      <c r="P225" s="11">
        <f t="shared" si="7"/>
        <v>0</v>
      </c>
      <c r="Q225" s="11">
        <f>IF(ISNUMBER(K225),ROUND(K225/10,0),"")</f>
        <v>0</v>
      </c>
    </row>
    <row r="226" spans="1:17" ht="16.5" customHeight="1" x14ac:dyDescent="0.35">
      <c r="A226" s="8">
        <v>3420</v>
      </c>
      <c r="B226" s="8" t="s">
        <v>214</v>
      </c>
      <c r="C226" s="8" t="s">
        <v>26</v>
      </c>
      <c r="D226" s="10">
        <v>45537</v>
      </c>
      <c r="E226" s="8" t="s">
        <v>19</v>
      </c>
      <c r="F226" s="11">
        <v>10</v>
      </c>
      <c r="G226" s="8" t="s">
        <v>24</v>
      </c>
      <c r="H226" s="8" t="s">
        <v>23</v>
      </c>
      <c r="I226" s="11" t="s">
        <v>309</v>
      </c>
      <c r="J226" s="8" t="s">
        <v>19</v>
      </c>
      <c r="K226" s="11">
        <v>20</v>
      </c>
      <c r="L226" s="11">
        <v>15</v>
      </c>
      <c r="M226" s="11">
        <v>15</v>
      </c>
      <c r="N226" s="11" t="str">
        <f>IF(ISNUMBER(I226),ROUND(I226/20,0),"")</f>
        <v/>
      </c>
      <c r="O226" s="11" t="str">
        <f t="shared" si="6"/>
        <v/>
      </c>
      <c r="P226" s="11">
        <f t="shared" si="7"/>
        <v>1</v>
      </c>
      <c r="Q226" s="11">
        <f>IF(ISNUMBER(K226),ROUND(K226/10,0),"")</f>
        <v>2</v>
      </c>
    </row>
    <row r="227" spans="1:17" ht="16.5" customHeight="1" x14ac:dyDescent="0.35">
      <c r="A227" s="8">
        <v>3421</v>
      </c>
      <c r="B227" s="8" t="s">
        <v>43</v>
      </c>
      <c r="C227" s="8" t="s">
        <v>22</v>
      </c>
      <c r="D227" s="10">
        <v>45538</v>
      </c>
      <c r="E227" s="8" t="s">
        <v>23</v>
      </c>
      <c r="F227" s="11">
        <v>5</v>
      </c>
      <c r="G227" s="8" t="s">
        <v>20</v>
      </c>
      <c r="H227" s="8" t="s">
        <v>23</v>
      </c>
      <c r="I227" s="11" t="s">
        <v>309</v>
      </c>
      <c r="J227" s="8" t="s">
        <v>23</v>
      </c>
      <c r="K227" s="11">
        <v>0</v>
      </c>
      <c r="L227" s="11">
        <v>1</v>
      </c>
      <c r="M227" s="11">
        <v>4</v>
      </c>
      <c r="N227" s="11" t="str">
        <f>IF(ISNUMBER(I227),ROUND(I227/20,0),"")</f>
        <v/>
      </c>
      <c r="O227" s="11" t="str">
        <f t="shared" si="6"/>
        <v/>
      </c>
      <c r="P227" s="11">
        <f t="shared" si="7"/>
        <v>0</v>
      </c>
      <c r="Q227" s="11">
        <f>IF(ISNUMBER(K227),ROUND(K227/10,0),"")</f>
        <v>0</v>
      </c>
    </row>
    <row r="228" spans="1:17" ht="16.5" customHeight="1" x14ac:dyDescent="0.35">
      <c r="A228" s="8">
        <v>3423</v>
      </c>
      <c r="B228" s="8" t="s">
        <v>216</v>
      </c>
      <c r="C228" s="8" t="s">
        <v>26</v>
      </c>
      <c r="D228" s="10">
        <v>45540</v>
      </c>
      <c r="E228" s="8" t="s">
        <v>23</v>
      </c>
      <c r="F228" s="11">
        <v>10</v>
      </c>
      <c r="G228" s="8" t="s">
        <v>20</v>
      </c>
      <c r="H228" s="8" t="s">
        <v>23</v>
      </c>
      <c r="I228" s="11" t="s">
        <v>309</v>
      </c>
      <c r="J228" s="8" t="s">
        <v>19</v>
      </c>
      <c r="K228" s="11">
        <v>20</v>
      </c>
      <c r="L228" s="11">
        <v>10</v>
      </c>
      <c r="M228" s="11">
        <v>20</v>
      </c>
      <c r="N228" s="11" t="str">
        <f>IF(ISNUMBER(I228),ROUND(I228/20,0),"")</f>
        <v/>
      </c>
      <c r="O228" s="11" t="str">
        <f t="shared" si="6"/>
        <v/>
      </c>
      <c r="P228" s="11">
        <f t="shared" si="7"/>
        <v>1</v>
      </c>
      <c r="Q228" s="11">
        <f>IF(ISNUMBER(K228),ROUND(K228/10,0),"")</f>
        <v>2</v>
      </c>
    </row>
    <row r="229" spans="1:17" ht="16.5" customHeight="1" x14ac:dyDescent="0.35">
      <c r="A229" s="8">
        <v>3424</v>
      </c>
      <c r="B229" s="8" t="s">
        <v>42</v>
      </c>
      <c r="C229" s="8" t="s">
        <v>22</v>
      </c>
      <c r="D229" s="10">
        <v>45541</v>
      </c>
      <c r="E229" s="8" t="s">
        <v>19</v>
      </c>
      <c r="F229" s="11">
        <v>5</v>
      </c>
      <c r="G229" s="8" t="s">
        <v>24</v>
      </c>
      <c r="H229" s="8" t="s">
        <v>23</v>
      </c>
      <c r="I229" s="11" t="s">
        <v>309</v>
      </c>
      <c r="J229" s="8" t="s">
        <v>23</v>
      </c>
      <c r="K229" s="11">
        <v>0</v>
      </c>
      <c r="L229" s="11">
        <v>0</v>
      </c>
      <c r="M229" s="11">
        <v>5</v>
      </c>
      <c r="N229" s="11" t="str">
        <f>IF(ISNUMBER(I229),ROUND(I229/20,0),"")</f>
        <v/>
      </c>
      <c r="O229" s="11" t="str">
        <f t="shared" si="6"/>
        <v/>
      </c>
      <c r="P229" s="11">
        <f t="shared" si="7"/>
        <v>0</v>
      </c>
      <c r="Q229" s="11">
        <f>IF(ISNUMBER(K229),ROUND(K229/10,0),"")</f>
        <v>0</v>
      </c>
    </row>
    <row r="230" spans="1:17" ht="16.5" customHeight="1" x14ac:dyDescent="0.35">
      <c r="A230" s="8">
        <v>3426</v>
      </c>
      <c r="B230" s="8" t="s">
        <v>195</v>
      </c>
      <c r="C230" s="8" t="s">
        <v>26</v>
      </c>
      <c r="D230" s="10">
        <v>45543</v>
      </c>
      <c r="E230" s="8" t="s">
        <v>19</v>
      </c>
      <c r="F230" s="11">
        <v>10</v>
      </c>
      <c r="G230" s="8" t="s">
        <v>27</v>
      </c>
      <c r="H230" s="8" t="s">
        <v>23</v>
      </c>
      <c r="I230" s="11" t="s">
        <v>309</v>
      </c>
      <c r="J230" s="8" t="s">
        <v>19</v>
      </c>
      <c r="K230" s="11">
        <v>20</v>
      </c>
      <c r="L230" s="11">
        <v>15</v>
      </c>
      <c r="M230" s="11">
        <v>15</v>
      </c>
      <c r="N230" s="11" t="str">
        <f>IF(ISNUMBER(I230),ROUND(I230/20,0),"")</f>
        <v/>
      </c>
      <c r="O230" s="11" t="str">
        <f t="shared" si="6"/>
        <v/>
      </c>
      <c r="P230" s="11">
        <f t="shared" si="7"/>
        <v>1</v>
      </c>
      <c r="Q230" s="11">
        <f>IF(ISNUMBER(K230),ROUND(K230/10,0),"")</f>
        <v>2</v>
      </c>
    </row>
    <row r="231" spans="1:17" ht="16.5" customHeight="1" x14ac:dyDescent="0.35">
      <c r="A231" s="8">
        <v>3427</v>
      </c>
      <c r="B231" s="8" t="s">
        <v>218</v>
      </c>
      <c r="C231" s="8" t="s">
        <v>22</v>
      </c>
      <c r="D231" s="10">
        <v>45544</v>
      </c>
      <c r="E231" s="8" t="s">
        <v>23</v>
      </c>
      <c r="F231" s="11">
        <v>5</v>
      </c>
      <c r="G231" s="8" t="s">
        <v>20</v>
      </c>
      <c r="H231" s="8" t="s">
        <v>23</v>
      </c>
      <c r="I231" s="11" t="s">
        <v>309</v>
      </c>
      <c r="J231" s="8" t="s">
        <v>23</v>
      </c>
      <c r="K231" s="11">
        <v>0</v>
      </c>
      <c r="L231" s="11">
        <v>1</v>
      </c>
      <c r="M231" s="11">
        <v>4</v>
      </c>
      <c r="N231" s="11" t="str">
        <f>IF(ISNUMBER(I231),ROUND(I231/20,0),"")</f>
        <v/>
      </c>
      <c r="O231" s="11" t="str">
        <f t="shared" si="6"/>
        <v/>
      </c>
      <c r="P231" s="11">
        <f t="shared" si="7"/>
        <v>0</v>
      </c>
      <c r="Q231" s="11">
        <f>IF(ISNUMBER(K231),ROUND(K231/10,0),"")</f>
        <v>0</v>
      </c>
    </row>
    <row r="232" spans="1:17" ht="16.5" customHeight="1" x14ac:dyDescent="0.35">
      <c r="A232" s="8">
        <v>3429</v>
      </c>
      <c r="B232" s="8" t="s">
        <v>220</v>
      </c>
      <c r="C232" s="8" t="s">
        <v>26</v>
      </c>
      <c r="D232" s="10">
        <v>45546</v>
      </c>
      <c r="E232" s="8" t="s">
        <v>23</v>
      </c>
      <c r="F232" s="11">
        <v>10</v>
      </c>
      <c r="G232" s="8" t="s">
        <v>20</v>
      </c>
      <c r="H232" s="8" t="s">
        <v>23</v>
      </c>
      <c r="I232" s="11" t="s">
        <v>309</v>
      </c>
      <c r="J232" s="8" t="s">
        <v>19</v>
      </c>
      <c r="K232" s="11">
        <v>20</v>
      </c>
      <c r="L232" s="11">
        <v>10</v>
      </c>
      <c r="M232" s="11">
        <v>20</v>
      </c>
      <c r="N232" s="11" t="str">
        <f>IF(ISNUMBER(I232),ROUND(I232/20,0),"")</f>
        <v/>
      </c>
      <c r="O232" s="11" t="str">
        <f t="shared" si="6"/>
        <v/>
      </c>
      <c r="P232" s="11">
        <f t="shared" si="7"/>
        <v>1</v>
      </c>
      <c r="Q232" s="11">
        <f>IF(ISNUMBER(K232),ROUND(K232/10,0),"")</f>
        <v>2</v>
      </c>
    </row>
    <row r="233" spans="1:17" ht="16.5" customHeight="1" x14ac:dyDescent="0.35">
      <c r="A233" s="8">
        <v>3430</v>
      </c>
      <c r="B233" s="8" t="s">
        <v>221</v>
      </c>
      <c r="C233" s="8" t="s">
        <v>22</v>
      </c>
      <c r="D233" s="10">
        <v>45547</v>
      </c>
      <c r="E233" s="8" t="s">
        <v>19</v>
      </c>
      <c r="F233" s="11">
        <v>5</v>
      </c>
      <c r="G233" s="8" t="s">
        <v>27</v>
      </c>
      <c r="H233" s="8" t="s">
        <v>23</v>
      </c>
      <c r="I233" s="11" t="s">
        <v>309</v>
      </c>
      <c r="J233" s="8" t="s">
        <v>23</v>
      </c>
      <c r="K233" s="11">
        <v>0</v>
      </c>
      <c r="L233" s="11">
        <v>0</v>
      </c>
      <c r="M233" s="11">
        <v>5</v>
      </c>
      <c r="N233" s="11" t="str">
        <f>IF(ISNUMBER(I233),ROUND(I233/20,0),"")</f>
        <v/>
      </c>
      <c r="O233" s="11" t="str">
        <f t="shared" si="6"/>
        <v/>
      </c>
      <c r="P233" s="11">
        <f t="shared" si="7"/>
        <v>0</v>
      </c>
      <c r="Q233" s="11">
        <f>IF(ISNUMBER(K233),ROUND(K233/10,0),"")</f>
        <v>0</v>
      </c>
    </row>
    <row r="234" spans="1:17" ht="16.5" customHeight="1" x14ac:dyDescent="0.35">
      <c r="A234" s="8">
        <v>3432</v>
      </c>
      <c r="B234" s="8" t="s">
        <v>223</v>
      </c>
      <c r="C234" s="8" t="s">
        <v>26</v>
      </c>
      <c r="D234" s="10">
        <v>45549</v>
      </c>
      <c r="E234" s="8" t="s">
        <v>19</v>
      </c>
      <c r="F234" s="11">
        <v>10</v>
      </c>
      <c r="G234" s="8" t="s">
        <v>24</v>
      </c>
      <c r="H234" s="8" t="s">
        <v>23</v>
      </c>
      <c r="I234" s="11" t="s">
        <v>309</v>
      </c>
      <c r="J234" s="8" t="s">
        <v>19</v>
      </c>
      <c r="K234" s="11">
        <v>20</v>
      </c>
      <c r="L234" s="11">
        <v>15</v>
      </c>
      <c r="M234" s="11">
        <v>15</v>
      </c>
      <c r="N234" s="11" t="str">
        <f>IF(ISNUMBER(I234),ROUND(I234/20,0),"")</f>
        <v/>
      </c>
      <c r="O234" s="11" t="str">
        <f t="shared" si="6"/>
        <v/>
      </c>
      <c r="P234" s="11">
        <f t="shared" si="7"/>
        <v>1</v>
      </c>
      <c r="Q234" s="11">
        <f>IF(ISNUMBER(K234),ROUND(K234/10,0),"")</f>
        <v>2</v>
      </c>
    </row>
    <row r="235" spans="1:17" ht="16.5" customHeight="1" x14ac:dyDescent="0.35">
      <c r="A235" s="8">
        <v>3433</v>
      </c>
      <c r="B235" s="8" t="s">
        <v>224</v>
      </c>
      <c r="C235" s="8" t="s">
        <v>22</v>
      </c>
      <c r="D235" s="10">
        <v>45550</v>
      </c>
      <c r="E235" s="8" t="s">
        <v>23</v>
      </c>
      <c r="F235" s="11">
        <v>5</v>
      </c>
      <c r="G235" s="8" t="s">
        <v>20</v>
      </c>
      <c r="H235" s="8" t="s">
        <v>23</v>
      </c>
      <c r="I235" s="11" t="s">
        <v>309</v>
      </c>
      <c r="J235" s="8" t="s">
        <v>23</v>
      </c>
      <c r="K235" s="11">
        <v>0</v>
      </c>
      <c r="L235" s="11">
        <v>1</v>
      </c>
      <c r="M235" s="11">
        <v>4</v>
      </c>
      <c r="N235" s="11" t="str">
        <f>IF(ISNUMBER(I235),ROUND(I235/20,0),"")</f>
        <v/>
      </c>
      <c r="O235" s="11" t="str">
        <f t="shared" si="6"/>
        <v/>
      </c>
      <c r="P235" s="11">
        <f t="shared" si="7"/>
        <v>0</v>
      </c>
      <c r="Q235" s="11">
        <f>IF(ISNUMBER(K235),ROUND(K235/10,0),"")</f>
        <v>0</v>
      </c>
    </row>
    <row r="236" spans="1:17" ht="16.5" customHeight="1" x14ac:dyDescent="0.35">
      <c r="A236" s="8">
        <v>3435</v>
      </c>
      <c r="B236" s="8" t="s">
        <v>226</v>
      </c>
      <c r="C236" s="8" t="s">
        <v>26</v>
      </c>
      <c r="D236" s="10">
        <v>45552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309</v>
      </c>
      <c r="J236" s="8" t="s">
        <v>19</v>
      </c>
      <c r="K236" s="11">
        <v>20</v>
      </c>
      <c r="L236" s="11">
        <v>10</v>
      </c>
      <c r="M236" s="11">
        <v>20</v>
      </c>
      <c r="N236" s="11" t="str">
        <f>IF(ISNUMBER(I236),ROUND(I236/20,0),"")</f>
        <v/>
      </c>
      <c r="O236" s="11" t="str">
        <f t="shared" si="6"/>
        <v/>
      </c>
      <c r="P236" s="11">
        <f t="shared" si="7"/>
        <v>1</v>
      </c>
      <c r="Q236" s="11">
        <f>IF(ISNUMBER(K236),ROUND(K236/10,0),"")</f>
        <v>2</v>
      </c>
    </row>
    <row r="237" spans="1:17" ht="16.5" customHeight="1" x14ac:dyDescent="0.35">
      <c r="A237" s="8">
        <v>3436</v>
      </c>
      <c r="B237" s="8" t="s">
        <v>227</v>
      </c>
      <c r="C237" s="8" t="s">
        <v>22</v>
      </c>
      <c r="D237" s="10">
        <v>45553</v>
      </c>
      <c r="E237" s="8" t="s">
        <v>19</v>
      </c>
      <c r="F237" s="11">
        <v>5</v>
      </c>
      <c r="G237" s="8" t="s">
        <v>20</v>
      </c>
      <c r="H237" s="8" t="s">
        <v>23</v>
      </c>
      <c r="I237" s="11" t="s">
        <v>309</v>
      </c>
      <c r="J237" s="8" t="s">
        <v>23</v>
      </c>
      <c r="K237" s="11">
        <v>0</v>
      </c>
      <c r="L237" s="11">
        <v>0</v>
      </c>
      <c r="M237" s="11">
        <v>5</v>
      </c>
      <c r="N237" s="11" t="str">
        <f>IF(ISNUMBER(I237),ROUND(I237/20,0),"")</f>
        <v/>
      </c>
      <c r="O237" s="11" t="str">
        <f t="shared" si="6"/>
        <v/>
      </c>
      <c r="P237" s="11">
        <f t="shared" si="7"/>
        <v>0</v>
      </c>
      <c r="Q237" s="11">
        <f>IF(ISNUMBER(K237),ROUND(K237/10,0),"")</f>
        <v>0</v>
      </c>
    </row>
    <row r="238" spans="1:17" ht="16.5" customHeight="1" x14ac:dyDescent="0.35">
      <c r="A238" s="8">
        <v>3438</v>
      </c>
      <c r="B238" s="8" t="s">
        <v>229</v>
      </c>
      <c r="C238" s="8" t="s">
        <v>26</v>
      </c>
      <c r="D238" s="10">
        <v>45555</v>
      </c>
      <c r="E238" s="8" t="s">
        <v>19</v>
      </c>
      <c r="F238" s="11">
        <v>10</v>
      </c>
      <c r="G238" s="8" t="s">
        <v>24</v>
      </c>
      <c r="H238" s="8" t="s">
        <v>23</v>
      </c>
      <c r="I238" s="11" t="s">
        <v>309</v>
      </c>
      <c r="J238" s="8" t="s">
        <v>19</v>
      </c>
      <c r="K238" s="11">
        <v>20</v>
      </c>
      <c r="L238" s="11">
        <v>10</v>
      </c>
      <c r="M238" s="11">
        <v>20</v>
      </c>
      <c r="N238" s="11" t="str">
        <f>IF(ISNUMBER(I238),ROUND(I238/20,0),"")</f>
        <v/>
      </c>
      <c r="O238" s="11" t="str">
        <f t="shared" si="6"/>
        <v/>
      </c>
      <c r="P238" s="11">
        <f t="shared" si="7"/>
        <v>1</v>
      </c>
      <c r="Q238" s="11">
        <f>IF(ISNUMBER(K238),ROUND(K238/10,0),"")</f>
        <v>2</v>
      </c>
    </row>
    <row r="239" spans="1:17" ht="16.5" customHeight="1" x14ac:dyDescent="0.35">
      <c r="A239" s="8">
        <v>3439</v>
      </c>
      <c r="B239" s="8" t="s">
        <v>230</v>
      </c>
      <c r="C239" s="8" t="s">
        <v>22</v>
      </c>
      <c r="D239" s="10">
        <v>45556</v>
      </c>
      <c r="E239" s="8" t="s">
        <v>23</v>
      </c>
      <c r="F239" s="11">
        <v>5</v>
      </c>
      <c r="G239" s="8" t="s">
        <v>27</v>
      </c>
      <c r="H239" s="8" t="s">
        <v>23</v>
      </c>
      <c r="I239" s="11" t="s">
        <v>309</v>
      </c>
      <c r="J239" s="8" t="s">
        <v>23</v>
      </c>
      <c r="K239" s="11">
        <v>0</v>
      </c>
      <c r="L239" s="11">
        <v>1</v>
      </c>
      <c r="M239" s="11">
        <v>4</v>
      </c>
      <c r="N239" s="11" t="str">
        <f>IF(ISNUMBER(I239),ROUND(I239/20,0),"")</f>
        <v/>
      </c>
      <c r="O239" s="11" t="str">
        <f t="shared" si="6"/>
        <v/>
      </c>
      <c r="P239" s="11">
        <f t="shared" si="7"/>
        <v>0</v>
      </c>
      <c r="Q239" s="11">
        <f>IF(ISNUMBER(K239),ROUND(K239/10,0),"")</f>
        <v>0</v>
      </c>
    </row>
    <row r="240" spans="1:17" ht="16.5" customHeight="1" x14ac:dyDescent="0.35">
      <c r="A240" s="8">
        <v>3441</v>
      </c>
      <c r="B240" s="8" t="s">
        <v>232</v>
      </c>
      <c r="C240" s="8" t="s">
        <v>26</v>
      </c>
      <c r="D240" s="10">
        <v>45558</v>
      </c>
      <c r="E240" s="8" t="s">
        <v>23</v>
      </c>
      <c r="F240" s="11">
        <v>10</v>
      </c>
      <c r="G240" s="8" t="s">
        <v>20</v>
      </c>
      <c r="H240" s="8" t="s">
        <v>23</v>
      </c>
      <c r="I240" s="11" t="s">
        <v>309</v>
      </c>
      <c r="J240" s="8" t="s">
        <v>19</v>
      </c>
      <c r="K240" s="11">
        <v>20</v>
      </c>
      <c r="L240" s="11">
        <v>5</v>
      </c>
      <c r="M240" s="11">
        <v>25</v>
      </c>
      <c r="N240" s="11" t="str">
        <f>IF(ISNUMBER(I240),ROUND(I240/20,0),"")</f>
        <v/>
      </c>
      <c r="O240" s="11" t="str">
        <f t="shared" si="6"/>
        <v/>
      </c>
      <c r="P240" s="11">
        <f t="shared" si="7"/>
        <v>1</v>
      </c>
      <c r="Q240" s="11">
        <f>IF(ISNUMBER(K240),ROUND(K240/10,0),"")</f>
        <v>2</v>
      </c>
    </row>
    <row r="241" spans="1:17" ht="16.5" customHeight="1" x14ac:dyDescent="0.35">
      <c r="A241" s="8">
        <v>3442</v>
      </c>
      <c r="B241" s="8" t="s">
        <v>233</v>
      </c>
      <c r="C241" s="8" t="s">
        <v>22</v>
      </c>
      <c r="D241" s="10">
        <v>45559</v>
      </c>
      <c r="E241" s="8" t="s">
        <v>19</v>
      </c>
      <c r="F241" s="11">
        <v>5</v>
      </c>
      <c r="G241" s="8" t="s">
        <v>24</v>
      </c>
      <c r="H241" s="8" t="s">
        <v>23</v>
      </c>
      <c r="I241" s="11" t="s">
        <v>309</v>
      </c>
      <c r="J241" s="8" t="s">
        <v>23</v>
      </c>
      <c r="K241" s="11">
        <v>0</v>
      </c>
      <c r="L241" s="11">
        <v>0</v>
      </c>
      <c r="M241" s="11">
        <v>5</v>
      </c>
      <c r="N241" s="11" t="str">
        <f>IF(ISNUMBER(I241),ROUND(I241/20,0),"")</f>
        <v/>
      </c>
      <c r="O241" s="11" t="str">
        <f t="shared" si="6"/>
        <v/>
      </c>
      <c r="P241" s="11">
        <f t="shared" si="7"/>
        <v>0</v>
      </c>
      <c r="Q241" s="11">
        <f>IF(ISNUMBER(K241),ROUND(K241/10,0),"")</f>
        <v>0</v>
      </c>
    </row>
    <row r="242" spans="1:17" ht="16.5" customHeight="1" x14ac:dyDescent="0.35">
      <c r="A242" s="8">
        <v>3444</v>
      </c>
      <c r="B242" s="8" t="s">
        <v>235</v>
      </c>
      <c r="C242" s="8" t="s">
        <v>26</v>
      </c>
      <c r="D242" s="10">
        <v>45561</v>
      </c>
      <c r="E242" s="8" t="s">
        <v>19</v>
      </c>
      <c r="F242" s="11">
        <v>10</v>
      </c>
      <c r="G242" s="8" t="s">
        <v>27</v>
      </c>
      <c r="H242" s="8" t="s">
        <v>23</v>
      </c>
      <c r="I242" s="11" t="s">
        <v>309</v>
      </c>
      <c r="J242" s="8" t="s">
        <v>19</v>
      </c>
      <c r="K242" s="11">
        <v>20</v>
      </c>
      <c r="L242" s="11">
        <v>12</v>
      </c>
      <c r="M242" s="11">
        <v>18</v>
      </c>
      <c r="N242" s="11" t="str">
        <f>IF(ISNUMBER(I242),ROUND(I242/20,0),"")</f>
        <v/>
      </c>
      <c r="O242" s="11" t="str">
        <f t="shared" si="6"/>
        <v/>
      </c>
      <c r="P242" s="11">
        <f t="shared" si="7"/>
        <v>1</v>
      </c>
      <c r="Q242" s="11">
        <f>IF(ISNUMBER(K242),ROUND(K242/10,0),"")</f>
        <v>2</v>
      </c>
    </row>
    <row r="243" spans="1:17" ht="16.5" customHeight="1" x14ac:dyDescent="0.35">
      <c r="A243" s="8">
        <v>3445</v>
      </c>
      <c r="B243" s="8" t="s">
        <v>65</v>
      </c>
      <c r="C243" s="8" t="s">
        <v>22</v>
      </c>
      <c r="D243" s="10">
        <v>45562</v>
      </c>
      <c r="E243" s="8" t="s">
        <v>23</v>
      </c>
      <c r="F243" s="11">
        <v>5</v>
      </c>
      <c r="G243" s="8" t="s">
        <v>20</v>
      </c>
      <c r="H243" s="8" t="s">
        <v>23</v>
      </c>
      <c r="I243" s="11" t="s">
        <v>309</v>
      </c>
      <c r="J243" s="8" t="s">
        <v>23</v>
      </c>
      <c r="K243" s="11">
        <v>0</v>
      </c>
      <c r="L243" s="11">
        <v>2</v>
      </c>
      <c r="M243" s="11">
        <v>3</v>
      </c>
      <c r="N243" s="11" t="str">
        <f>IF(ISNUMBER(I243),ROUND(I243/20,0),"")</f>
        <v/>
      </c>
      <c r="O243" s="11" t="str">
        <f t="shared" si="6"/>
        <v/>
      </c>
      <c r="P243" s="11">
        <f t="shared" si="7"/>
        <v>0</v>
      </c>
      <c r="Q243" s="11">
        <f>IF(ISNUMBER(K243),ROUND(K243/10,0),"")</f>
        <v>0</v>
      </c>
    </row>
    <row r="244" spans="1:17" ht="16.5" customHeight="1" x14ac:dyDescent="0.35">
      <c r="A244" s="8">
        <v>3447</v>
      </c>
      <c r="B244" s="8" t="s">
        <v>237</v>
      </c>
      <c r="C244" s="8" t="s">
        <v>26</v>
      </c>
      <c r="D244" s="10">
        <v>45564</v>
      </c>
      <c r="E244" s="8" t="s">
        <v>23</v>
      </c>
      <c r="F244" s="11">
        <v>10</v>
      </c>
      <c r="G244" s="8" t="s">
        <v>20</v>
      </c>
      <c r="H244" s="8" t="s">
        <v>23</v>
      </c>
      <c r="I244" s="11" t="s">
        <v>309</v>
      </c>
      <c r="J244" s="8" t="s">
        <v>19</v>
      </c>
      <c r="K244" s="11">
        <v>20</v>
      </c>
      <c r="L244" s="11">
        <v>10</v>
      </c>
      <c r="M244" s="11">
        <v>20</v>
      </c>
      <c r="N244" s="11" t="str">
        <f>IF(ISNUMBER(I244),ROUND(I244/20,0),"")</f>
        <v/>
      </c>
      <c r="O244" s="11" t="str">
        <f t="shared" si="6"/>
        <v/>
      </c>
      <c r="P244" s="11">
        <f t="shared" si="7"/>
        <v>1</v>
      </c>
      <c r="Q244" s="11">
        <f>IF(ISNUMBER(K244),ROUND(K244/10,0),"")</f>
        <v>2</v>
      </c>
    </row>
    <row r="245" spans="1:17" ht="16.5" customHeight="1" x14ac:dyDescent="0.35">
      <c r="A245" s="8">
        <v>3448</v>
      </c>
      <c r="B245" s="8" t="s">
        <v>238</v>
      </c>
      <c r="C245" s="8" t="s">
        <v>22</v>
      </c>
      <c r="D245" s="10">
        <v>45565</v>
      </c>
      <c r="E245" s="8" t="s">
        <v>19</v>
      </c>
      <c r="F245" s="11">
        <v>5</v>
      </c>
      <c r="G245" s="8" t="s">
        <v>27</v>
      </c>
      <c r="H245" s="8" t="s">
        <v>23</v>
      </c>
      <c r="I245" s="11" t="s">
        <v>309</v>
      </c>
      <c r="J245" s="8" t="s">
        <v>23</v>
      </c>
      <c r="K245" s="11">
        <v>0</v>
      </c>
      <c r="L245" s="11">
        <v>0</v>
      </c>
      <c r="M245" s="11">
        <v>5</v>
      </c>
      <c r="N245" s="11" t="str">
        <f>IF(ISNUMBER(I245),ROUND(I245/20,0),"")</f>
        <v/>
      </c>
      <c r="O245" s="11" t="str">
        <f t="shared" si="6"/>
        <v/>
      </c>
      <c r="P245" s="11">
        <f t="shared" si="7"/>
        <v>0</v>
      </c>
      <c r="Q245" s="11">
        <f>IF(ISNUMBER(K245),ROUND(K245/10,0),"")</f>
        <v>0</v>
      </c>
    </row>
    <row r="246" spans="1:17" ht="16.5" customHeight="1" x14ac:dyDescent="0.35">
      <c r="A246" s="8">
        <v>3450</v>
      </c>
      <c r="B246" s="8" t="s">
        <v>240</v>
      </c>
      <c r="C246" s="8" t="s">
        <v>26</v>
      </c>
      <c r="D246" s="10">
        <v>45567</v>
      </c>
      <c r="E246" s="8" t="s">
        <v>19</v>
      </c>
      <c r="F246" s="11">
        <v>10</v>
      </c>
      <c r="G246" s="8" t="s">
        <v>24</v>
      </c>
      <c r="H246" s="8" t="s">
        <v>23</v>
      </c>
      <c r="I246" s="11" t="s">
        <v>309</v>
      </c>
      <c r="J246" s="8" t="s">
        <v>19</v>
      </c>
      <c r="K246" s="11">
        <v>20</v>
      </c>
      <c r="L246" s="11">
        <v>15</v>
      </c>
      <c r="M246" s="11">
        <v>15</v>
      </c>
      <c r="N246" s="11" t="str">
        <f>IF(ISNUMBER(I246),ROUND(I246/20,0),"")</f>
        <v/>
      </c>
      <c r="O246" s="11" t="str">
        <f t="shared" si="6"/>
        <v/>
      </c>
      <c r="P246" s="11">
        <f t="shared" si="7"/>
        <v>1</v>
      </c>
      <c r="Q246" s="11">
        <f>IF(ISNUMBER(K246),ROUND(K246/10,0),"")</f>
        <v>2</v>
      </c>
    </row>
    <row r="247" spans="1:17" ht="16.5" customHeight="1" x14ac:dyDescent="0.35">
      <c r="A247" s="8">
        <v>3451</v>
      </c>
      <c r="B247" s="8" t="s">
        <v>241</v>
      </c>
      <c r="C247" s="8" t="s">
        <v>22</v>
      </c>
      <c r="D247" s="10">
        <v>45568</v>
      </c>
      <c r="E247" s="8" t="s">
        <v>23</v>
      </c>
      <c r="F247" s="11">
        <v>5</v>
      </c>
      <c r="G247" s="8" t="s">
        <v>20</v>
      </c>
      <c r="H247" s="8" t="s">
        <v>23</v>
      </c>
      <c r="I247" s="11" t="s">
        <v>309</v>
      </c>
      <c r="J247" s="8" t="s">
        <v>23</v>
      </c>
      <c r="K247" s="11">
        <v>0</v>
      </c>
      <c r="L247" s="11">
        <v>1</v>
      </c>
      <c r="M247" s="11">
        <v>4</v>
      </c>
      <c r="N247" s="11" t="str">
        <f>IF(ISNUMBER(I247),ROUND(I247/20,0),"")</f>
        <v/>
      </c>
      <c r="O247" s="11" t="str">
        <f t="shared" si="6"/>
        <v/>
      </c>
      <c r="P247" s="11">
        <f t="shared" si="7"/>
        <v>0</v>
      </c>
      <c r="Q247" s="11">
        <f>IF(ISNUMBER(K247),ROUND(K247/10,0),"")</f>
        <v>0</v>
      </c>
    </row>
    <row r="248" spans="1:17" ht="16.5" customHeight="1" x14ac:dyDescent="0.35">
      <c r="A248" s="8">
        <v>3453</v>
      </c>
      <c r="B248" s="8" t="s">
        <v>73</v>
      </c>
      <c r="C248" s="8" t="s">
        <v>26</v>
      </c>
      <c r="D248" s="10">
        <v>45570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309</v>
      </c>
      <c r="J248" s="8" t="s">
        <v>19</v>
      </c>
      <c r="K248" s="11">
        <v>20</v>
      </c>
      <c r="L248" s="11">
        <v>10</v>
      </c>
      <c r="M248" s="11">
        <v>20</v>
      </c>
      <c r="N248" s="11" t="str">
        <f>IF(ISNUMBER(I248),ROUND(I248/20,0),"")</f>
        <v/>
      </c>
      <c r="O248" s="11" t="str">
        <f t="shared" si="6"/>
        <v/>
      </c>
      <c r="P248" s="11">
        <f t="shared" si="7"/>
        <v>1</v>
      </c>
      <c r="Q248" s="11">
        <f>IF(ISNUMBER(K248),ROUND(K248/10,0),"")</f>
        <v>2</v>
      </c>
    </row>
    <row r="249" spans="1:17" ht="16.5" customHeight="1" x14ac:dyDescent="0.35">
      <c r="A249" s="8">
        <v>3454</v>
      </c>
      <c r="B249" s="8" t="s">
        <v>242</v>
      </c>
      <c r="C249" s="8" t="s">
        <v>22</v>
      </c>
      <c r="D249" s="10">
        <v>45571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309</v>
      </c>
      <c r="J249" s="8" t="s">
        <v>23</v>
      </c>
      <c r="K249" s="11">
        <v>0</v>
      </c>
      <c r="L249" s="11">
        <v>0</v>
      </c>
      <c r="M249" s="11">
        <v>5</v>
      </c>
      <c r="N249" s="11" t="str">
        <f>IF(ISNUMBER(I249),ROUND(I249/20,0),"")</f>
        <v/>
      </c>
      <c r="O249" s="11" t="str">
        <f t="shared" si="6"/>
        <v/>
      </c>
      <c r="P249" s="11">
        <f t="shared" si="7"/>
        <v>0</v>
      </c>
      <c r="Q249" s="11">
        <f>IF(ISNUMBER(K249),ROUND(K249/10,0),"")</f>
        <v>0</v>
      </c>
    </row>
    <row r="250" spans="1:17" ht="16.5" customHeight="1" x14ac:dyDescent="0.35">
      <c r="A250" s="8">
        <v>3456</v>
      </c>
      <c r="B250" s="8" t="s">
        <v>244</v>
      </c>
      <c r="C250" s="8" t="s">
        <v>26</v>
      </c>
      <c r="D250" s="10">
        <v>45573</v>
      </c>
      <c r="E250" s="8" t="s">
        <v>19</v>
      </c>
      <c r="F250" s="11">
        <v>10</v>
      </c>
      <c r="G250" s="8" t="s">
        <v>27</v>
      </c>
      <c r="H250" s="8" t="s">
        <v>23</v>
      </c>
      <c r="I250" s="11" t="s">
        <v>309</v>
      </c>
      <c r="J250" s="8" t="s">
        <v>19</v>
      </c>
      <c r="K250" s="11">
        <v>20</v>
      </c>
      <c r="L250" s="11">
        <v>15</v>
      </c>
      <c r="M250" s="11">
        <v>15</v>
      </c>
      <c r="N250" s="11" t="str">
        <f>IF(ISNUMBER(I250),ROUND(I250/20,0),"")</f>
        <v/>
      </c>
      <c r="O250" s="11" t="str">
        <f t="shared" si="6"/>
        <v/>
      </c>
      <c r="P250" s="11">
        <f t="shared" si="7"/>
        <v>1</v>
      </c>
      <c r="Q250" s="11">
        <f>IF(ISNUMBER(K250),ROUND(K250/10,0),"")</f>
        <v>2</v>
      </c>
    </row>
    <row r="251" spans="1:17" ht="16.5" customHeight="1" x14ac:dyDescent="0.35">
      <c r="A251" s="8">
        <v>3457</v>
      </c>
      <c r="B251" s="8" t="s">
        <v>245</v>
      </c>
      <c r="C251" s="8" t="s">
        <v>22</v>
      </c>
      <c r="D251" s="10">
        <v>45574</v>
      </c>
      <c r="E251" s="8" t="s">
        <v>23</v>
      </c>
      <c r="F251" s="11">
        <v>5</v>
      </c>
      <c r="G251" s="8" t="s">
        <v>20</v>
      </c>
      <c r="H251" s="8" t="s">
        <v>23</v>
      </c>
      <c r="I251" s="11" t="s">
        <v>309</v>
      </c>
      <c r="J251" s="8" t="s">
        <v>23</v>
      </c>
      <c r="K251" s="11">
        <v>0</v>
      </c>
      <c r="L251" s="11">
        <v>1</v>
      </c>
      <c r="M251" s="11">
        <v>4</v>
      </c>
      <c r="N251" s="11" t="str">
        <f>IF(ISNUMBER(I251),ROUND(I251/20,0),"")</f>
        <v/>
      </c>
      <c r="O251" s="11" t="str">
        <f t="shared" si="6"/>
        <v/>
      </c>
      <c r="P251" s="11">
        <f t="shared" si="7"/>
        <v>0</v>
      </c>
      <c r="Q251" s="11">
        <f>IF(ISNUMBER(K251),ROUND(K251/10,0),"")</f>
        <v>0</v>
      </c>
    </row>
    <row r="252" spans="1:17" ht="16.5" customHeight="1" x14ac:dyDescent="0.35">
      <c r="A252" s="8">
        <v>3459</v>
      </c>
      <c r="B252" s="8" t="s">
        <v>247</v>
      </c>
      <c r="C252" s="8" t="s">
        <v>26</v>
      </c>
      <c r="D252" s="10">
        <v>45576</v>
      </c>
      <c r="E252" s="8" t="s">
        <v>23</v>
      </c>
      <c r="F252" s="11">
        <v>10</v>
      </c>
      <c r="G252" s="8" t="s">
        <v>20</v>
      </c>
      <c r="H252" s="8" t="s">
        <v>23</v>
      </c>
      <c r="I252" s="11" t="s">
        <v>309</v>
      </c>
      <c r="J252" s="8" t="s">
        <v>19</v>
      </c>
      <c r="K252" s="11">
        <v>20</v>
      </c>
      <c r="L252" s="11">
        <v>10</v>
      </c>
      <c r="M252" s="11">
        <v>20</v>
      </c>
      <c r="N252" s="11" t="str">
        <f>IF(ISNUMBER(I252),ROUND(I252/20,0),"")</f>
        <v/>
      </c>
      <c r="O252" s="11" t="str">
        <f t="shared" si="6"/>
        <v/>
      </c>
      <c r="P252" s="11">
        <f t="shared" si="7"/>
        <v>1</v>
      </c>
      <c r="Q252" s="11">
        <f>IF(ISNUMBER(K252),ROUND(K252/10,0),"")</f>
        <v>2</v>
      </c>
    </row>
    <row r="253" spans="1:17" ht="16.5" customHeight="1" x14ac:dyDescent="0.35">
      <c r="A253" s="8">
        <v>3460</v>
      </c>
      <c r="B253" s="8" t="s">
        <v>155</v>
      </c>
      <c r="C253" s="8" t="s">
        <v>22</v>
      </c>
      <c r="D253" s="10">
        <v>45577</v>
      </c>
      <c r="E253" s="8" t="s">
        <v>19</v>
      </c>
      <c r="F253" s="11">
        <v>5</v>
      </c>
      <c r="G253" s="8" t="s">
        <v>27</v>
      </c>
      <c r="H253" s="8" t="s">
        <v>23</v>
      </c>
      <c r="I253" s="11" t="s">
        <v>309</v>
      </c>
      <c r="J253" s="8" t="s">
        <v>23</v>
      </c>
      <c r="K253" s="11">
        <v>0</v>
      </c>
      <c r="L253" s="11">
        <v>0</v>
      </c>
      <c r="M253" s="11">
        <v>5</v>
      </c>
      <c r="N253" s="11" t="str">
        <f>IF(ISNUMBER(I253),ROUND(I253/20,0),"")</f>
        <v/>
      </c>
      <c r="O253" s="11" t="str">
        <f t="shared" si="6"/>
        <v/>
      </c>
      <c r="P253" s="11">
        <f t="shared" si="7"/>
        <v>0</v>
      </c>
      <c r="Q253" s="11">
        <f>IF(ISNUMBER(K253),ROUND(K253/10,0),"")</f>
        <v>0</v>
      </c>
    </row>
    <row r="254" spans="1:17" ht="16.5" customHeight="1" x14ac:dyDescent="0.35">
      <c r="A254" s="8">
        <v>3462</v>
      </c>
      <c r="B254" s="8" t="s">
        <v>249</v>
      </c>
      <c r="C254" s="8" t="s">
        <v>26</v>
      </c>
      <c r="D254" s="10">
        <v>45579</v>
      </c>
      <c r="E254" s="8" t="s">
        <v>19</v>
      </c>
      <c r="F254" s="11">
        <v>10</v>
      </c>
      <c r="G254" s="8" t="s">
        <v>24</v>
      </c>
      <c r="H254" s="8" t="s">
        <v>23</v>
      </c>
      <c r="I254" s="11" t="s">
        <v>309</v>
      </c>
      <c r="J254" s="8" t="s">
        <v>19</v>
      </c>
      <c r="K254" s="11">
        <v>20</v>
      </c>
      <c r="L254" s="11">
        <v>15</v>
      </c>
      <c r="M254" s="11">
        <v>15</v>
      </c>
      <c r="N254" s="11" t="str">
        <f>IF(ISNUMBER(I254),ROUND(I254/20,0),"")</f>
        <v/>
      </c>
      <c r="O254" s="11" t="str">
        <f t="shared" si="6"/>
        <v/>
      </c>
      <c r="P254" s="11">
        <f t="shared" si="7"/>
        <v>1</v>
      </c>
      <c r="Q254" s="11">
        <f>IF(ISNUMBER(K254),ROUND(K254/10,0),"")</f>
        <v>2</v>
      </c>
    </row>
    <row r="255" spans="1:17" ht="16.5" customHeight="1" x14ac:dyDescent="0.35">
      <c r="A255" s="8">
        <v>3463</v>
      </c>
      <c r="B255" s="8" t="s">
        <v>250</v>
      </c>
      <c r="C255" s="8" t="s">
        <v>22</v>
      </c>
      <c r="D255" s="10">
        <v>45580</v>
      </c>
      <c r="E255" s="8" t="s">
        <v>23</v>
      </c>
      <c r="F255" s="11">
        <v>5</v>
      </c>
      <c r="G255" s="8" t="s">
        <v>20</v>
      </c>
      <c r="H255" s="8" t="s">
        <v>23</v>
      </c>
      <c r="I255" s="11" t="s">
        <v>309</v>
      </c>
      <c r="J255" s="8" t="s">
        <v>23</v>
      </c>
      <c r="K255" s="11">
        <v>0</v>
      </c>
      <c r="L255" s="11">
        <v>1</v>
      </c>
      <c r="M255" s="11">
        <v>4</v>
      </c>
      <c r="N255" s="11" t="str">
        <f>IF(ISNUMBER(I255),ROUND(I255/20,0),"")</f>
        <v/>
      </c>
      <c r="O255" s="11" t="str">
        <f t="shared" si="6"/>
        <v/>
      </c>
      <c r="P255" s="11">
        <f t="shared" si="7"/>
        <v>0</v>
      </c>
      <c r="Q255" s="11">
        <f>IF(ISNUMBER(K255),ROUND(K255/10,0),"")</f>
        <v>0</v>
      </c>
    </row>
    <row r="256" spans="1:17" ht="16.5" customHeight="1" x14ac:dyDescent="0.35">
      <c r="A256" s="8">
        <v>3465</v>
      </c>
      <c r="B256" s="8" t="s">
        <v>252</v>
      </c>
      <c r="C256" s="8" t="s">
        <v>26</v>
      </c>
      <c r="D256" s="10">
        <v>45582</v>
      </c>
      <c r="E256" s="8" t="s">
        <v>23</v>
      </c>
      <c r="F256" s="11">
        <v>10</v>
      </c>
      <c r="G256" s="8" t="s">
        <v>20</v>
      </c>
      <c r="H256" s="8" t="s">
        <v>23</v>
      </c>
      <c r="I256" s="11" t="s">
        <v>309</v>
      </c>
      <c r="J256" s="8" t="s">
        <v>19</v>
      </c>
      <c r="K256" s="11">
        <v>20</v>
      </c>
      <c r="L256" s="11">
        <v>10</v>
      </c>
      <c r="M256" s="11">
        <v>20</v>
      </c>
      <c r="N256" s="11" t="str">
        <f>IF(ISNUMBER(I256),ROUND(I256/20,0),"")</f>
        <v/>
      </c>
      <c r="O256" s="11" t="str">
        <f t="shared" si="6"/>
        <v/>
      </c>
      <c r="P256" s="11">
        <f t="shared" si="7"/>
        <v>1</v>
      </c>
      <c r="Q256" s="11">
        <f>IF(ISNUMBER(K256),ROUND(K256/10,0),"")</f>
        <v>2</v>
      </c>
    </row>
    <row r="257" spans="1:17" ht="16.5" customHeight="1" x14ac:dyDescent="0.35">
      <c r="A257" s="8">
        <v>3466</v>
      </c>
      <c r="B257" s="8" t="s">
        <v>253</v>
      </c>
      <c r="C257" s="8" t="s">
        <v>22</v>
      </c>
      <c r="D257" s="10">
        <v>45583</v>
      </c>
      <c r="E257" s="8" t="s">
        <v>19</v>
      </c>
      <c r="F257" s="11">
        <v>5</v>
      </c>
      <c r="G257" s="8" t="s">
        <v>24</v>
      </c>
      <c r="H257" s="8" t="s">
        <v>23</v>
      </c>
      <c r="I257" s="11" t="s">
        <v>309</v>
      </c>
      <c r="J257" s="8" t="s">
        <v>23</v>
      </c>
      <c r="K257" s="11">
        <v>0</v>
      </c>
      <c r="L257" s="11">
        <v>0</v>
      </c>
      <c r="M257" s="11">
        <v>5</v>
      </c>
      <c r="N257" s="11" t="str">
        <f>IF(ISNUMBER(I257),ROUND(I257/20,0),"")</f>
        <v/>
      </c>
      <c r="O257" s="11" t="str">
        <f t="shared" si="6"/>
        <v/>
      </c>
      <c r="P257" s="11">
        <f t="shared" si="7"/>
        <v>0</v>
      </c>
      <c r="Q257" s="11">
        <f>IF(ISNUMBER(K257),ROUND(K257/10,0),"")</f>
        <v>0</v>
      </c>
    </row>
    <row r="258" spans="1:17" ht="16.5" customHeight="1" x14ac:dyDescent="0.35">
      <c r="A258" s="8">
        <v>3468</v>
      </c>
      <c r="B258" s="8" t="s">
        <v>255</v>
      </c>
      <c r="C258" s="8" t="s">
        <v>26</v>
      </c>
      <c r="D258" s="10">
        <v>45585</v>
      </c>
      <c r="E258" s="8" t="s">
        <v>19</v>
      </c>
      <c r="F258" s="11">
        <v>10</v>
      </c>
      <c r="G258" s="8" t="s">
        <v>27</v>
      </c>
      <c r="H258" s="8" t="s">
        <v>23</v>
      </c>
      <c r="I258" s="11" t="s">
        <v>309</v>
      </c>
      <c r="J258" s="8" t="s">
        <v>19</v>
      </c>
      <c r="K258" s="11">
        <v>20</v>
      </c>
      <c r="L258" s="11">
        <v>12</v>
      </c>
      <c r="M258" s="11">
        <v>18</v>
      </c>
      <c r="N258" s="11" t="str">
        <f>IF(ISNUMBER(I258),ROUND(I258/20,0),"")</f>
        <v/>
      </c>
      <c r="O258" s="11" t="str">
        <f t="shared" ref="O258:O296" si="8">IF(ISNUMBER(I258),ROUND(I258/40,0),"")</f>
        <v/>
      </c>
      <c r="P258" s="11">
        <f t="shared" ref="P258:P296" si="9">IF(ISNUMBER(K258),ROUND(K258/20,0),"")</f>
        <v>1</v>
      </c>
      <c r="Q258" s="11">
        <f>IF(ISNUMBER(K258),ROUND(K258/10,0),"")</f>
        <v>2</v>
      </c>
    </row>
    <row r="259" spans="1:17" ht="16.5" customHeight="1" x14ac:dyDescent="0.35">
      <c r="A259" s="8">
        <v>3469</v>
      </c>
      <c r="B259" s="8" t="s">
        <v>256</v>
      </c>
      <c r="C259" s="8" t="s">
        <v>22</v>
      </c>
      <c r="D259" s="10">
        <v>45586</v>
      </c>
      <c r="E259" s="8" t="s">
        <v>23</v>
      </c>
      <c r="F259" s="11">
        <v>5</v>
      </c>
      <c r="G259" s="8" t="s">
        <v>20</v>
      </c>
      <c r="H259" s="8" t="s">
        <v>23</v>
      </c>
      <c r="I259" s="11" t="s">
        <v>309</v>
      </c>
      <c r="J259" s="8" t="s">
        <v>23</v>
      </c>
      <c r="K259" s="11">
        <v>0</v>
      </c>
      <c r="L259" s="11">
        <v>2</v>
      </c>
      <c r="M259" s="11">
        <v>3</v>
      </c>
      <c r="N259" s="11" t="str">
        <f>IF(ISNUMBER(I259),ROUND(I259/20,0),"")</f>
        <v/>
      </c>
      <c r="O259" s="11" t="str">
        <f t="shared" si="8"/>
        <v/>
      </c>
      <c r="P259" s="11">
        <f t="shared" si="9"/>
        <v>0</v>
      </c>
      <c r="Q259" s="11">
        <f>IF(ISNUMBER(K259),ROUND(K259/10,0),"")</f>
        <v>0</v>
      </c>
    </row>
    <row r="260" spans="1:17" ht="16.5" customHeight="1" x14ac:dyDescent="0.35">
      <c r="A260" s="8">
        <v>3471</v>
      </c>
      <c r="B260" s="8" t="s">
        <v>258</v>
      </c>
      <c r="C260" s="8" t="s">
        <v>26</v>
      </c>
      <c r="D260" s="10">
        <v>45588</v>
      </c>
      <c r="E260" s="8" t="s">
        <v>23</v>
      </c>
      <c r="F260" s="11">
        <v>10</v>
      </c>
      <c r="G260" s="8" t="s">
        <v>20</v>
      </c>
      <c r="H260" s="8" t="s">
        <v>23</v>
      </c>
      <c r="I260" s="11" t="s">
        <v>309</v>
      </c>
      <c r="J260" s="8" t="s">
        <v>19</v>
      </c>
      <c r="K260" s="11">
        <v>20</v>
      </c>
      <c r="L260" s="11">
        <v>10</v>
      </c>
      <c r="M260" s="11">
        <v>20</v>
      </c>
      <c r="N260" s="11" t="str">
        <f>IF(ISNUMBER(I260),ROUND(I260/20,0),"")</f>
        <v/>
      </c>
      <c r="O260" s="11" t="str">
        <f t="shared" si="8"/>
        <v/>
      </c>
      <c r="P260" s="11">
        <f t="shared" si="9"/>
        <v>1</v>
      </c>
      <c r="Q260" s="11">
        <f>IF(ISNUMBER(K260),ROUND(K260/10,0),"")</f>
        <v>2</v>
      </c>
    </row>
    <row r="261" spans="1:17" ht="16.5" customHeight="1" x14ac:dyDescent="0.35">
      <c r="A261" s="8">
        <v>3472</v>
      </c>
      <c r="B261" s="8" t="s">
        <v>259</v>
      </c>
      <c r="C261" s="8" t="s">
        <v>22</v>
      </c>
      <c r="D261" s="10">
        <v>45589</v>
      </c>
      <c r="E261" s="8" t="s">
        <v>19</v>
      </c>
      <c r="F261" s="11">
        <v>5</v>
      </c>
      <c r="G261" s="8" t="s">
        <v>27</v>
      </c>
      <c r="H261" s="8" t="s">
        <v>23</v>
      </c>
      <c r="I261" s="11" t="s">
        <v>309</v>
      </c>
      <c r="J261" s="8" t="s">
        <v>23</v>
      </c>
      <c r="K261" s="11">
        <v>0</v>
      </c>
      <c r="L261" s="11">
        <v>0</v>
      </c>
      <c r="M261" s="11">
        <v>5</v>
      </c>
      <c r="N261" s="11" t="str">
        <f>IF(ISNUMBER(I261),ROUND(I261/20,0),"")</f>
        <v/>
      </c>
      <c r="O261" s="11" t="str">
        <f t="shared" si="8"/>
        <v/>
      </c>
      <c r="P261" s="11">
        <f t="shared" si="9"/>
        <v>0</v>
      </c>
      <c r="Q261" s="11">
        <f>IF(ISNUMBER(K261),ROUND(K261/10,0),"")</f>
        <v>0</v>
      </c>
    </row>
    <row r="262" spans="1:17" ht="16.5" customHeight="1" x14ac:dyDescent="0.35">
      <c r="A262" s="8">
        <v>3474</v>
      </c>
      <c r="B262" s="8" t="s">
        <v>260</v>
      </c>
      <c r="C262" s="8" t="s">
        <v>26</v>
      </c>
      <c r="D262" s="10">
        <v>45591</v>
      </c>
      <c r="E262" s="8" t="s">
        <v>19</v>
      </c>
      <c r="F262" s="11">
        <v>10</v>
      </c>
      <c r="G262" s="8" t="s">
        <v>24</v>
      </c>
      <c r="H262" s="8" t="s">
        <v>23</v>
      </c>
      <c r="I262" s="11" t="s">
        <v>309</v>
      </c>
      <c r="J262" s="8" t="s">
        <v>19</v>
      </c>
      <c r="K262" s="11">
        <v>20</v>
      </c>
      <c r="L262" s="11">
        <v>15</v>
      </c>
      <c r="M262" s="11">
        <v>15</v>
      </c>
      <c r="N262" s="11" t="str">
        <f>IF(ISNUMBER(I262),ROUND(I262/20,0),"")</f>
        <v/>
      </c>
      <c r="O262" s="11" t="str">
        <f t="shared" si="8"/>
        <v/>
      </c>
      <c r="P262" s="11">
        <f t="shared" si="9"/>
        <v>1</v>
      </c>
      <c r="Q262" s="11">
        <f>IF(ISNUMBER(K262),ROUND(K262/10,0),"")</f>
        <v>2</v>
      </c>
    </row>
    <row r="263" spans="1:17" ht="16.5" customHeight="1" x14ac:dyDescent="0.35">
      <c r="A263" s="8">
        <v>3475</v>
      </c>
      <c r="B263" s="8" t="s">
        <v>261</v>
      </c>
      <c r="C263" s="8" t="s">
        <v>22</v>
      </c>
      <c r="D263" s="10">
        <v>45592</v>
      </c>
      <c r="E263" s="8" t="s">
        <v>23</v>
      </c>
      <c r="F263" s="11">
        <v>5</v>
      </c>
      <c r="G263" s="8" t="s">
        <v>20</v>
      </c>
      <c r="H263" s="8" t="s">
        <v>23</v>
      </c>
      <c r="I263" s="11" t="s">
        <v>309</v>
      </c>
      <c r="J263" s="8" t="s">
        <v>23</v>
      </c>
      <c r="K263" s="11">
        <v>0</v>
      </c>
      <c r="L263" s="11">
        <v>1</v>
      </c>
      <c r="M263" s="11">
        <v>4</v>
      </c>
      <c r="N263" s="11" t="str">
        <f>IF(ISNUMBER(I263),ROUND(I263/20,0),"")</f>
        <v/>
      </c>
      <c r="O263" s="11" t="str">
        <f t="shared" si="8"/>
        <v/>
      </c>
      <c r="P263" s="11">
        <f t="shared" si="9"/>
        <v>0</v>
      </c>
      <c r="Q263" s="11">
        <f>IF(ISNUMBER(K263),ROUND(K263/10,0),"")</f>
        <v>0</v>
      </c>
    </row>
    <row r="264" spans="1:17" ht="16.5" customHeight="1" x14ac:dyDescent="0.35">
      <c r="A264" s="8">
        <v>3477</v>
      </c>
      <c r="B264" s="8" t="s">
        <v>263</v>
      </c>
      <c r="C264" s="8" t="s">
        <v>26</v>
      </c>
      <c r="D264" s="10">
        <v>45594</v>
      </c>
      <c r="E264" s="8" t="s">
        <v>23</v>
      </c>
      <c r="F264" s="11">
        <v>10</v>
      </c>
      <c r="G264" s="8" t="s">
        <v>20</v>
      </c>
      <c r="H264" s="8" t="s">
        <v>23</v>
      </c>
      <c r="I264" s="11" t="s">
        <v>309</v>
      </c>
      <c r="J264" s="8" t="s">
        <v>19</v>
      </c>
      <c r="K264" s="11">
        <v>20</v>
      </c>
      <c r="L264" s="11">
        <v>10</v>
      </c>
      <c r="M264" s="11">
        <v>20</v>
      </c>
      <c r="N264" s="11" t="str">
        <f>IF(ISNUMBER(I264),ROUND(I264/20,0),"")</f>
        <v/>
      </c>
      <c r="O264" s="11" t="str">
        <f t="shared" si="8"/>
        <v/>
      </c>
      <c r="P264" s="11">
        <f t="shared" si="9"/>
        <v>1</v>
      </c>
      <c r="Q264" s="11">
        <f>IF(ISNUMBER(K264),ROUND(K264/10,0),"")</f>
        <v>2</v>
      </c>
    </row>
    <row r="265" spans="1:17" ht="16.5" customHeight="1" x14ac:dyDescent="0.35">
      <c r="A265" s="8">
        <v>3478</v>
      </c>
      <c r="B265" s="8" t="s">
        <v>264</v>
      </c>
      <c r="C265" s="8" t="s">
        <v>22</v>
      </c>
      <c r="D265" s="10">
        <v>45595</v>
      </c>
      <c r="E265" s="8" t="s">
        <v>19</v>
      </c>
      <c r="F265" s="11">
        <v>5</v>
      </c>
      <c r="G265" s="8" t="s">
        <v>24</v>
      </c>
      <c r="H265" s="8" t="s">
        <v>23</v>
      </c>
      <c r="I265" s="11" t="s">
        <v>309</v>
      </c>
      <c r="J265" s="8" t="s">
        <v>23</v>
      </c>
      <c r="K265" s="11">
        <v>0</v>
      </c>
      <c r="L265" s="11">
        <v>0</v>
      </c>
      <c r="M265" s="11">
        <v>5</v>
      </c>
      <c r="N265" s="11" t="str">
        <f>IF(ISNUMBER(I265),ROUND(I265/20,0),"")</f>
        <v/>
      </c>
      <c r="O265" s="11" t="str">
        <f t="shared" si="8"/>
        <v/>
      </c>
      <c r="P265" s="11">
        <f t="shared" si="9"/>
        <v>0</v>
      </c>
      <c r="Q265" s="11">
        <f>IF(ISNUMBER(K265),ROUND(K265/10,0),"")</f>
        <v>0</v>
      </c>
    </row>
    <row r="266" spans="1:17" ht="16.5" customHeight="1" x14ac:dyDescent="0.35">
      <c r="A266" s="8">
        <v>3480</v>
      </c>
      <c r="B266" s="8" t="s">
        <v>266</v>
      </c>
      <c r="C266" s="8" t="s">
        <v>26</v>
      </c>
      <c r="D266" s="10">
        <v>45597</v>
      </c>
      <c r="E266" s="8" t="s">
        <v>19</v>
      </c>
      <c r="F266" s="11">
        <v>10</v>
      </c>
      <c r="G266" s="8" t="s">
        <v>27</v>
      </c>
      <c r="H266" s="8" t="s">
        <v>23</v>
      </c>
      <c r="I266" s="11" t="s">
        <v>309</v>
      </c>
      <c r="J266" s="8" t="s">
        <v>19</v>
      </c>
      <c r="K266" s="11">
        <v>20</v>
      </c>
      <c r="L266" s="11">
        <v>15</v>
      </c>
      <c r="M266" s="11">
        <v>15</v>
      </c>
      <c r="N266" s="11" t="str">
        <f>IF(ISNUMBER(I266),ROUND(I266/20,0),"")</f>
        <v/>
      </c>
      <c r="O266" s="11" t="str">
        <f t="shared" si="8"/>
        <v/>
      </c>
      <c r="P266" s="11">
        <f t="shared" si="9"/>
        <v>1</v>
      </c>
      <c r="Q266" s="11">
        <f>IF(ISNUMBER(K266),ROUND(K266/10,0),"")</f>
        <v>2</v>
      </c>
    </row>
    <row r="267" spans="1:17" ht="16.5" customHeight="1" x14ac:dyDescent="0.35">
      <c r="A267" s="8">
        <v>3481</v>
      </c>
      <c r="B267" s="8" t="s">
        <v>267</v>
      </c>
      <c r="C267" s="8" t="s">
        <v>22</v>
      </c>
      <c r="D267" s="10">
        <v>45598</v>
      </c>
      <c r="E267" s="8" t="s">
        <v>23</v>
      </c>
      <c r="F267" s="11">
        <v>5</v>
      </c>
      <c r="G267" s="8" t="s">
        <v>20</v>
      </c>
      <c r="H267" s="8" t="s">
        <v>23</v>
      </c>
      <c r="I267" s="11" t="s">
        <v>309</v>
      </c>
      <c r="J267" s="8" t="s">
        <v>23</v>
      </c>
      <c r="K267" s="11">
        <v>0</v>
      </c>
      <c r="L267" s="11">
        <v>1</v>
      </c>
      <c r="M267" s="11">
        <v>4</v>
      </c>
      <c r="N267" s="11" t="str">
        <f>IF(ISNUMBER(I267),ROUND(I267/20,0),"")</f>
        <v/>
      </c>
      <c r="O267" s="11" t="str">
        <f t="shared" si="8"/>
        <v/>
      </c>
      <c r="P267" s="11">
        <f t="shared" si="9"/>
        <v>0</v>
      </c>
      <c r="Q267" s="11">
        <f>IF(ISNUMBER(K267),ROUND(K267/10,0),"")</f>
        <v>0</v>
      </c>
    </row>
    <row r="268" spans="1:17" ht="16.5" customHeight="1" x14ac:dyDescent="0.35">
      <c r="A268" s="8">
        <v>3483</v>
      </c>
      <c r="B268" s="8" t="s">
        <v>269</v>
      </c>
      <c r="C268" s="8" t="s">
        <v>26</v>
      </c>
      <c r="D268" s="10">
        <v>45600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309</v>
      </c>
      <c r="J268" s="8" t="s">
        <v>19</v>
      </c>
      <c r="K268" s="11">
        <v>20</v>
      </c>
      <c r="L268" s="11">
        <v>10</v>
      </c>
      <c r="M268" s="11">
        <v>20</v>
      </c>
      <c r="N268" s="11" t="str">
        <f>IF(ISNUMBER(I268),ROUND(I268/20,0),"")</f>
        <v/>
      </c>
      <c r="O268" s="11" t="str">
        <f t="shared" si="8"/>
        <v/>
      </c>
      <c r="P268" s="11">
        <f t="shared" si="9"/>
        <v>1</v>
      </c>
      <c r="Q268" s="11">
        <f>IF(ISNUMBER(K268),ROUND(K268/10,0),"")</f>
        <v>2</v>
      </c>
    </row>
    <row r="269" spans="1:17" ht="16.5" customHeight="1" x14ac:dyDescent="0.35">
      <c r="A269" s="8">
        <v>3484</v>
      </c>
      <c r="B269" s="8" t="s">
        <v>270</v>
      </c>
      <c r="C269" s="8" t="s">
        <v>22</v>
      </c>
      <c r="D269" s="10">
        <v>45601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309</v>
      </c>
      <c r="J269" s="8" t="s">
        <v>23</v>
      </c>
      <c r="K269" s="11">
        <v>0</v>
      </c>
      <c r="L269" s="11">
        <v>0</v>
      </c>
      <c r="M269" s="11">
        <v>5</v>
      </c>
      <c r="N269" s="11" t="str">
        <f>IF(ISNUMBER(I269),ROUND(I269/20,0),"")</f>
        <v/>
      </c>
      <c r="O269" s="11" t="str">
        <f t="shared" si="8"/>
        <v/>
      </c>
      <c r="P269" s="11">
        <f t="shared" si="9"/>
        <v>0</v>
      </c>
      <c r="Q269" s="11">
        <f>IF(ISNUMBER(K269),ROUND(K269/10,0),"")</f>
        <v>0</v>
      </c>
    </row>
    <row r="270" spans="1:17" ht="16.5" customHeight="1" x14ac:dyDescent="0.35">
      <c r="A270" s="8">
        <v>3486</v>
      </c>
      <c r="B270" s="8" t="s">
        <v>272</v>
      </c>
      <c r="C270" s="8" t="s">
        <v>22</v>
      </c>
      <c r="D270" s="10">
        <v>45603</v>
      </c>
      <c r="E270" s="8" t="s">
        <v>19</v>
      </c>
      <c r="F270" s="11">
        <v>5</v>
      </c>
      <c r="G270" s="8" t="s">
        <v>20</v>
      </c>
      <c r="H270" s="8" t="s">
        <v>23</v>
      </c>
      <c r="I270" s="11" t="s">
        <v>309</v>
      </c>
      <c r="J270" s="8" t="s">
        <v>23</v>
      </c>
      <c r="K270" s="11">
        <v>0</v>
      </c>
      <c r="L270" s="11">
        <v>0</v>
      </c>
      <c r="M270" s="11">
        <v>5</v>
      </c>
      <c r="N270" s="11" t="str">
        <f>IF(ISNUMBER(I270),ROUND(I270/20,0),"")</f>
        <v/>
      </c>
      <c r="O270" s="11" t="str">
        <f t="shared" si="8"/>
        <v/>
      </c>
      <c r="P270" s="11">
        <f t="shared" si="9"/>
        <v>0</v>
      </c>
      <c r="Q270" s="11">
        <f>IF(ISNUMBER(K270),ROUND(K270/10,0),"")</f>
        <v>0</v>
      </c>
    </row>
    <row r="271" spans="1:17" ht="16.5" customHeight="1" x14ac:dyDescent="0.35">
      <c r="A271" s="8">
        <v>3488</v>
      </c>
      <c r="B271" s="8" t="s">
        <v>274</v>
      </c>
      <c r="C271" s="8" t="s">
        <v>26</v>
      </c>
      <c r="D271" s="10">
        <v>45605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309</v>
      </c>
      <c r="J271" s="8" t="s">
        <v>19</v>
      </c>
      <c r="K271" s="11">
        <v>20</v>
      </c>
      <c r="L271" s="11">
        <v>10</v>
      </c>
      <c r="M271" s="11">
        <v>20</v>
      </c>
      <c r="N271" s="11" t="str">
        <f>IF(ISNUMBER(I271),ROUND(I271/20,0),"")</f>
        <v/>
      </c>
      <c r="O271" s="11" t="str">
        <f t="shared" si="8"/>
        <v/>
      </c>
      <c r="P271" s="11">
        <f t="shared" si="9"/>
        <v>1</v>
      </c>
      <c r="Q271" s="11">
        <f>IF(ISNUMBER(K271),ROUND(K271/10,0),"")</f>
        <v>2</v>
      </c>
    </row>
    <row r="272" spans="1:17" ht="16.5" customHeight="1" x14ac:dyDescent="0.35">
      <c r="A272" s="8">
        <v>3489</v>
      </c>
      <c r="B272" s="8" t="s">
        <v>275</v>
      </c>
      <c r="C272" s="8" t="s">
        <v>22</v>
      </c>
      <c r="D272" s="10">
        <v>45606</v>
      </c>
      <c r="E272" s="8" t="s">
        <v>23</v>
      </c>
      <c r="F272" s="11">
        <v>5</v>
      </c>
      <c r="G272" s="8" t="s">
        <v>27</v>
      </c>
      <c r="H272" s="8" t="s">
        <v>23</v>
      </c>
      <c r="I272" s="11" t="s">
        <v>309</v>
      </c>
      <c r="J272" s="8" t="s">
        <v>23</v>
      </c>
      <c r="K272" s="11">
        <v>0</v>
      </c>
      <c r="L272" s="11">
        <v>1</v>
      </c>
      <c r="M272" s="11">
        <v>4</v>
      </c>
      <c r="N272" s="11" t="str">
        <f>IF(ISNUMBER(I272),ROUND(I272/20,0),"")</f>
        <v/>
      </c>
      <c r="O272" s="11" t="str">
        <f t="shared" si="8"/>
        <v/>
      </c>
      <c r="P272" s="11">
        <f t="shared" si="9"/>
        <v>0</v>
      </c>
      <c r="Q272" s="11">
        <f>IF(ISNUMBER(K272),ROUND(K272/10,0),"")</f>
        <v>0</v>
      </c>
    </row>
    <row r="273" spans="1:17" ht="16.5" customHeight="1" x14ac:dyDescent="0.35">
      <c r="A273" s="8">
        <v>3491</v>
      </c>
      <c r="B273" s="8" t="s">
        <v>277</v>
      </c>
      <c r="C273" s="8" t="s">
        <v>26</v>
      </c>
      <c r="D273" s="10">
        <v>45608</v>
      </c>
      <c r="E273" s="8" t="s">
        <v>23</v>
      </c>
      <c r="F273" s="11">
        <v>10</v>
      </c>
      <c r="G273" s="8" t="s">
        <v>20</v>
      </c>
      <c r="H273" s="8" t="s">
        <v>23</v>
      </c>
      <c r="I273" s="11" t="s">
        <v>309</v>
      </c>
      <c r="J273" s="8" t="s">
        <v>19</v>
      </c>
      <c r="K273" s="11">
        <v>20</v>
      </c>
      <c r="L273" s="11">
        <v>5</v>
      </c>
      <c r="M273" s="11">
        <v>25</v>
      </c>
      <c r="N273" s="11" t="str">
        <f>IF(ISNUMBER(I273),ROUND(I273/20,0),"")</f>
        <v/>
      </c>
      <c r="O273" s="11" t="str">
        <f t="shared" si="8"/>
        <v/>
      </c>
      <c r="P273" s="11">
        <f t="shared" si="9"/>
        <v>1</v>
      </c>
      <c r="Q273" s="11">
        <f>IF(ISNUMBER(K273),ROUND(K273/10,0),"")</f>
        <v>2</v>
      </c>
    </row>
    <row r="274" spans="1:17" ht="16.5" customHeight="1" x14ac:dyDescent="0.35">
      <c r="A274" s="8">
        <v>3492</v>
      </c>
      <c r="B274" s="8" t="s">
        <v>278</v>
      </c>
      <c r="C274" s="8" t="s">
        <v>22</v>
      </c>
      <c r="D274" s="10">
        <v>45609</v>
      </c>
      <c r="E274" s="8" t="s">
        <v>19</v>
      </c>
      <c r="F274" s="11">
        <v>5</v>
      </c>
      <c r="G274" s="8" t="s">
        <v>24</v>
      </c>
      <c r="H274" s="8" t="s">
        <v>23</v>
      </c>
      <c r="I274" s="11" t="s">
        <v>309</v>
      </c>
      <c r="J274" s="8" t="s">
        <v>23</v>
      </c>
      <c r="K274" s="11">
        <v>0</v>
      </c>
      <c r="L274" s="11">
        <v>0</v>
      </c>
      <c r="M274" s="11">
        <v>5</v>
      </c>
      <c r="N274" s="11" t="str">
        <f>IF(ISNUMBER(I274),ROUND(I274/20,0),"")</f>
        <v/>
      </c>
      <c r="O274" s="11" t="str">
        <f t="shared" si="8"/>
        <v/>
      </c>
      <c r="P274" s="11">
        <f t="shared" si="9"/>
        <v>0</v>
      </c>
      <c r="Q274" s="11">
        <f>IF(ISNUMBER(K274),ROUND(K274/10,0),"")</f>
        <v>0</v>
      </c>
    </row>
    <row r="275" spans="1:17" ht="16.5" customHeight="1" x14ac:dyDescent="0.35">
      <c r="A275" s="8">
        <v>3494</v>
      </c>
      <c r="B275" s="8" t="s">
        <v>280</v>
      </c>
      <c r="C275" s="8" t="s">
        <v>26</v>
      </c>
      <c r="D275" s="10">
        <v>45611</v>
      </c>
      <c r="E275" s="8" t="s">
        <v>19</v>
      </c>
      <c r="F275" s="11">
        <v>10</v>
      </c>
      <c r="G275" s="8" t="s">
        <v>27</v>
      </c>
      <c r="H275" s="8" t="s">
        <v>23</v>
      </c>
      <c r="I275" s="11" t="s">
        <v>309</v>
      </c>
      <c r="J275" s="8" t="s">
        <v>19</v>
      </c>
      <c r="K275" s="11">
        <v>20</v>
      </c>
      <c r="L275" s="11">
        <v>12</v>
      </c>
      <c r="M275" s="11">
        <v>18</v>
      </c>
      <c r="N275" s="11" t="str">
        <f>IF(ISNUMBER(I275),ROUND(I275/20,0),"")</f>
        <v/>
      </c>
      <c r="O275" s="11" t="str">
        <f t="shared" si="8"/>
        <v/>
      </c>
      <c r="P275" s="11">
        <f t="shared" si="9"/>
        <v>1</v>
      </c>
      <c r="Q275" s="11">
        <f>IF(ISNUMBER(K275),ROUND(K275/10,0),"")</f>
        <v>2</v>
      </c>
    </row>
    <row r="276" spans="1:17" ht="16.5" customHeight="1" x14ac:dyDescent="0.35">
      <c r="A276" s="8">
        <v>3495</v>
      </c>
      <c r="B276" s="8" t="s">
        <v>281</v>
      </c>
      <c r="C276" s="8" t="s">
        <v>22</v>
      </c>
      <c r="D276" s="10">
        <v>45612</v>
      </c>
      <c r="E276" s="8" t="s">
        <v>23</v>
      </c>
      <c r="F276" s="11">
        <v>5</v>
      </c>
      <c r="G276" s="8" t="s">
        <v>20</v>
      </c>
      <c r="H276" s="8" t="s">
        <v>23</v>
      </c>
      <c r="I276" s="11" t="s">
        <v>309</v>
      </c>
      <c r="J276" s="8" t="s">
        <v>23</v>
      </c>
      <c r="K276" s="11">
        <v>0</v>
      </c>
      <c r="L276" s="11">
        <v>2</v>
      </c>
      <c r="M276" s="11">
        <v>3</v>
      </c>
      <c r="N276" s="11" t="str">
        <f>IF(ISNUMBER(I276),ROUND(I276/20,0),"")</f>
        <v/>
      </c>
      <c r="O276" s="11" t="str">
        <f t="shared" si="8"/>
        <v/>
      </c>
      <c r="P276" s="11">
        <f t="shared" si="9"/>
        <v>0</v>
      </c>
      <c r="Q276" s="11">
        <f>IF(ISNUMBER(K276),ROUND(K276/10,0),"")</f>
        <v>0</v>
      </c>
    </row>
    <row r="277" spans="1:17" ht="16.5" customHeight="1" x14ac:dyDescent="0.35">
      <c r="A277" s="8">
        <v>3497</v>
      </c>
      <c r="B277" s="8" t="s">
        <v>283</v>
      </c>
      <c r="C277" s="8" t="s">
        <v>26</v>
      </c>
      <c r="D277" s="10">
        <v>45614</v>
      </c>
      <c r="E277" s="8" t="s">
        <v>23</v>
      </c>
      <c r="F277" s="11">
        <v>10</v>
      </c>
      <c r="G277" s="8" t="s">
        <v>20</v>
      </c>
      <c r="H277" s="8" t="s">
        <v>23</v>
      </c>
      <c r="I277" s="11" t="s">
        <v>309</v>
      </c>
      <c r="J277" s="8" t="s">
        <v>19</v>
      </c>
      <c r="K277" s="11">
        <v>20</v>
      </c>
      <c r="L277" s="11">
        <v>10</v>
      </c>
      <c r="M277" s="11">
        <v>20</v>
      </c>
      <c r="N277" s="11" t="str">
        <f>IF(ISNUMBER(I277),ROUND(I277/20,0),"")</f>
        <v/>
      </c>
      <c r="O277" s="11" t="str">
        <f t="shared" si="8"/>
        <v/>
      </c>
      <c r="P277" s="11">
        <f t="shared" si="9"/>
        <v>1</v>
      </c>
      <c r="Q277" s="11">
        <f>IF(ISNUMBER(K277),ROUND(K277/10,0),"")</f>
        <v>2</v>
      </c>
    </row>
    <row r="278" spans="1:17" ht="16.5" customHeight="1" x14ac:dyDescent="0.35">
      <c r="A278" s="8">
        <v>3498</v>
      </c>
      <c r="B278" s="8" t="s">
        <v>284</v>
      </c>
      <c r="C278" s="8" t="s">
        <v>22</v>
      </c>
      <c r="D278" s="10">
        <v>45615</v>
      </c>
      <c r="E278" s="8" t="s">
        <v>19</v>
      </c>
      <c r="F278" s="11">
        <v>5</v>
      </c>
      <c r="G278" s="8" t="s">
        <v>27</v>
      </c>
      <c r="H278" s="8" t="s">
        <v>23</v>
      </c>
      <c r="I278" s="11" t="s">
        <v>309</v>
      </c>
      <c r="J278" s="8" t="s">
        <v>23</v>
      </c>
      <c r="K278" s="11">
        <v>0</v>
      </c>
      <c r="L278" s="11">
        <v>0</v>
      </c>
      <c r="M278" s="11">
        <v>5</v>
      </c>
      <c r="N278" s="11" t="str">
        <f>IF(ISNUMBER(I278),ROUND(I278/20,0),"")</f>
        <v/>
      </c>
      <c r="O278" s="11" t="str">
        <f t="shared" si="8"/>
        <v/>
      </c>
      <c r="P278" s="11">
        <f t="shared" si="9"/>
        <v>0</v>
      </c>
      <c r="Q278" s="11">
        <f>IF(ISNUMBER(K278),ROUND(K278/10,0),"")</f>
        <v>0</v>
      </c>
    </row>
    <row r="279" spans="1:17" ht="16.5" customHeight="1" x14ac:dyDescent="0.35">
      <c r="A279" s="8">
        <v>3500</v>
      </c>
      <c r="B279" s="8" t="s">
        <v>286</v>
      </c>
      <c r="C279" s="8" t="s">
        <v>26</v>
      </c>
      <c r="D279" s="10">
        <v>45617</v>
      </c>
      <c r="E279" s="8" t="s">
        <v>19</v>
      </c>
      <c r="F279" s="11">
        <v>10</v>
      </c>
      <c r="G279" s="8" t="s">
        <v>24</v>
      </c>
      <c r="H279" s="8" t="s">
        <v>23</v>
      </c>
      <c r="I279" s="11" t="s">
        <v>309</v>
      </c>
      <c r="J279" s="8" t="s">
        <v>19</v>
      </c>
      <c r="K279" s="11">
        <v>20</v>
      </c>
      <c r="L279" s="11">
        <v>15</v>
      </c>
      <c r="M279" s="11">
        <v>15</v>
      </c>
      <c r="N279" s="11" t="str">
        <f>IF(ISNUMBER(I279),ROUND(I279/20,0),"")</f>
        <v/>
      </c>
      <c r="O279" s="11" t="str">
        <f t="shared" si="8"/>
        <v/>
      </c>
      <c r="P279" s="11">
        <f t="shared" si="9"/>
        <v>1</v>
      </c>
      <c r="Q279" s="11">
        <f>IF(ISNUMBER(K279),ROUND(K279/10,0),"")</f>
        <v>2</v>
      </c>
    </row>
    <row r="280" spans="1:17" ht="16.5" customHeight="1" x14ac:dyDescent="0.35">
      <c r="A280" s="8">
        <v>3501</v>
      </c>
      <c r="B280" s="8" t="s">
        <v>287</v>
      </c>
      <c r="C280" s="8" t="s">
        <v>22</v>
      </c>
      <c r="D280" s="10">
        <v>45618</v>
      </c>
      <c r="E280" s="8" t="s">
        <v>23</v>
      </c>
      <c r="F280" s="11">
        <v>5</v>
      </c>
      <c r="G280" s="8" t="s">
        <v>20</v>
      </c>
      <c r="H280" s="8" t="s">
        <v>23</v>
      </c>
      <c r="I280" s="11" t="s">
        <v>309</v>
      </c>
      <c r="J280" s="8" t="s">
        <v>23</v>
      </c>
      <c r="K280" s="11">
        <v>0</v>
      </c>
      <c r="L280" s="11">
        <v>1</v>
      </c>
      <c r="M280" s="11">
        <v>4</v>
      </c>
      <c r="N280" s="11" t="str">
        <f>IF(ISNUMBER(I280),ROUND(I280/20,0),"")</f>
        <v/>
      </c>
      <c r="O280" s="11" t="str">
        <f t="shared" si="8"/>
        <v/>
      </c>
      <c r="P280" s="11">
        <f t="shared" si="9"/>
        <v>0</v>
      </c>
      <c r="Q280" s="11">
        <f>IF(ISNUMBER(K280),ROUND(K280/10,0),"")</f>
        <v>0</v>
      </c>
    </row>
    <row r="281" spans="1:17" ht="16.5" customHeight="1" x14ac:dyDescent="0.35">
      <c r="A281" s="8">
        <v>3503</v>
      </c>
      <c r="B281" s="8" t="s">
        <v>147</v>
      </c>
      <c r="C281" s="8" t="s">
        <v>26</v>
      </c>
      <c r="D281" s="10">
        <v>45620</v>
      </c>
      <c r="E281" s="8" t="s">
        <v>23</v>
      </c>
      <c r="F281" s="11">
        <v>10</v>
      </c>
      <c r="G281" s="8" t="s">
        <v>20</v>
      </c>
      <c r="H281" s="8" t="s">
        <v>23</v>
      </c>
      <c r="I281" s="11" t="s">
        <v>309</v>
      </c>
      <c r="J281" s="8" t="s">
        <v>19</v>
      </c>
      <c r="K281" s="11">
        <v>20</v>
      </c>
      <c r="L281" s="11">
        <v>10</v>
      </c>
      <c r="M281" s="11">
        <v>20</v>
      </c>
      <c r="N281" s="11" t="str">
        <f>IF(ISNUMBER(I281),ROUND(I281/20,0),"")</f>
        <v/>
      </c>
      <c r="O281" s="11" t="str">
        <f t="shared" si="8"/>
        <v/>
      </c>
      <c r="P281" s="11">
        <f t="shared" si="9"/>
        <v>1</v>
      </c>
      <c r="Q281" s="11">
        <f>IF(ISNUMBER(K281),ROUND(K281/10,0),"")</f>
        <v>2</v>
      </c>
    </row>
    <row r="282" spans="1:17" ht="16.5" customHeight="1" x14ac:dyDescent="0.35">
      <c r="A282" s="8">
        <v>3504</v>
      </c>
      <c r="B282" s="8" t="s">
        <v>289</v>
      </c>
      <c r="C282" s="8" t="s">
        <v>22</v>
      </c>
      <c r="D282" s="10">
        <v>45621</v>
      </c>
      <c r="E282" s="8" t="s">
        <v>19</v>
      </c>
      <c r="F282" s="11">
        <v>5</v>
      </c>
      <c r="G282" s="8" t="s">
        <v>24</v>
      </c>
      <c r="H282" s="8" t="s">
        <v>23</v>
      </c>
      <c r="I282" s="11" t="s">
        <v>309</v>
      </c>
      <c r="J282" s="8" t="s">
        <v>23</v>
      </c>
      <c r="K282" s="11">
        <v>0</v>
      </c>
      <c r="L282" s="11">
        <v>0</v>
      </c>
      <c r="M282" s="11">
        <v>5</v>
      </c>
      <c r="N282" s="11" t="str">
        <f>IF(ISNUMBER(I282),ROUND(I282/20,0),"")</f>
        <v/>
      </c>
      <c r="O282" s="11" t="str">
        <f t="shared" si="8"/>
        <v/>
      </c>
      <c r="P282" s="11">
        <f t="shared" si="9"/>
        <v>0</v>
      </c>
      <c r="Q282" s="11">
        <f>IF(ISNUMBER(K282),ROUND(K282/10,0),"")</f>
        <v>0</v>
      </c>
    </row>
    <row r="283" spans="1:17" ht="16.5" customHeight="1" x14ac:dyDescent="0.35">
      <c r="A283" s="8">
        <v>3506</v>
      </c>
      <c r="B283" s="8" t="s">
        <v>291</v>
      </c>
      <c r="C283" s="8" t="s">
        <v>26</v>
      </c>
      <c r="D283" s="10">
        <v>45623</v>
      </c>
      <c r="E283" s="8" t="s">
        <v>19</v>
      </c>
      <c r="F283" s="11">
        <v>10</v>
      </c>
      <c r="G283" s="8" t="s">
        <v>27</v>
      </c>
      <c r="H283" s="8" t="s">
        <v>23</v>
      </c>
      <c r="I283" s="11" t="s">
        <v>309</v>
      </c>
      <c r="J283" s="8" t="s">
        <v>19</v>
      </c>
      <c r="K283" s="11">
        <v>20</v>
      </c>
      <c r="L283" s="11">
        <v>15</v>
      </c>
      <c r="M283" s="11">
        <v>15</v>
      </c>
      <c r="N283" s="11" t="str">
        <f>IF(ISNUMBER(I283),ROUND(I283/20,0),"")</f>
        <v/>
      </c>
      <c r="O283" s="11" t="str">
        <f t="shared" si="8"/>
        <v/>
      </c>
      <c r="P283" s="11">
        <f t="shared" si="9"/>
        <v>1</v>
      </c>
      <c r="Q283" s="11">
        <f>IF(ISNUMBER(K283),ROUND(K283/10,0),"")</f>
        <v>2</v>
      </c>
    </row>
    <row r="284" spans="1:17" ht="16.5" customHeight="1" x14ac:dyDescent="0.35">
      <c r="A284" s="8">
        <v>3507</v>
      </c>
      <c r="B284" s="8" t="s">
        <v>292</v>
      </c>
      <c r="C284" s="8" t="s">
        <v>22</v>
      </c>
      <c r="D284" s="10">
        <v>45624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309</v>
      </c>
      <c r="J284" s="8" t="s">
        <v>23</v>
      </c>
      <c r="K284" s="11">
        <v>0</v>
      </c>
      <c r="L284" s="11">
        <v>1</v>
      </c>
      <c r="M284" s="11">
        <v>4</v>
      </c>
      <c r="N284" s="11" t="str">
        <f>IF(ISNUMBER(I284),ROUND(I284/20,0),"")</f>
        <v/>
      </c>
      <c r="O284" s="11" t="str">
        <f t="shared" si="8"/>
        <v/>
      </c>
      <c r="P284" s="11">
        <f t="shared" si="9"/>
        <v>0</v>
      </c>
      <c r="Q284" s="11">
        <f>IF(ISNUMBER(K284),ROUND(K284/10,0),"")</f>
        <v>0</v>
      </c>
    </row>
    <row r="285" spans="1:17" ht="16.5" customHeight="1" x14ac:dyDescent="0.35">
      <c r="A285" s="8">
        <v>3509</v>
      </c>
      <c r="B285" s="8" t="s">
        <v>294</v>
      </c>
      <c r="C285" s="8" t="s">
        <v>26</v>
      </c>
      <c r="D285" s="10">
        <v>45626</v>
      </c>
      <c r="E285" s="8" t="s">
        <v>23</v>
      </c>
      <c r="F285" s="11">
        <v>10</v>
      </c>
      <c r="G285" s="8" t="s">
        <v>20</v>
      </c>
      <c r="H285" s="8" t="s">
        <v>23</v>
      </c>
      <c r="I285" s="11" t="s">
        <v>309</v>
      </c>
      <c r="J285" s="8" t="s">
        <v>19</v>
      </c>
      <c r="K285" s="11">
        <v>20</v>
      </c>
      <c r="L285" s="11">
        <v>10</v>
      </c>
      <c r="M285" s="11">
        <v>20</v>
      </c>
      <c r="N285" s="11" t="str">
        <f>IF(ISNUMBER(I285),ROUND(I285/20,0),"")</f>
        <v/>
      </c>
      <c r="O285" s="11" t="str">
        <f t="shared" si="8"/>
        <v/>
      </c>
      <c r="P285" s="11">
        <f t="shared" si="9"/>
        <v>1</v>
      </c>
      <c r="Q285" s="11">
        <f>IF(ISNUMBER(K285),ROUND(K285/10,0),"")</f>
        <v>2</v>
      </c>
    </row>
    <row r="286" spans="1:17" ht="16.5" customHeight="1" x14ac:dyDescent="0.35">
      <c r="A286" s="8">
        <v>3510</v>
      </c>
      <c r="B286" s="8" t="s">
        <v>295</v>
      </c>
      <c r="C286" s="8" t="s">
        <v>22</v>
      </c>
      <c r="D286" s="10">
        <v>45627</v>
      </c>
      <c r="E286" s="8" t="s">
        <v>19</v>
      </c>
      <c r="F286" s="11">
        <v>5</v>
      </c>
      <c r="G286" s="8" t="s">
        <v>27</v>
      </c>
      <c r="H286" s="8" t="s">
        <v>23</v>
      </c>
      <c r="I286" s="11" t="s">
        <v>309</v>
      </c>
      <c r="J286" s="8" t="s">
        <v>23</v>
      </c>
      <c r="K286" s="11">
        <v>0</v>
      </c>
      <c r="L286" s="11">
        <v>0</v>
      </c>
      <c r="M286" s="11">
        <v>5</v>
      </c>
      <c r="N286" s="11" t="str">
        <f>IF(ISNUMBER(I286),ROUND(I286/20,0),"")</f>
        <v/>
      </c>
      <c r="O286" s="11" t="str">
        <f t="shared" si="8"/>
        <v/>
      </c>
      <c r="P286" s="11">
        <f t="shared" si="9"/>
        <v>0</v>
      </c>
      <c r="Q286" s="11">
        <f>IF(ISNUMBER(K286),ROUND(K286/10,0),"")</f>
        <v>0</v>
      </c>
    </row>
    <row r="287" spans="1:17" ht="16.5" customHeight="1" x14ac:dyDescent="0.35">
      <c r="A287" s="8">
        <v>3512</v>
      </c>
      <c r="B287" s="8" t="s">
        <v>297</v>
      </c>
      <c r="C287" s="8" t="s">
        <v>26</v>
      </c>
      <c r="D287" s="10">
        <v>45629</v>
      </c>
      <c r="E287" s="8" t="s">
        <v>19</v>
      </c>
      <c r="F287" s="11">
        <v>10</v>
      </c>
      <c r="G287" s="8" t="s">
        <v>24</v>
      </c>
      <c r="H287" s="8" t="s">
        <v>23</v>
      </c>
      <c r="I287" s="11" t="s">
        <v>309</v>
      </c>
      <c r="J287" s="8" t="s">
        <v>19</v>
      </c>
      <c r="K287" s="11">
        <v>20</v>
      </c>
      <c r="L287" s="11">
        <v>15</v>
      </c>
      <c r="M287" s="11">
        <v>15</v>
      </c>
      <c r="N287" s="11" t="str">
        <f>IF(ISNUMBER(I287),ROUND(I287/20,0),"")</f>
        <v/>
      </c>
      <c r="O287" s="11" t="str">
        <f t="shared" si="8"/>
        <v/>
      </c>
      <c r="P287" s="11">
        <f t="shared" si="9"/>
        <v>1</v>
      </c>
      <c r="Q287" s="11">
        <f>IF(ISNUMBER(K287),ROUND(K287/10,0),"")</f>
        <v>2</v>
      </c>
    </row>
    <row r="288" spans="1:17" ht="16.5" customHeight="1" x14ac:dyDescent="0.35">
      <c r="A288" s="8">
        <v>3513</v>
      </c>
      <c r="B288" s="8" t="s">
        <v>298</v>
      </c>
      <c r="C288" s="8" t="s">
        <v>22</v>
      </c>
      <c r="D288" s="10">
        <v>45630</v>
      </c>
      <c r="E288" s="8" t="s">
        <v>23</v>
      </c>
      <c r="F288" s="11">
        <v>5</v>
      </c>
      <c r="G288" s="8" t="s">
        <v>20</v>
      </c>
      <c r="H288" s="8" t="s">
        <v>23</v>
      </c>
      <c r="I288" s="11" t="s">
        <v>309</v>
      </c>
      <c r="J288" s="8" t="s">
        <v>23</v>
      </c>
      <c r="K288" s="11">
        <v>0</v>
      </c>
      <c r="L288" s="11">
        <v>1</v>
      </c>
      <c r="M288" s="11">
        <v>4</v>
      </c>
      <c r="N288" s="11" t="str">
        <f>IF(ISNUMBER(I288),ROUND(I288/20,0),"")</f>
        <v/>
      </c>
      <c r="O288" s="11" t="str">
        <f t="shared" si="8"/>
        <v/>
      </c>
      <c r="P288" s="11">
        <f t="shared" si="9"/>
        <v>0</v>
      </c>
      <c r="Q288" s="11">
        <f>IF(ISNUMBER(K288),ROUND(K288/10,0),"")</f>
        <v>0</v>
      </c>
    </row>
    <row r="289" spans="1:17" ht="16.5" customHeight="1" x14ac:dyDescent="0.35">
      <c r="A289" s="8">
        <v>3515</v>
      </c>
      <c r="B289" s="8" t="s">
        <v>158</v>
      </c>
      <c r="C289" s="8" t="s">
        <v>26</v>
      </c>
      <c r="D289" s="10">
        <v>45632</v>
      </c>
      <c r="E289" s="8" t="s">
        <v>23</v>
      </c>
      <c r="F289" s="11">
        <v>10</v>
      </c>
      <c r="G289" s="8" t="s">
        <v>20</v>
      </c>
      <c r="H289" s="8" t="s">
        <v>23</v>
      </c>
      <c r="I289" s="11" t="s">
        <v>309</v>
      </c>
      <c r="J289" s="8" t="s">
        <v>19</v>
      </c>
      <c r="K289" s="11">
        <v>20</v>
      </c>
      <c r="L289" s="11">
        <v>10</v>
      </c>
      <c r="M289" s="11">
        <v>20</v>
      </c>
      <c r="N289" s="11" t="str">
        <f>IF(ISNUMBER(I289),ROUND(I289/20,0),"")</f>
        <v/>
      </c>
      <c r="O289" s="11" t="str">
        <f t="shared" si="8"/>
        <v/>
      </c>
      <c r="P289" s="11">
        <f t="shared" si="9"/>
        <v>1</v>
      </c>
      <c r="Q289" s="11">
        <f>IF(ISNUMBER(K289),ROUND(K289/10,0),"")</f>
        <v>2</v>
      </c>
    </row>
    <row r="290" spans="1:17" ht="16.5" customHeight="1" x14ac:dyDescent="0.35">
      <c r="A290" s="8">
        <v>3516</v>
      </c>
      <c r="B290" s="8" t="s">
        <v>159</v>
      </c>
      <c r="C290" s="8" t="s">
        <v>22</v>
      </c>
      <c r="D290" s="10">
        <v>45633</v>
      </c>
      <c r="E290" s="8" t="s">
        <v>19</v>
      </c>
      <c r="F290" s="11">
        <v>5</v>
      </c>
      <c r="G290" s="8" t="s">
        <v>24</v>
      </c>
      <c r="H290" s="8" t="s">
        <v>23</v>
      </c>
      <c r="I290" s="11" t="s">
        <v>309</v>
      </c>
      <c r="J290" s="8" t="s">
        <v>23</v>
      </c>
      <c r="K290" s="11">
        <v>0</v>
      </c>
      <c r="L290" s="11">
        <v>0</v>
      </c>
      <c r="M290" s="11">
        <v>5</v>
      </c>
      <c r="N290" s="11" t="str">
        <f>IF(ISNUMBER(I290),ROUND(I290/20,0),"")</f>
        <v/>
      </c>
      <c r="O290" s="11" t="str">
        <f t="shared" si="8"/>
        <v/>
      </c>
      <c r="P290" s="11">
        <f t="shared" si="9"/>
        <v>0</v>
      </c>
      <c r="Q290" s="11">
        <f>IF(ISNUMBER(K290),ROUND(K290/10,0),"")</f>
        <v>0</v>
      </c>
    </row>
    <row r="291" spans="1:17" ht="16.5" customHeight="1" x14ac:dyDescent="0.35">
      <c r="A291" s="8">
        <v>3518</v>
      </c>
      <c r="B291" s="8" t="s">
        <v>300</v>
      </c>
      <c r="C291" s="8" t="s">
        <v>26</v>
      </c>
      <c r="D291" s="10">
        <v>45635</v>
      </c>
      <c r="E291" s="8" t="s">
        <v>19</v>
      </c>
      <c r="F291" s="11">
        <v>10</v>
      </c>
      <c r="G291" s="8" t="s">
        <v>27</v>
      </c>
      <c r="H291" s="8" t="s">
        <v>23</v>
      </c>
      <c r="I291" s="11" t="s">
        <v>309</v>
      </c>
      <c r="J291" s="8" t="s">
        <v>19</v>
      </c>
      <c r="K291" s="11">
        <v>20</v>
      </c>
      <c r="L291" s="11">
        <v>12</v>
      </c>
      <c r="M291" s="11">
        <v>18</v>
      </c>
      <c r="N291" s="11" t="str">
        <f>IF(ISNUMBER(I291),ROUND(I291/20,0),"")</f>
        <v/>
      </c>
      <c r="O291" s="11" t="str">
        <f t="shared" si="8"/>
        <v/>
      </c>
      <c r="P291" s="11">
        <f t="shared" si="9"/>
        <v>1</v>
      </c>
      <c r="Q291" s="11">
        <f>IF(ISNUMBER(K291),ROUND(K291/10,0),"")</f>
        <v>2</v>
      </c>
    </row>
    <row r="292" spans="1:17" ht="16.5" customHeight="1" x14ac:dyDescent="0.35">
      <c r="A292" s="8">
        <v>3519</v>
      </c>
      <c r="B292" s="8" t="s">
        <v>301</v>
      </c>
      <c r="C292" s="8" t="s">
        <v>22</v>
      </c>
      <c r="D292" s="10">
        <v>45636</v>
      </c>
      <c r="E292" s="8" t="s">
        <v>23</v>
      </c>
      <c r="F292" s="11">
        <v>5</v>
      </c>
      <c r="G292" s="8" t="s">
        <v>20</v>
      </c>
      <c r="H292" s="8" t="s">
        <v>23</v>
      </c>
      <c r="I292" s="11" t="s">
        <v>309</v>
      </c>
      <c r="J292" s="8" t="s">
        <v>23</v>
      </c>
      <c r="K292" s="11">
        <v>0</v>
      </c>
      <c r="L292" s="11">
        <v>2</v>
      </c>
      <c r="M292" s="11">
        <v>3</v>
      </c>
      <c r="N292" s="11" t="str">
        <f>IF(ISNUMBER(I292),ROUND(I292/20,0),"")</f>
        <v/>
      </c>
      <c r="O292" s="11" t="str">
        <f t="shared" si="8"/>
        <v/>
      </c>
      <c r="P292" s="11">
        <f t="shared" si="9"/>
        <v>0</v>
      </c>
      <c r="Q292" s="11">
        <f>IF(ISNUMBER(K292),ROUND(K292/10,0),"")</f>
        <v>0</v>
      </c>
    </row>
    <row r="293" spans="1:17" ht="16.5" customHeight="1" x14ac:dyDescent="0.35">
      <c r="A293" s="8">
        <v>3521</v>
      </c>
      <c r="B293" s="8" t="s">
        <v>303</v>
      </c>
      <c r="C293" s="8" t="s">
        <v>26</v>
      </c>
      <c r="D293" s="10">
        <v>45638</v>
      </c>
      <c r="E293" s="8" t="s">
        <v>23</v>
      </c>
      <c r="F293" s="11">
        <v>10</v>
      </c>
      <c r="G293" s="8" t="s">
        <v>20</v>
      </c>
      <c r="H293" s="8" t="s">
        <v>23</v>
      </c>
      <c r="I293" s="11" t="s">
        <v>309</v>
      </c>
      <c r="J293" s="8" t="s">
        <v>19</v>
      </c>
      <c r="K293" s="11">
        <v>20</v>
      </c>
      <c r="L293" s="11">
        <v>10</v>
      </c>
      <c r="M293" s="11">
        <v>20</v>
      </c>
      <c r="N293" s="11" t="str">
        <f>IF(ISNUMBER(I293),ROUND(I293/20,0),"")</f>
        <v/>
      </c>
      <c r="O293" s="11" t="str">
        <f t="shared" si="8"/>
        <v/>
      </c>
      <c r="P293" s="11">
        <f t="shared" si="9"/>
        <v>1</v>
      </c>
      <c r="Q293" s="11">
        <f>IF(ISNUMBER(K293),ROUND(K293/10,0),"")</f>
        <v>2</v>
      </c>
    </row>
    <row r="294" spans="1:17" ht="16.5" customHeight="1" x14ac:dyDescent="0.35">
      <c r="A294" s="8">
        <v>3522</v>
      </c>
      <c r="B294" s="8" t="s">
        <v>304</v>
      </c>
      <c r="C294" s="8" t="s">
        <v>22</v>
      </c>
      <c r="D294" s="10">
        <v>45639</v>
      </c>
      <c r="E294" s="8" t="s">
        <v>19</v>
      </c>
      <c r="F294" s="11">
        <v>5</v>
      </c>
      <c r="G294" s="8" t="s">
        <v>27</v>
      </c>
      <c r="H294" s="8" t="s">
        <v>23</v>
      </c>
      <c r="I294" s="11" t="s">
        <v>309</v>
      </c>
      <c r="J294" s="8" t="s">
        <v>23</v>
      </c>
      <c r="K294" s="11">
        <v>0</v>
      </c>
      <c r="L294" s="11">
        <v>0</v>
      </c>
      <c r="M294" s="11">
        <v>5</v>
      </c>
      <c r="N294" s="11" t="str">
        <f>IF(ISNUMBER(I294),ROUND(I294/20,0),"")</f>
        <v/>
      </c>
      <c r="O294" s="11" t="str">
        <f t="shared" si="8"/>
        <v/>
      </c>
      <c r="P294" s="11">
        <f t="shared" si="9"/>
        <v>0</v>
      </c>
      <c r="Q294" s="11">
        <f>IF(ISNUMBER(K294),ROUND(K294/10,0),"")</f>
        <v>0</v>
      </c>
    </row>
    <row r="295" spans="1:17" ht="16.5" customHeight="1" x14ac:dyDescent="0.35">
      <c r="A295" s="8">
        <v>3524</v>
      </c>
      <c r="B295" s="8" t="s">
        <v>306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309</v>
      </c>
      <c r="J295" s="8" t="s">
        <v>19</v>
      </c>
      <c r="K295" s="11">
        <v>20</v>
      </c>
      <c r="L295" s="11">
        <v>15</v>
      </c>
      <c r="M295" s="11">
        <v>15</v>
      </c>
      <c r="N295" s="11" t="str">
        <f>IF(ISNUMBER(I295),ROUND(I295/20,0),"")</f>
        <v/>
      </c>
      <c r="O295" s="11" t="str">
        <f t="shared" si="8"/>
        <v/>
      </c>
      <c r="P295" s="11">
        <f t="shared" si="9"/>
        <v>1</v>
      </c>
      <c r="Q295" s="11">
        <f>IF(ISNUMBER(K295),ROUND(K295/10,0),"")</f>
        <v>2</v>
      </c>
    </row>
    <row r="296" spans="1:17" ht="16.5" customHeight="1" x14ac:dyDescent="0.35">
      <c r="A296" s="8">
        <v>3525</v>
      </c>
      <c r="B296" s="8" t="s">
        <v>307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309</v>
      </c>
      <c r="J296" s="8" t="s">
        <v>23</v>
      </c>
      <c r="K296" s="11">
        <v>0</v>
      </c>
      <c r="L296" s="11">
        <v>1</v>
      </c>
      <c r="M296" s="11">
        <v>4</v>
      </c>
      <c r="N296" s="11" t="str">
        <f>IF(ISNUMBER(I296),ROUND(I296/20,0),"")</f>
        <v/>
      </c>
      <c r="O296" s="11" t="str">
        <f t="shared" si="8"/>
        <v/>
      </c>
      <c r="P296" s="11">
        <f t="shared" si="9"/>
        <v>0</v>
      </c>
      <c r="Q296" s="11">
        <f>IF(ISNUMBER(K296),ROUND(K296/10,0),"")</f>
        <v>0</v>
      </c>
    </row>
  </sheetData>
  <phoneticPr fontId="5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W192"/>
  <sheetViews>
    <sheetView showGridLines="0" showRowColHeaders="0" tabSelected="1" zoomScale="85" zoomScaleNormal="85" workbookViewId="0">
      <selection activeCell="A29" sqref="A29"/>
    </sheetView>
  </sheetViews>
  <sheetFormatPr defaultRowHeight="14.5" x14ac:dyDescent="0.35"/>
  <cols>
    <col min="1" max="1" width="26.26953125" style="6" customWidth="1"/>
    <col min="2" max="2" width="3.54296875" customWidth="1"/>
    <col min="12" max="12" width="6.54296875" customWidth="1"/>
    <col min="16" max="16" width="23.6328125" bestFit="1" customWidth="1"/>
    <col min="17" max="17" width="12.1796875" bestFit="1" customWidth="1"/>
  </cols>
  <sheetData>
    <row r="2" spans="1:49" s="16" customFormat="1" ht="39" customHeight="1" thickBot="1" x14ac:dyDescent="0.75">
      <c r="A2" s="6"/>
      <c r="B2"/>
      <c r="C2" s="23" t="s">
        <v>336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49" ht="8.25" customHeight="1" thickTop="1" x14ac:dyDescent="0.35"/>
    <row r="4" spans="1:49" ht="7.5" customHeight="1" x14ac:dyDescent="0.3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6"/>
      <c r="S4" s="6"/>
      <c r="T4" s="6"/>
      <c r="U4" s="6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1:49" ht="10.5" customHeight="1" x14ac:dyDescent="0.3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6"/>
      <c r="S5" s="6"/>
      <c r="T5" s="6"/>
      <c r="U5" s="6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9.75" customHeight="1" x14ac:dyDescent="0.65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21"/>
      <c r="Q6" s="14"/>
      <c r="R6" s="6"/>
      <c r="S6" s="6"/>
      <c r="T6" s="6"/>
      <c r="U6" s="6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ht="33" customHeight="1" x14ac:dyDescent="0.8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22"/>
      <c r="Q7" s="14"/>
      <c r="R7" s="6"/>
      <c r="S7" s="6"/>
      <c r="T7" s="6"/>
      <c r="U7" s="6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x14ac:dyDescent="0.35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6"/>
      <c r="S8" s="6"/>
      <c r="T8" s="6"/>
      <c r="U8" s="6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x14ac:dyDescent="0.3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6"/>
      <c r="S9" s="6"/>
      <c r="T9" s="6"/>
      <c r="U9" s="6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ht="28.5" x14ac:dyDescent="0.6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20"/>
      <c r="Q10" s="14"/>
      <c r="R10" s="6"/>
      <c r="S10" s="6"/>
      <c r="T10" s="6"/>
      <c r="U10" s="6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x14ac:dyDescent="0.3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6"/>
      <c r="S11" s="6"/>
      <c r="T11" s="6"/>
      <c r="U11" s="6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x14ac:dyDescent="0.35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6"/>
      <c r="S12" s="6"/>
      <c r="T12" s="6"/>
      <c r="U12" s="6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x14ac:dyDescent="0.35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6"/>
      <c r="S13" s="6"/>
      <c r="T13" s="6"/>
      <c r="U13" s="6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x14ac:dyDescent="0.3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6"/>
      <c r="S14" s="6"/>
      <c r="T14" s="6"/>
      <c r="U14" s="6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x14ac:dyDescent="0.3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6"/>
      <c r="S15" s="6"/>
      <c r="T15" s="6"/>
      <c r="U15" s="6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x14ac:dyDescent="0.3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6"/>
      <c r="S16" s="6"/>
      <c r="T16" s="6"/>
      <c r="U16" s="6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2:49" x14ac:dyDescent="0.3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6"/>
      <c r="S17" s="6"/>
      <c r="T17" s="6"/>
      <c r="U17" s="6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2:49" ht="28.5" x14ac:dyDescent="0.6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20"/>
      <c r="Q18" s="14"/>
      <c r="R18" s="6"/>
      <c r="S18" s="6"/>
      <c r="T18" s="6"/>
      <c r="U18" s="6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2:49" x14ac:dyDescent="0.3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6"/>
      <c r="S19" s="6"/>
      <c r="T19" s="6"/>
      <c r="U19" s="6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2:49" x14ac:dyDescent="0.3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6"/>
      <c r="S20" s="6"/>
      <c r="T20" s="6"/>
      <c r="U20" s="6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2:49" x14ac:dyDescent="0.3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6"/>
      <c r="S21" s="6"/>
      <c r="T21" s="6"/>
      <c r="U21" s="6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2:49" x14ac:dyDescent="0.3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6"/>
      <c r="S22" s="6"/>
      <c r="T22" s="6"/>
      <c r="U22" s="6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2:49" x14ac:dyDescent="0.3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6"/>
      <c r="S23" s="6"/>
      <c r="T23" s="6"/>
      <c r="U23" s="6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2:49" x14ac:dyDescent="0.3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6"/>
      <c r="S24" s="6"/>
      <c r="T24" s="6"/>
      <c r="U24" s="6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2:49" x14ac:dyDescent="0.3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6"/>
      <c r="S25" s="6"/>
      <c r="T25" s="6"/>
      <c r="U25" s="6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2:49" x14ac:dyDescent="0.3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6"/>
      <c r="S26" s="6"/>
      <c r="T26" s="6"/>
      <c r="U26" s="6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2:49" x14ac:dyDescent="0.3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6"/>
      <c r="S27" s="6"/>
      <c r="T27" s="6"/>
      <c r="U27" s="6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2:49" x14ac:dyDescent="0.3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6"/>
      <c r="S28" s="6"/>
      <c r="T28" s="6"/>
      <c r="U28" s="6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2:49" x14ac:dyDescent="0.3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6"/>
      <c r="S29" s="6"/>
      <c r="T29" s="6"/>
      <c r="U29" s="6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2:49" x14ac:dyDescent="0.3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6"/>
      <c r="S30" s="6"/>
      <c r="T30" s="6"/>
      <c r="U30" s="6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2:49" x14ac:dyDescent="0.3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6"/>
      <c r="S31" s="6"/>
      <c r="T31" s="6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2:49" x14ac:dyDescent="0.3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6"/>
      <c r="S32" s="6"/>
      <c r="T32" s="6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x14ac:dyDescent="0.3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6"/>
      <c r="S33" s="6"/>
      <c r="T33" s="6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x14ac:dyDescent="0.3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6"/>
      <c r="S34" s="6"/>
      <c r="T34" s="6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x14ac:dyDescent="0.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6"/>
      <c r="S35" s="6"/>
      <c r="T35" s="6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49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x14ac:dyDescent="0.3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x14ac:dyDescent="0.3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x14ac:dyDescent="0.3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x14ac:dyDescent="0.3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2:49" x14ac:dyDescent="0.35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2:49" x14ac:dyDescent="0.3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2:49" x14ac:dyDescent="0.3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2:49" x14ac:dyDescent="0.3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2:49" x14ac:dyDescent="0.3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2:49" x14ac:dyDescent="0.3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2:49" x14ac:dyDescent="0.3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2:49" x14ac:dyDescent="0.3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</row>
    <row r="57" spans="2:49" x14ac:dyDescent="0.3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</row>
    <row r="58" spans="2:49" x14ac:dyDescent="0.3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</row>
    <row r="59" spans="2:49" x14ac:dyDescent="0.3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</row>
    <row r="60" spans="2:49" x14ac:dyDescent="0.3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</row>
    <row r="61" spans="2:49" x14ac:dyDescent="0.3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</row>
    <row r="62" spans="2:49" x14ac:dyDescent="0.3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</row>
    <row r="63" spans="2:49" x14ac:dyDescent="0.3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2:49" x14ac:dyDescent="0.3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</row>
    <row r="65" spans="2:49" x14ac:dyDescent="0.3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</row>
    <row r="66" spans="2:49" x14ac:dyDescent="0.3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</row>
    <row r="67" spans="2:49" x14ac:dyDescent="0.3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</row>
    <row r="68" spans="2:49" x14ac:dyDescent="0.3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</row>
    <row r="69" spans="2:49" x14ac:dyDescent="0.3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</row>
    <row r="70" spans="2:49" x14ac:dyDescent="0.3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2:49" x14ac:dyDescent="0.3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2:49" x14ac:dyDescent="0.3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</row>
    <row r="73" spans="2:49" x14ac:dyDescent="0.3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</row>
    <row r="74" spans="2:49" x14ac:dyDescent="0.3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</row>
    <row r="75" spans="2:49" x14ac:dyDescent="0.3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</row>
    <row r="76" spans="2:49" x14ac:dyDescent="0.3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</row>
    <row r="77" spans="2:49" x14ac:dyDescent="0.3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</row>
    <row r="78" spans="2:49" x14ac:dyDescent="0.3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</row>
    <row r="79" spans="2:49" x14ac:dyDescent="0.3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2:49" x14ac:dyDescent="0.3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</row>
    <row r="81" spans="2:49" x14ac:dyDescent="0.3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2:49" x14ac:dyDescent="0.3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</row>
    <row r="83" spans="2:49" x14ac:dyDescent="0.3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</row>
    <row r="84" spans="2:49" x14ac:dyDescent="0.3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2:49" x14ac:dyDescent="0.3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</row>
    <row r="86" spans="2:49" x14ac:dyDescent="0.3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2:49" x14ac:dyDescent="0.3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</row>
    <row r="88" spans="2:49" x14ac:dyDescent="0.3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</row>
    <row r="89" spans="2:49" x14ac:dyDescent="0.3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</row>
    <row r="90" spans="2:49" x14ac:dyDescent="0.3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</row>
    <row r="91" spans="2:49" x14ac:dyDescent="0.3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2:49" x14ac:dyDescent="0.3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2:49" x14ac:dyDescent="0.3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</row>
    <row r="94" spans="2:49" x14ac:dyDescent="0.3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</row>
    <row r="95" spans="2:49" x14ac:dyDescent="0.3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</row>
    <row r="96" spans="2:49" x14ac:dyDescent="0.3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</row>
    <row r="97" spans="2:49" x14ac:dyDescent="0.3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</row>
    <row r="98" spans="2:49" x14ac:dyDescent="0.3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</row>
    <row r="99" spans="2:49" x14ac:dyDescent="0.3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</row>
    <row r="100" spans="2:49" x14ac:dyDescent="0.3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</row>
    <row r="101" spans="2:49" x14ac:dyDescent="0.3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</row>
    <row r="102" spans="2:49" x14ac:dyDescent="0.3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</row>
    <row r="103" spans="2:49" x14ac:dyDescent="0.3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</row>
    <row r="104" spans="2:49" x14ac:dyDescent="0.3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</row>
    <row r="105" spans="2:49" x14ac:dyDescent="0.3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</row>
    <row r="106" spans="2:49" x14ac:dyDescent="0.3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</row>
    <row r="107" spans="2:49" x14ac:dyDescent="0.3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</row>
    <row r="108" spans="2:49" x14ac:dyDescent="0.3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</row>
    <row r="109" spans="2:49" x14ac:dyDescent="0.3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</row>
    <row r="110" spans="2:49" x14ac:dyDescent="0.3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</row>
    <row r="111" spans="2:49" x14ac:dyDescent="0.3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</row>
    <row r="112" spans="2:49" x14ac:dyDescent="0.3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</row>
    <row r="113" spans="2:49" x14ac:dyDescent="0.3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</row>
    <row r="114" spans="2:49" x14ac:dyDescent="0.3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</row>
    <row r="115" spans="2:49" x14ac:dyDescent="0.3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</row>
    <row r="116" spans="2:49" x14ac:dyDescent="0.3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</row>
    <row r="117" spans="2:49" x14ac:dyDescent="0.3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</row>
    <row r="118" spans="2:49" x14ac:dyDescent="0.3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</row>
    <row r="119" spans="2:49" x14ac:dyDescent="0.3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</row>
    <row r="120" spans="2:49" x14ac:dyDescent="0.35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</row>
    <row r="121" spans="2:49" x14ac:dyDescent="0.3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</row>
    <row r="122" spans="2:49" x14ac:dyDescent="0.35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</row>
    <row r="123" spans="2:49" x14ac:dyDescent="0.35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</row>
    <row r="124" spans="2:49" x14ac:dyDescent="0.35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</row>
    <row r="125" spans="2:49" x14ac:dyDescent="0.3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</row>
    <row r="126" spans="2:49" x14ac:dyDescent="0.35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</row>
    <row r="127" spans="2:49" x14ac:dyDescent="0.35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</row>
    <row r="128" spans="2:49" x14ac:dyDescent="0.35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</row>
    <row r="129" spans="2:49" x14ac:dyDescent="0.3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</row>
    <row r="130" spans="2:49" x14ac:dyDescent="0.35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</row>
    <row r="131" spans="2:49" x14ac:dyDescent="0.35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</row>
    <row r="132" spans="2:49" x14ac:dyDescent="0.35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</row>
    <row r="133" spans="2:49" x14ac:dyDescent="0.35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</row>
    <row r="134" spans="2:49" x14ac:dyDescent="0.35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</row>
    <row r="135" spans="2:49" x14ac:dyDescent="0.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</row>
    <row r="136" spans="2:49" x14ac:dyDescent="0.35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</row>
    <row r="137" spans="2:49" x14ac:dyDescent="0.3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</row>
    <row r="138" spans="2:49" x14ac:dyDescent="0.35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</row>
    <row r="139" spans="2:49" x14ac:dyDescent="0.35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</row>
    <row r="140" spans="2:49" x14ac:dyDescent="0.35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</row>
    <row r="141" spans="2:49" x14ac:dyDescent="0.35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</row>
    <row r="142" spans="2:49" x14ac:dyDescent="0.35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</row>
    <row r="143" spans="2:49" x14ac:dyDescent="0.35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</row>
    <row r="144" spans="2:49" x14ac:dyDescent="0.35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</row>
    <row r="145" spans="2:49" x14ac:dyDescent="0.3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</row>
    <row r="146" spans="2:49" x14ac:dyDescent="0.35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</row>
    <row r="147" spans="2:49" x14ac:dyDescent="0.35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</row>
    <row r="148" spans="2:49" x14ac:dyDescent="0.35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</row>
    <row r="149" spans="2:49" x14ac:dyDescent="0.35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</row>
    <row r="150" spans="2:49" x14ac:dyDescent="0.35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</row>
    <row r="151" spans="2:49" x14ac:dyDescent="0.35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</row>
    <row r="152" spans="2:49" x14ac:dyDescent="0.35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</row>
    <row r="153" spans="2:49" x14ac:dyDescent="0.35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</row>
    <row r="154" spans="2:49" x14ac:dyDescent="0.35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</row>
    <row r="155" spans="2:49" x14ac:dyDescent="0.3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</row>
    <row r="156" spans="2:49" x14ac:dyDescent="0.35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</row>
    <row r="157" spans="2:49" x14ac:dyDescent="0.35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</row>
    <row r="158" spans="2:49" x14ac:dyDescent="0.35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</row>
    <row r="159" spans="2:49" x14ac:dyDescent="0.35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</row>
    <row r="160" spans="2:49" x14ac:dyDescent="0.35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</row>
    <row r="161" spans="2:49" x14ac:dyDescent="0.35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</row>
    <row r="162" spans="2:49" x14ac:dyDescent="0.35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</row>
    <row r="163" spans="2:49" x14ac:dyDescent="0.35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</row>
    <row r="164" spans="2:49" x14ac:dyDescent="0.35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</row>
    <row r="165" spans="2:49" x14ac:dyDescent="0.3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</row>
    <row r="166" spans="2:49" x14ac:dyDescent="0.35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</row>
    <row r="167" spans="2:49" x14ac:dyDescent="0.35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</row>
    <row r="168" spans="2:49" x14ac:dyDescent="0.35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</row>
    <row r="169" spans="2:49" x14ac:dyDescent="0.35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</row>
    <row r="170" spans="2:49" x14ac:dyDescent="0.35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</row>
    <row r="171" spans="2:49" x14ac:dyDescent="0.35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</row>
    <row r="172" spans="2:49" x14ac:dyDescent="0.35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</row>
    <row r="173" spans="2:49" x14ac:dyDescent="0.35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</row>
    <row r="174" spans="2:49" x14ac:dyDescent="0.35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</row>
    <row r="175" spans="2:49" x14ac:dyDescent="0.3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</row>
    <row r="176" spans="2:49" x14ac:dyDescent="0.35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</row>
    <row r="177" spans="2:49" x14ac:dyDescent="0.35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</row>
    <row r="178" spans="2:49" x14ac:dyDescent="0.35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</row>
    <row r="179" spans="2:49" x14ac:dyDescent="0.35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</row>
    <row r="180" spans="2:49" x14ac:dyDescent="0.35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</row>
    <row r="181" spans="2:49" x14ac:dyDescent="0.35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</row>
    <row r="182" spans="2:49" x14ac:dyDescent="0.35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</row>
    <row r="183" spans="2:49" x14ac:dyDescent="0.35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</row>
    <row r="184" spans="2:49" x14ac:dyDescent="0.35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</row>
    <row r="185" spans="2:49" x14ac:dyDescent="0.3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</row>
    <row r="186" spans="2:49" x14ac:dyDescent="0.35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</row>
    <row r="187" spans="2:49" x14ac:dyDescent="0.35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</row>
    <row r="188" spans="2:49" x14ac:dyDescent="0.35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</row>
    <row r="189" spans="2:49" x14ac:dyDescent="0.35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</row>
    <row r="190" spans="2:49" x14ac:dyDescent="0.35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</row>
    <row r="191" spans="2:49" x14ac:dyDescent="0.35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</row>
    <row r="192" spans="2:49" x14ac:dyDescent="0.35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275E-367A-438B-9E4A-E4E2298BA939}">
  <dimension ref="B2:K16"/>
  <sheetViews>
    <sheetView workbookViewId="0">
      <selection activeCell="T10" sqref="T10"/>
    </sheetView>
  </sheetViews>
  <sheetFormatPr defaultRowHeight="14.5" x14ac:dyDescent="0.35"/>
  <cols>
    <col min="2" max="2" width="17" bestFit="1" customWidth="1"/>
    <col min="3" max="3" width="20" style="18" bestFit="1" customWidth="1"/>
    <col min="4" max="4" width="21.26953125" style="18" bestFit="1" customWidth="1"/>
    <col min="5" max="5" width="19.81640625" bestFit="1" customWidth="1"/>
    <col min="6" max="6" width="21.54296875" bestFit="1" customWidth="1"/>
    <col min="9" max="9" width="11.6328125" bestFit="1" customWidth="1"/>
    <col min="11" max="11" width="11.6328125" bestFit="1" customWidth="1"/>
  </cols>
  <sheetData>
    <row r="2" spans="2:11" x14ac:dyDescent="0.35">
      <c r="B2" s="12" t="s">
        <v>311</v>
      </c>
      <c r="C2" s="18" t="s">
        <v>329</v>
      </c>
      <c r="D2" s="18" t="s">
        <v>328</v>
      </c>
      <c r="E2" t="s">
        <v>331</v>
      </c>
      <c r="F2" t="s">
        <v>332</v>
      </c>
    </row>
    <row r="3" spans="2:11" x14ac:dyDescent="0.35">
      <c r="B3" s="13" t="s">
        <v>313</v>
      </c>
      <c r="E3" s="17"/>
      <c r="F3" s="17"/>
    </row>
    <row r="4" spans="2:11" x14ac:dyDescent="0.35">
      <c r="B4" s="13" t="s">
        <v>325</v>
      </c>
      <c r="C4" s="18">
        <v>150</v>
      </c>
      <c r="D4" s="18">
        <v>200</v>
      </c>
      <c r="E4" s="17">
        <v>20</v>
      </c>
      <c r="F4" s="17">
        <v>16</v>
      </c>
    </row>
    <row r="5" spans="2:11" x14ac:dyDescent="0.35">
      <c r="B5" s="13" t="s">
        <v>324</v>
      </c>
      <c r="C5" s="18">
        <v>300</v>
      </c>
      <c r="D5" s="18">
        <v>400</v>
      </c>
      <c r="E5" s="17">
        <v>40</v>
      </c>
      <c r="F5" s="17">
        <v>30</v>
      </c>
    </row>
    <row r="6" spans="2:11" x14ac:dyDescent="0.35">
      <c r="B6" s="13" t="s">
        <v>323</v>
      </c>
      <c r="C6" s="18">
        <v>330</v>
      </c>
      <c r="D6" s="18">
        <v>420</v>
      </c>
      <c r="E6" s="17">
        <v>42</v>
      </c>
      <c r="F6" s="17">
        <v>31</v>
      </c>
    </row>
    <row r="7" spans="2:11" x14ac:dyDescent="0.35">
      <c r="B7" s="13" t="s">
        <v>322</v>
      </c>
      <c r="C7" s="18">
        <v>300</v>
      </c>
      <c r="D7" s="18">
        <v>400</v>
      </c>
      <c r="E7" s="17">
        <v>40</v>
      </c>
      <c r="F7" s="17">
        <v>30</v>
      </c>
    </row>
    <row r="8" spans="2:11" x14ac:dyDescent="0.35">
      <c r="B8" s="13" t="s">
        <v>321</v>
      </c>
      <c r="C8" s="18">
        <v>300</v>
      </c>
      <c r="D8" s="18">
        <v>400</v>
      </c>
      <c r="E8" s="17">
        <v>40</v>
      </c>
      <c r="F8" s="17">
        <v>31</v>
      </c>
    </row>
    <row r="9" spans="2:11" x14ac:dyDescent="0.35">
      <c r="B9" s="13" t="s">
        <v>320</v>
      </c>
      <c r="C9" s="18">
        <v>300</v>
      </c>
      <c r="D9" s="18">
        <v>400</v>
      </c>
      <c r="E9" s="17">
        <v>40</v>
      </c>
      <c r="F9" s="17">
        <v>31</v>
      </c>
    </row>
    <row r="10" spans="2:11" x14ac:dyDescent="0.35">
      <c r="B10" s="13" t="s">
        <v>319</v>
      </c>
      <c r="C10" s="18">
        <v>300</v>
      </c>
      <c r="D10" s="18">
        <v>400</v>
      </c>
      <c r="E10" s="17">
        <v>40</v>
      </c>
      <c r="F10" s="17">
        <v>30</v>
      </c>
    </row>
    <row r="11" spans="2:11" x14ac:dyDescent="0.35">
      <c r="B11" s="13" t="s">
        <v>318</v>
      </c>
      <c r="C11" s="18">
        <v>300</v>
      </c>
      <c r="D11" s="18">
        <v>400</v>
      </c>
      <c r="E11" s="17">
        <v>40</v>
      </c>
      <c r="F11" s="17">
        <v>31</v>
      </c>
    </row>
    <row r="12" spans="2:11" x14ac:dyDescent="0.35">
      <c r="B12" s="13" t="s">
        <v>317</v>
      </c>
      <c r="C12" s="18">
        <v>300</v>
      </c>
      <c r="D12" s="18">
        <v>400</v>
      </c>
      <c r="E12" s="17">
        <v>40</v>
      </c>
      <c r="F12" s="17">
        <v>30</v>
      </c>
    </row>
    <row r="13" spans="2:11" x14ac:dyDescent="0.35">
      <c r="B13" s="13" t="s">
        <v>316</v>
      </c>
      <c r="C13" s="18">
        <v>300</v>
      </c>
      <c r="D13" s="18">
        <v>400</v>
      </c>
      <c r="E13" s="17">
        <v>40</v>
      </c>
      <c r="F13" s="17">
        <v>31</v>
      </c>
    </row>
    <row r="14" spans="2:11" x14ac:dyDescent="0.35">
      <c r="B14" s="13" t="s">
        <v>314</v>
      </c>
      <c r="C14" s="18">
        <v>30</v>
      </c>
      <c r="D14" s="18">
        <v>40</v>
      </c>
      <c r="E14" s="17">
        <v>4</v>
      </c>
      <c r="F14" s="17">
        <v>2</v>
      </c>
    </row>
    <row r="15" spans="2:11" x14ac:dyDescent="0.35">
      <c r="B15" s="13" t="s">
        <v>315</v>
      </c>
      <c r="C15" s="18">
        <v>30</v>
      </c>
      <c r="D15" s="18">
        <v>20</v>
      </c>
      <c r="E15" s="17">
        <v>2</v>
      </c>
      <c r="F15" s="17">
        <v>2</v>
      </c>
    </row>
    <row r="16" spans="2:11" x14ac:dyDescent="0.35">
      <c r="B16" s="13" t="s">
        <v>312</v>
      </c>
      <c r="C16" s="18">
        <v>2940</v>
      </c>
      <c r="D16" s="18">
        <v>3880</v>
      </c>
      <c r="E16" s="17">
        <v>388</v>
      </c>
      <c r="F16" s="17">
        <v>295</v>
      </c>
      <c r="I16" s="19">
        <f>SUM(GETPIVOTDATA("Soma de EA Play PRICE",$B$2))</f>
        <v>2940</v>
      </c>
      <c r="K16" s="19">
        <f>SUM(GETPIVOTDATA("Soma de Minecraft Price",$B$2))</f>
        <v>3880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D̳ashboard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Victor Gagliano</cp:lastModifiedBy>
  <dcterms:created xsi:type="dcterms:W3CDTF">2024-12-19T13:13:10Z</dcterms:created>
  <dcterms:modified xsi:type="dcterms:W3CDTF">2025-10-29T00:31:45Z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