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11" documentId="13_ncr:1_{C27FBAF2-E154-4953-9F0D-68DFD1BA6015}" xr6:coauthVersionLast="45" xr6:coauthVersionMax="45" xr10:uidLastSave="{12936ACF-03F4-47BC-AAE7-ECD28C3B6D6B}"/>
  <bookViews>
    <workbookView xWindow="-108" yWindow="-108" windowWidth="23256" windowHeight="12576" xr2:uid="{3C0C33B6-C496-4D48-9B44-ED2E2722E4BA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4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X244" i="1" l="1"/>
  <c r="Y244" i="1"/>
  <c r="AA244" i="1"/>
  <c r="X245" i="1"/>
  <c r="Y245" i="1"/>
  <c r="AA245" i="1"/>
  <c r="X246" i="1"/>
  <c r="Y246" i="1"/>
  <c r="AA246" i="1"/>
  <c r="X247" i="1"/>
  <c r="Y247" i="1"/>
  <c r="AA247" i="1"/>
  <c r="X248" i="1"/>
  <c r="Y248" i="1"/>
  <c r="AA248" i="1"/>
  <c r="X249" i="1"/>
  <c r="Y249" i="1"/>
  <c r="AA249" i="1"/>
  <c r="X250" i="1"/>
  <c r="Y250" i="1"/>
  <c r="AA250" i="1"/>
  <c r="X251" i="1"/>
  <c r="Y251" i="1"/>
  <c r="AA251" i="1"/>
  <c r="X252" i="1"/>
  <c r="Y252" i="1"/>
  <c r="AA252" i="1"/>
  <c r="X253" i="1"/>
  <c r="Y253" i="1"/>
  <c r="AA253" i="1"/>
  <c r="X254" i="1"/>
  <c r="Y254" i="1"/>
  <c r="AA254" i="1"/>
  <c r="X255" i="1"/>
  <c r="Y255" i="1"/>
  <c r="AA255" i="1"/>
  <c r="X256" i="1"/>
  <c r="Y256" i="1"/>
  <c r="AA256" i="1"/>
  <c r="X257" i="1"/>
  <c r="Y257" i="1"/>
  <c r="AA257" i="1"/>
  <c r="X258" i="1"/>
  <c r="Y258" i="1"/>
  <c r="AA258" i="1"/>
  <c r="X259" i="1"/>
  <c r="Y259" i="1"/>
  <c r="AA259" i="1"/>
  <c r="X235" i="1"/>
  <c r="Y235" i="1"/>
  <c r="AA235" i="1"/>
  <c r="X236" i="1"/>
  <c r="Y236" i="1"/>
  <c r="AA236" i="1"/>
  <c r="X237" i="1"/>
  <c r="Y237" i="1"/>
  <c r="AA237" i="1"/>
  <c r="X238" i="1"/>
  <c r="Y238" i="1"/>
  <c r="AA238" i="1"/>
  <c r="X239" i="1"/>
  <c r="Y239" i="1"/>
  <c r="AA239" i="1"/>
  <c r="X240" i="1"/>
  <c r="Y240" i="1"/>
  <c r="AA240" i="1"/>
  <c r="X241" i="1"/>
  <c r="Y241" i="1"/>
  <c r="AA241" i="1"/>
  <c r="X242" i="1"/>
  <c r="Y242" i="1"/>
  <c r="AA242" i="1"/>
  <c r="X243" i="1"/>
  <c r="Y243" i="1"/>
  <c r="AA243" i="1"/>
  <c r="AA216" i="1"/>
  <c r="Y216" i="1"/>
  <c r="X216" i="1"/>
  <c r="AA215" i="1"/>
  <c r="Y215" i="1"/>
  <c r="X215" i="1"/>
  <c r="AA214" i="1"/>
  <c r="Y214" i="1"/>
  <c r="X214" i="1"/>
  <c r="AG199" i="1"/>
  <c r="AG200" i="1"/>
  <c r="AG201" i="1"/>
  <c r="AG198" i="1"/>
  <c r="AH199" i="1"/>
  <c r="AH200" i="1"/>
  <c r="AH201" i="1"/>
  <c r="AH198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00" i="1"/>
  <c r="X204" i="1"/>
  <c r="X203" i="1"/>
  <c r="X201" i="1"/>
  <c r="X202" i="1"/>
  <c r="X205" i="1"/>
  <c r="X206" i="1"/>
  <c r="X207" i="1"/>
  <c r="X208" i="1"/>
  <c r="X209" i="1"/>
  <c r="X210" i="1"/>
  <c r="X211" i="1"/>
  <c r="X212" i="1"/>
  <c r="X213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00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02" i="1"/>
  <c r="P201" i="1"/>
  <c r="Q201" i="1"/>
  <c r="L237" i="1"/>
  <c r="Q237" i="1"/>
  <c r="L238" i="1"/>
  <c r="Q238" i="1"/>
  <c r="L239" i="1"/>
  <c r="Q239" i="1"/>
  <c r="L240" i="1"/>
  <c r="Q240" i="1"/>
  <c r="L241" i="1"/>
  <c r="Q241" i="1"/>
  <c r="L242" i="1"/>
  <c r="Q242" i="1"/>
  <c r="L243" i="1"/>
  <c r="Q243" i="1"/>
  <c r="L244" i="1"/>
  <c r="Q244" i="1"/>
  <c r="L245" i="1"/>
  <c r="Q245" i="1"/>
  <c r="L246" i="1"/>
  <c r="Q246" i="1"/>
  <c r="L247" i="1"/>
  <c r="Q247" i="1"/>
  <c r="L248" i="1"/>
  <c r="Q248" i="1"/>
  <c r="L249" i="1"/>
  <c r="Q249" i="1"/>
  <c r="L250" i="1"/>
  <c r="Q250" i="1"/>
  <c r="L251" i="1"/>
  <c r="Q251" i="1"/>
  <c r="L252" i="1"/>
  <c r="Q252" i="1"/>
  <c r="L253" i="1"/>
  <c r="Q253" i="1"/>
  <c r="L254" i="1"/>
  <c r="Q254" i="1"/>
  <c r="L255" i="1"/>
  <c r="Q255" i="1"/>
  <c r="L256" i="1"/>
  <c r="Q256" i="1"/>
  <c r="L257" i="1"/>
  <c r="Q257" i="1"/>
  <c r="L258" i="1"/>
  <c r="Q258" i="1"/>
  <c r="L259" i="1"/>
  <c r="Q259" i="1"/>
  <c r="L260" i="1"/>
  <c r="Q260" i="1"/>
  <c r="L261" i="1"/>
  <c r="Q261" i="1"/>
  <c r="L262" i="1"/>
  <c r="Q262" i="1"/>
  <c r="L263" i="1"/>
  <c r="Q263" i="1"/>
  <c r="L264" i="1"/>
  <c r="Q264" i="1"/>
  <c r="L265" i="1"/>
  <c r="Q265" i="1"/>
  <c r="L266" i="1"/>
  <c r="Q266" i="1"/>
  <c r="L267" i="1"/>
  <c r="Q267" i="1"/>
  <c r="L268" i="1"/>
  <c r="Q268" i="1"/>
  <c r="L269" i="1"/>
  <c r="Q269" i="1"/>
  <c r="L213" i="1"/>
  <c r="Q213" i="1"/>
  <c r="L214" i="1"/>
  <c r="Q214" i="1"/>
  <c r="L215" i="1"/>
  <c r="Q215" i="1"/>
  <c r="L216" i="1"/>
  <c r="Q216" i="1"/>
  <c r="L217" i="1"/>
  <c r="Q217" i="1"/>
  <c r="L218" i="1"/>
  <c r="Q218" i="1"/>
  <c r="L219" i="1"/>
  <c r="Q219" i="1"/>
  <c r="L220" i="1"/>
  <c r="Q220" i="1"/>
  <c r="L221" i="1"/>
  <c r="Q221" i="1"/>
  <c r="L222" i="1"/>
  <c r="Q222" i="1"/>
  <c r="L223" i="1"/>
  <c r="Q223" i="1"/>
  <c r="L224" i="1"/>
  <c r="Q224" i="1"/>
  <c r="L225" i="1"/>
  <c r="Q225" i="1"/>
  <c r="L226" i="1"/>
  <c r="Q226" i="1"/>
  <c r="L227" i="1"/>
  <c r="Q227" i="1"/>
  <c r="L228" i="1"/>
  <c r="Q228" i="1"/>
  <c r="L229" i="1"/>
  <c r="Q229" i="1"/>
  <c r="L230" i="1"/>
  <c r="Q230" i="1"/>
  <c r="L231" i="1"/>
  <c r="Q231" i="1"/>
  <c r="L232" i="1"/>
  <c r="Q232" i="1"/>
  <c r="L233" i="1"/>
  <c r="Q233" i="1"/>
  <c r="L234" i="1"/>
  <c r="Q234" i="1"/>
  <c r="L235" i="1"/>
  <c r="Q235" i="1"/>
  <c r="L236" i="1"/>
  <c r="Q236" i="1"/>
  <c r="L212" i="1"/>
  <c r="Q212" i="1"/>
  <c r="L207" i="1"/>
  <c r="Q207" i="1"/>
  <c r="L208" i="1"/>
  <c r="Q208" i="1"/>
  <c r="L209" i="1"/>
  <c r="Q209" i="1"/>
  <c r="L210" i="1"/>
  <c r="Q210" i="1"/>
  <c r="L211" i="1"/>
  <c r="Q211" i="1"/>
  <c r="Q206" i="1"/>
  <c r="L206" i="1"/>
  <c r="Q205" i="1"/>
  <c r="L205" i="1"/>
  <c r="Q204" i="1"/>
  <c r="L204" i="1"/>
  <c r="Q203" i="1"/>
  <c r="L203" i="1"/>
  <c r="Q202" i="1"/>
  <c r="L202" i="1"/>
  <c r="L201" i="1"/>
  <c r="F201" i="1"/>
  <c r="E201" i="1"/>
  <c r="F108" i="1" l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O95" i="1"/>
  <c r="N95" i="1"/>
  <c r="F67" i="1"/>
  <c r="G67" i="1"/>
  <c r="H67" i="1" s="1"/>
  <c r="F68" i="1"/>
  <c r="G68" i="1"/>
  <c r="H68" i="1" s="1"/>
  <c r="F69" i="1"/>
  <c r="G69" i="1"/>
  <c r="H69" i="1" s="1"/>
  <c r="F70" i="1"/>
  <c r="G70" i="1"/>
  <c r="H70" i="1" s="1"/>
  <c r="F71" i="1"/>
  <c r="G71" i="1"/>
  <c r="H71" i="1" s="1"/>
  <c r="F72" i="1"/>
  <c r="G72" i="1"/>
  <c r="H72" i="1" s="1"/>
  <c r="F73" i="1"/>
  <c r="G73" i="1"/>
  <c r="H73" i="1" s="1"/>
  <c r="F74" i="1"/>
  <c r="G74" i="1"/>
  <c r="H74" i="1" s="1"/>
  <c r="F75" i="1"/>
  <c r="G75" i="1"/>
  <c r="H75" i="1" s="1"/>
  <c r="F76" i="1"/>
  <c r="G76" i="1"/>
  <c r="H76" i="1" s="1"/>
  <c r="F77" i="1"/>
  <c r="G77" i="1"/>
  <c r="H77" i="1" s="1"/>
  <c r="F78" i="1"/>
  <c r="G78" i="1"/>
  <c r="H78" i="1" s="1"/>
  <c r="F79" i="1"/>
  <c r="G79" i="1"/>
  <c r="H79" i="1" s="1"/>
  <c r="F80" i="1"/>
  <c r="G80" i="1"/>
  <c r="H80" i="1" s="1"/>
  <c r="F81" i="1"/>
  <c r="G81" i="1"/>
  <c r="H81" i="1" s="1"/>
  <c r="F82" i="1"/>
  <c r="G82" i="1"/>
  <c r="H82" i="1" s="1"/>
  <c r="F83" i="1"/>
  <c r="G83" i="1"/>
  <c r="H83" i="1" s="1"/>
  <c r="F84" i="1"/>
  <c r="G84" i="1"/>
  <c r="H84" i="1" s="1"/>
  <c r="F85" i="1"/>
  <c r="G85" i="1"/>
  <c r="H85" i="1" s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5" i="1"/>
  <c r="F34" i="1"/>
  <c r="H46" i="1"/>
  <c r="H47" i="1"/>
  <c r="H48" i="1"/>
  <c r="H49" i="1"/>
  <c r="H50" i="1"/>
  <c r="H51" i="1"/>
  <c r="H52" i="1"/>
  <c r="H53" i="1"/>
  <c r="H54" i="1"/>
  <c r="H55" i="1"/>
  <c r="H56" i="1"/>
  <c r="H57" i="1"/>
  <c r="F26" i="1"/>
  <c r="F27" i="1" l="1"/>
  <c r="F25" i="1"/>
  <c r="F24" i="1"/>
  <c r="F23" i="1"/>
  <c r="F22" i="1"/>
  <c r="F21" i="1"/>
  <c r="H43" i="1"/>
  <c r="H44" i="1"/>
  <c r="H45" i="1"/>
  <c r="H19" i="1"/>
  <c r="H20" i="1"/>
  <c r="H21" i="1"/>
  <c r="H22" i="1"/>
  <c r="H23" i="1"/>
  <c r="H24" i="1"/>
  <c r="H25" i="1"/>
  <c r="H26" i="1"/>
  <c r="H27" i="1"/>
  <c r="H34" i="1"/>
  <c r="H35" i="1"/>
  <c r="H36" i="1"/>
  <c r="H37" i="1"/>
  <c r="H38" i="1"/>
  <c r="H39" i="1"/>
  <c r="H40" i="1"/>
  <c r="H41" i="1"/>
  <c r="H42" i="1"/>
  <c r="H7" i="1"/>
  <c r="H8" i="1"/>
  <c r="H9" i="1"/>
  <c r="H10" i="1"/>
  <c r="H11" i="1"/>
  <c r="H13" i="1"/>
  <c r="H14" i="1"/>
  <c r="H15" i="1"/>
  <c r="H16" i="1"/>
  <c r="H17" i="1"/>
  <c r="H18" i="1"/>
  <c r="H6" i="1"/>
  <c r="H1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</calcChain>
</file>

<file path=xl/sharedStrings.xml><?xml version="1.0" encoding="utf-8"?>
<sst xmlns="http://schemas.openxmlformats.org/spreadsheetml/2006/main" count="89" uniqueCount="35">
  <si>
    <t>Part 1(1-5)</t>
  </si>
  <si>
    <t>Rs</t>
  </si>
  <si>
    <t>Vg</t>
  </si>
  <si>
    <t>Vs</t>
  </si>
  <si>
    <t>Vgs</t>
  </si>
  <si>
    <t>Id</t>
  </si>
  <si>
    <t>Id^(0.5) sqrtof Id</t>
  </si>
  <si>
    <t>Id=vs/rs</t>
  </si>
  <si>
    <t>Vgs=Vg-Vs</t>
  </si>
  <si>
    <t>Part 1(6,1-5)</t>
  </si>
  <si>
    <t>Id^(.5)</t>
  </si>
  <si>
    <t>Vov = 2.927V</t>
  </si>
  <si>
    <t>Part II -Extracting Lambda and Ro (2N7000)</t>
  </si>
  <si>
    <t>Vov = 4.309V</t>
  </si>
  <si>
    <t>Vdd= .197V</t>
  </si>
  <si>
    <t>Vov = 3.908V</t>
  </si>
  <si>
    <t>Vdd= .096V</t>
  </si>
  <si>
    <t>Vov = 5.209V</t>
  </si>
  <si>
    <t>Vov = 4.613V</t>
  </si>
  <si>
    <t>Vdd= .298V</t>
  </si>
  <si>
    <t>Vdd= .396V</t>
  </si>
  <si>
    <t>Vov = 5.014V</t>
  </si>
  <si>
    <t>Vdd= .497V</t>
  </si>
  <si>
    <t xml:space="preserve">Part II </t>
  </si>
  <si>
    <t>Vov</t>
  </si>
  <si>
    <t>2N700</t>
  </si>
  <si>
    <t>VOV for 2N700</t>
  </si>
  <si>
    <t>IRF</t>
  </si>
  <si>
    <t>Vdd</t>
  </si>
  <si>
    <t>VDS</t>
  </si>
  <si>
    <t>VOV</t>
  </si>
  <si>
    <t>VDD(mV)</t>
  </si>
  <si>
    <t xml:space="preserve">This is our VDD </t>
  </si>
  <si>
    <t>for IRF</t>
  </si>
  <si>
    <t>Vov=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</si>
</sst>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0"/>
    <numFmt numFmtId="167" formatCode="0.0000"/>
  </numFmts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2N7000</a:t>
            </a:r>
          </a:p>
          <a:p>
            <a:pPr>
              <a:defRPr/>
            </a:pPr>
            <a:r>
              <a:rPr lang="en-US"/>
              <a:t>I</a:t>
            </a:r>
            <a:r>
              <a:rPr lang="en-US" sz="600"/>
              <a:t>D    </a:t>
            </a:r>
            <a:r>
              <a:rPr lang="en-US" sz="600" baseline="0"/>
              <a:t> </a:t>
            </a:r>
            <a:r>
              <a:rPr lang="en-US" sz="1400" baseline="0"/>
              <a:t>Vs   V</a:t>
            </a:r>
            <a:r>
              <a:rPr lang="en-US" sz="600" baseline="0"/>
              <a:t>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2003499562555"/>
          <c:y val="0.19486111111111112"/>
          <c:w val="0.8237384076990375"/>
          <c:h val="0.7290496500437444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Sheet1!$F$6:$F$27</c:f>
              <c:numCache>
                <c:formatCode>General</c:formatCode>
                <c:ptCount val="22"/>
                <c:pt idx="0">
                  <c:v>9.6000000000000002E-4</c:v>
                </c:pt>
                <c:pt idx="1">
                  <c:v>0.50497000000000003</c:v>
                </c:pt>
                <c:pt idx="2">
                  <c:v>1.00197</c:v>
                </c:pt>
                <c:pt idx="3">
                  <c:v>1.50596</c:v>
                </c:pt>
                <c:pt idx="4">
                  <c:v>2.00996</c:v>
                </c:pt>
                <c:pt idx="5">
                  <c:v>2.3340000000000001</c:v>
                </c:pt>
                <c:pt idx="6">
                  <c:v>2.4590000000000001</c:v>
                </c:pt>
                <c:pt idx="7">
                  <c:v>2.5379999999999998</c:v>
                </c:pt>
                <c:pt idx="8">
                  <c:v>2.5880000000000001</c:v>
                </c:pt>
                <c:pt idx="9">
                  <c:v>2.6379999999999999</c:v>
                </c:pt>
                <c:pt idx="10">
                  <c:v>2.6859999999999999</c:v>
                </c:pt>
                <c:pt idx="11">
                  <c:v>2.718</c:v>
                </c:pt>
                <c:pt idx="12">
                  <c:v>2.7509999999999994</c:v>
                </c:pt>
                <c:pt idx="13">
                  <c:v>2.7910000000000004</c:v>
                </c:pt>
                <c:pt idx="14">
                  <c:v>2.8159999999999998</c:v>
                </c:pt>
                <c:pt idx="15">
                  <c:v>2.8480000000000008</c:v>
                </c:pt>
                <c:pt idx="16">
                  <c:v>2.8699999999999992</c:v>
                </c:pt>
                <c:pt idx="17">
                  <c:v>2.8970000000000002</c:v>
                </c:pt>
                <c:pt idx="18">
                  <c:v>2.9299999999999997</c:v>
                </c:pt>
                <c:pt idx="19">
                  <c:v>2.9569999999999999</c:v>
                </c:pt>
                <c:pt idx="20">
                  <c:v>2.9699999999999989</c:v>
                </c:pt>
                <c:pt idx="21">
                  <c:v>3.0019999999999989</c:v>
                </c:pt>
              </c:numCache>
            </c:numRef>
          </c:xVal>
          <c:yVal>
            <c:numRef>
              <c:f>Sheet1!$G$6:$G$27</c:f>
              <c:numCache>
                <c:formatCode>General</c:formatCode>
                <c:ptCount val="22"/>
                <c:pt idx="0">
                  <c:v>4.0899795501022495E-4</c:v>
                </c:pt>
                <c:pt idx="1">
                  <c:v>3.0674846625766873E-4</c:v>
                </c:pt>
                <c:pt idx="2">
                  <c:v>3.0674846625766873E-4</c:v>
                </c:pt>
                <c:pt idx="3">
                  <c:v>4.0899795501022495E-4</c:v>
                </c:pt>
                <c:pt idx="4">
                  <c:v>4.0899795501022495E-4</c:v>
                </c:pt>
                <c:pt idx="5">
                  <c:v>1.7382413087934563</c:v>
                </c:pt>
                <c:pt idx="6">
                  <c:v>5.5316973415132926</c:v>
                </c:pt>
                <c:pt idx="7">
                  <c:v>9.85685071574642</c:v>
                </c:pt>
                <c:pt idx="8">
                  <c:v>14.43762781186094</c:v>
                </c:pt>
                <c:pt idx="9">
                  <c:v>19.038854805725972</c:v>
                </c:pt>
                <c:pt idx="10">
                  <c:v>23.660531697341511</c:v>
                </c:pt>
                <c:pt idx="11">
                  <c:v>28.55828220858896</c:v>
                </c:pt>
                <c:pt idx="12">
                  <c:v>33.261758691206545</c:v>
                </c:pt>
                <c:pt idx="13">
                  <c:v>37.934560327198362</c:v>
                </c:pt>
                <c:pt idx="14">
                  <c:v>43.087934560327206</c:v>
                </c:pt>
                <c:pt idx="15">
                  <c:v>47.658486707566453</c:v>
                </c:pt>
                <c:pt idx="16">
                  <c:v>52.658486707566468</c:v>
                </c:pt>
                <c:pt idx="17">
                  <c:v>57.32106339468303</c:v>
                </c:pt>
                <c:pt idx="18">
                  <c:v>62.065439672801638</c:v>
                </c:pt>
                <c:pt idx="19">
                  <c:v>66.97341513292433</c:v>
                </c:pt>
                <c:pt idx="20">
                  <c:v>71.37014314928426</c:v>
                </c:pt>
                <c:pt idx="21">
                  <c:v>77.402862985685076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C-461A-BB49-712E0D81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943728"/>
        <c:axId val="562949960"/>
      </c:scatterChart>
      <c:valAx>
        <c:axId val="56294372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sz="600"/>
                  <a:t>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49960"/>
        <c:crosses val="autoZero"/>
        <c:crossBetween val="midCat"/>
      </c:valAx>
      <c:valAx>
        <c:axId val="5629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</a:t>
                </a:r>
                <a:r>
                  <a:rPr lang="en-US" sz="600"/>
                  <a:t>D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1.881955380577428E-2"/>
              <c:y val="0.53054316127150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IRF</a:t>
            </a:r>
          </a:p>
          <a:p>
            <a:pPr>
              <a:defRPr/>
            </a:pPr>
            <a:r>
              <a:rPr lang="en-US"/>
              <a:t>VDS</a:t>
            </a:r>
            <a:r>
              <a:rPr lang="en-US" baseline="0"/>
              <a:t> Vs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Sheet1!$P$201:$P$269</c:f>
              <c:numCache>
                <c:formatCode>General</c:formatCode>
                <c:ptCount val="69"/>
                <c:pt idx="0">
                  <c:v>3.3400000000000096E-3</c:v>
                </c:pt>
                <c:pt idx="1">
                  <c:v>3.4900000000000209E-3</c:v>
                </c:pt>
                <c:pt idx="2">
                  <c:v>3.6700000000000066E-3</c:v>
                </c:pt>
                <c:pt idx="3">
                  <c:v>6.5999999999999948E-3</c:v>
                </c:pt>
                <c:pt idx="4">
                  <c:v>6.2999999999999723E-3</c:v>
                </c:pt>
                <c:pt idx="5">
                  <c:v>6.9000000000000172E-3</c:v>
                </c:pt>
                <c:pt idx="6">
                  <c:v>7.3999999999999622E-3</c:v>
                </c:pt>
                <c:pt idx="7">
                  <c:v>1.0200000000000098E-2</c:v>
                </c:pt>
                <c:pt idx="8">
                  <c:v>1.100000000000001E-2</c:v>
                </c:pt>
                <c:pt idx="9">
                  <c:v>1.2299999999999978E-2</c:v>
                </c:pt>
                <c:pt idx="10">
                  <c:v>1.4000000000000012E-2</c:v>
                </c:pt>
                <c:pt idx="11">
                  <c:v>1.8499999999999961E-2</c:v>
                </c:pt>
                <c:pt idx="12">
                  <c:v>2.1800000000000042E-2</c:v>
                </c:pt>
                <c:pt idx="13">
                  <c:v>2.6499999999999968E-2</c:v>
                </c:pt>
                <c:pt idx="14">
                  <c:v>3.2999999999999918E-2</c:v>
                </c:pt>
                <c:pt idx="15">
                  <c:v>4.4200000000000017E-2</c:v>
                </c:pt>
                <c:pt idx="16">
                  <c:v>5.7299999999999907E-2</c:v>
                </c:pt>
                <c:pt idx="17">
                  <c:v>7.6799999999999979E-2</c:v>
                </c:pt>
                <c:pt idx="18">
                  <c:v>0.10659999999999981</c:v>
                </c:pt>
                <c:pt idx="19">
                  <c:v>0.1532</c:v>
                </c:pt>
                <c:pt idx="20">
                  <c:v>0.21779999999999999</c:v>
                </c:pt>
                <c:pt idx="21">
                  <c:v>0.29870000000000019</c:v>
                </c:pt>
                <c:pt idx="22">
                  <c:v>0.38919999999999977</c:v>
                </c:pt>
                <c:pt idx="23">
                  <c:v>0.48380000000000001</c:v>
                </c:pt>
                <c:pt idx="24">
                  <c:v>0.58089999999999997</c:v>
                </c:pt>
                <c:pt idx="25">
                  <c:v>0.67900000000000005</c:v>
                </c:pt>
                <c:pt idx="26">
                  <c:v>0.77760000000000007</c:v>
                </c:pt>
                <c:pt idx="27">
                  <c:v>0.87669999999999981</c:v>
                </c:pt>
                <c:pt idx="28">
                  <c:v>0.97589999999999999</c:v>
                </c:pt>
                <c:pt idx="29">
                  <c:v>1.075</c:v>
                </c:pt>
                <c:pt idx="30">
                  <c:v>1.1744000000000001</c:v>
                </c:pt>
                <c:pt idx="31">
                  <c:v>1.2738000000000003</c:v>
                </c:pt>
                <c:pt idx="32">
                  <c:v>1.3731999999999998</c:v>
                </c:pt>
                <c:pt idx="33">
                  <c:v>1.4725999999999999</c:v>
                </c:pt>
                <c:pt idx="34">
                  <c:v>1.5714999999999999</c:v>
                </c:pt>
                <c:pt idx="35">
                  <c:v>1.671</c:v>
                </c:pt>
                <c:pt idx="36">
                  <c:v>1.7704000000000002</c:v>
                </c:pt>
                <c:pt idx="37">
                  <c:v>1.8698999999999999</c:v>
                </c:pt>
                <c:pt idx="38">
                  <c:v>1.9692999999999998</c:v>
                </c:pt>
                <c:pt idx="39">
                  <c:v>2.0689000000000002</c:v>
                </c:pt>
                <c:pt idx="40">
                  <c:v>2.1679999999999997</c:v>
                </c:pt>
                <c:pt idx="41">
                  <c:v>2.2676000000000003</c:v>
                </c:pt>
                <c:pt idx="42">
                  <c:v>2.367</c:v>
                </c:pt>
                <c:pt idx="43">
                  <c:v>2.4666000000000006</c:v>
                </c:pt>
                <c:pt idx="44">
                  <c:v>2.5659999999999998</c:v>
                </c:pt>
                <c:pt idx="45">
                  <c:v>2.6657999999999999</c:v>
                </c:pt>
                <c:pt idx="46">
                  <c:v>2.7642000000000002</c:v>
                </c:pt>
                <c:pt idx="47">
                  <c:v>2.8629999999999995</c:v>
                </c:pt>
                <c:pt idx="48">
                  <c:v>2.9625000000000004</c:v>
                </c:pt>
                <c:pt idx="49">
                  <c:v>3.0620000000000003</c:v>
                </c:pt>
                <c:pt idx="50">
                  <c:v>3.1617999999999995</c:v>
                </c:pt>
                <c:pt idx="51">
                  <c:v>3.2610000000000001</c:v>
                </c:pt>
                <c:pt idx="52">
                  <c:v>3.3594999999999997</c:v>
                </c:pt>
                <c:pt idx="53">
                  <c:v>3.4595000000000002</c:v>
                </c:pt>
                <c:pt idx="54">
                  <c:v>3.5590000000000002</c:v>
                </c:pt>
                <c:pt idx="55">
                  <c:v>3.6584999999999996</c:v>
                </c:pt>
                <c:pt idx="56">
                  <c:v>3.758</c:v>
                </c:pt>
                <c:pt idx="57">
                  <c:v>3.8569999999999998</c:v>
                </c:pt>
                <c:pt idx="58">
                  <c:v>3.9560000000000004</c:v>
                </c:pt>
                <c:pt idx="59">
                  <c:v>4.0545</c:v>
                </c:pt>
                <c:pt idx="60">
                  <c:v>4.1532</c:v>
                </c:pt>
                <c:pt idx="61">
                  <c:v>4.5598000000000001</c:v>
                </c:pt>
                <c:pt idx="62">
                  <c:v>5.0579999999999998</c:v>
                </c:pt>
                <c:pt idx="63">
                  <c:v>5.5526999999999997</c:v>
                </c:pt>
                <c:pt idx="64">
                  <c:v>6.0518999999999998</c:v>
                </c:pt>
                <c:pt idx="65">
                  <c:v>6.5495000000000001</c:v>
                </c:pt>
                <c:pt idx="66">
                  <c:v>7.0455000000000005</c:v>
                </c:pt>
                <c:pt idx="67">
                  <c:v>7.5437000000000003</c:v>
                </c:pt>
                <c:pt idx="68">
                  <c:v>8.0410000000000004</c:v>
                </c:pt>
              </c:numCache>
            </c:numRef>
          </c:xVal>
          <c:yVal>
            <c:numRef>
              <c:f>Sheet1!$Q$201:$Q$269</c:f>
              <c:numCache>
                <c:formatCode>General</c:formatCode>
                <c:ptCount val="69"/>
                <c:pt idx="0">
                  <c:v>9.8834355828220847E-4</c:v>
                </c:pt>
                <c:pt idx="1">
                  <c:v>2.0093047034764827E-3</c:v>
                </c:pt>
                <c:pt idx="2">
                  <c:v>3.0299591002044988E-3</c:v>
                </c:pt>
                <c:pt idx="3">
                  <c:v>4.0224948875255632E-3</c:v>
                </c:pt>
                <c:pt idx="4">
                  <c:v>5.0480572597137018E-3</c:v>
                </c:pt>
                <c:pt idx="5">
                  <c:v>6.0644171779141104E-3</c:v>
                </c:pt>
                <c:pt idx="6">
                  <c:v>7.0817995910020448E-3</c:v>
                </c:pt>
                <c:pt idx="7">
                  <c:v>8.075664621676892E-3</c:v>
                </c:pt>
                <c:pt idx="8">
                  <c:v>9.08997955010225E-3</c:v>
                </c:pt>
                <c:pt idx="9">
                  <c:v>1.009918200408998E-2</c:v>
                </c:pt>
                <c:pt idx="10">
                  <c:v>1.1104294478527609E-2</c:v>
                </c:pt>
                <c:pt idx="11">
                  <c:v>1.208077709611452E-2</c:v>
                </c:pt>
                <c:pt idx="12">
                  <c:v>1.3069529652351738E-2</c:v>
                </c:pt>
                <c:pt idx="13">
                  <c:v>1.40439672801636E-2</c:v>
                </c:pt>
                <c:pt idx="14">
                  <c:v>1.5000000000000001E-2</c:v>
                </c:pt>
                <c:pt idx="15">
                  <c:v>1.5907975460122702E-2</c:v>
                </c:pt>
                <c:pt idx="16">
                  <c:v>1.6796523517382415E-2</c:v>
                </c:pt>
                <c:pt idx="17">
                  <c:v>1.7619631901840491E-2</c:v>
                </c:pt>
                <c:pt idx="18">
                  <c:v>1.8337423312883436E-2</c:v>
                </c:pt>
                <c:pt idx="19">
                  <c:v>1.8883435582822086E-2</c:v>
                </c:pt>
                <c:pt idx="20">
                  <c:v>1.9245398773006135E-2</c:v>
                </c:pt>
                <c:pt idx="21">
                  <c:v>1.9440695296523518E-2</c:v>
                </c:pt>
                <c:pt idx="22">
                  <c:v>1.9537832310838447E-2</c:v>
                </c:pt>
                <c:pt idx="23">
                  <c:v>1.9593047034764825E-2</c:v>
                </c:pt>
                <c:pt idx="24">
                  <c:v>1.962269938650307E-2</c:v>
                </c:pt>
                <c:pt idx="25">
                  <c:v>1.9642126789366054E-2</c:v>
                </c:pt>
                <c:pt idx="26">
                  <c:v>1.9656441717791413E-2</c:v>
                </c:pt>
                <c:pt idx="27">
                  <c:v>1.9665644171779142E-2</c:v>
                </c:pt>
                <c:pt idx="28">
                  <c:v>1.9673824130879345E-2</c:v>
                </c:pt>
                <c:pt idx="29">
                  <c:v>1.9683026584867078E-2</c:v>
                </c:pt>
                <c:pt idx="30">
                  <c:v>1.968916155419223E-2</c:v>
                </c:pt>
                <c:pt idx="31">
                  <c:v>1.9695296523517383E-2</c:v>
                </c:pt>
                <c:pt idx="32">
                  <c:v>1.9701431492842536E-2</c:v>
                </c:pt>
                <c:pt idx="33">
                  <c:v>1.9707566462167689E-2</c:v>
                </c:pt>
                <c:pt idx="34">
                  <c:v>1.9718813905930471E-2</c:v>
                </c:pt>
                <c:pt idx="35">
                  <c:v>1.9723926380368101E-2</c:v>
                </c:pt>
                <c:pt idx="36">
                  <c:v>1.9730061349693254E-2</c:v>
                </c:pt>
                <c:pt idx="37">
                  <c:v>1.973517382413088E-2</c:v>
                </c:pt>
                <c:pt idx="38">
                  <c:v>1.9741308793456033E-2</c:v>
                </c:pt>
                <c:pt idx="39">
                  <c:v>1.9745398773006136E-2</c:v>
                </c:pt>
                <c:pt idx="40">
                  <c:v>1.9754601226993865E-2</c:v>
                </c:pt>
                <c:pt idx="41">
                  <c:v>1.9758691206543968E-2</c:v>
                </c:pt>
                <c:pt idx="42">
                  <c:v>1.9764826175869121E-2</c:v>
                </c:pt>
                <c:pt idx="43">
                  <c:v>1.9768916155419224E-2</c:v>
                </c:pt>
                <c:pt idx="44">
                  <c:v>1.9775051124744376E-2</c:v>
                </c:pt>
                <c:pt idx="45">
                  <c:v>1.9777096114519426E-2</c:v>
                </c:pt>
                <c:pt idx="46">
                  <c:v>1.9793456032719838E-2</c:v>
                </c:pt>
                <c:pt idx="47">
                  <c:v>1.9805725971370144E-2</c:v>
                </c:pt>
                <c:pt idx="48">
                  <c:v>1.981083844580777E-2</c:v>
                </c:pt>
                <c:pt idx="49">
                  <c:v>1.98159509202454E-2</c:v>
                </c:pt>
                <c:pt idx="50">
                  <c:v>1.9817995910020449E-2</c:v>
                </c:pt>
                <c:pt idx="51">
                  <c:v>1.9826175869120655E-2</c:v>
                </c:pt>
                <c:pt idx="52">
                  <c:v>1.9841513292433537E-2</c:v>
                </c:pt>
                <c:pt idx="53">
                  <c:v>1.9841513292433537E-2</c:v>
                </c:pt>
                <c:pt idx="54">
                  <c:v>1.9846625766871167E-2</c:v>
                </c:pt>
                <c:pt idx="55">
                  <c:v>1.9851738241308793E-2</c:v>
                </c:pt>
                <c:pt idx="56">
                  <c:v>1.9856850715746423E-2</c:v>
                </c:pt>
                <c:pt idx="57">
                  <c:v>1.9867075664621679E-2</c:v>
                </c:pt>
                <c:pt idx="58">
                  <c:v>1.9877300613496931E-2</c:v>
                </c:pt>
                <c:pt idx="59">
                  <c:v>1.9892638036809816E-2</c:v>
                </c:pt>
                <c:pt idx="60">
                  <c:v>1.9905930470347648E-2</c:v>
                </c:pt>
                <c:pt idx="61">
                  <c:v>1.9838445807770961E-2</c:v>
                </c:pt>
                <c:pt idx="62">
                  <c:v>1.9856850715746423E-2</c:v>
                </c:pt>
                <c:pt idx="63">
                  <c:v>1.9911042944785278E-2</c:v>
                </c:pt>
                <c:pt idx="64">
                  <c:v>1.9919222903885481E-2</c:v>
                </c:pt>
                <c:pt idx="65">
                  <c:v>1.9943762781186095E-2</c:v>
                </c:pt>
                <c:pt idx="66">
                  <c:v>1.9984662576687115E-2</c:v>
                </c:pt>
                <c:pt idx="67">
                  <c:v>2.0003067484662577E-2</c:v>
                </c:pt>
                <c:pt idx="68">
                  <c:v>2.0030674846625768E-2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4-4E38-A0A3-088B7D66B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38040"/>
        <c:axId val="504074016"/>
      </c:scatterChart>
      <c:valAx>
        <c:axId val="21623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/>
                  <a:t>VD</a:t>
                </a:r>
                <a:r>
                  <a:rPr lang="en-US" sz="200"/>
                  <a:t>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74016"/>
        <c:crosses val="autoZero"/>
        <c:crossBetween val="midCat"/>
      </c:valAx>
      <c:valAx>
        <c:axId val="5040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sz="600"/>
                  <a:t>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3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2N700</a:t>
            </a:r>
          </a:p>
          <a:p>
            <a:pPr>
              <a:defRPr/>
            </a:pPr>
            <a:r>
              <a:rPr lang="en-US"/>
              <a:t>Id</a:t>
            </a:r>
            <a:r>
              <a:rPr lang="en-US" baseline="0"/>
              <a:t> VS Vds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Sheet1!$AA$200:$AA$260</c:f>
              <c:numCache>
                <c:formatCode>General</c:formatCode>
                <c:ptCount val="61"/>
                <c:pt idx="0">
                  <c:v>3.7000000000000088E-3</c:v>
                </c:pt>
                <c:pt idx="1">
                  <c:v>5.2500000000000047E-3</c:v>
                </c:pt>
                <c:pt idx="2">
                  <c:v>6.7999999999999727E-3</c:v>
                </c:pt>
                <c:pt idx="3">
                  <c:v>1.0360000000000036E-2</c:v>
                </c:pt>
                <c:pt idx="4">
                  <c:v>1.1969999999999981E-2</c:v>
                </c:pt>
                <c:pt idx="5">
                  <c:v>1.3499999999999956E-2</c:v>
                </c:pt>
                <c:pt idx="6">
                  <c:v>1.5399999999999969E-2</c:v>
                </c:pt>
                <c:pt idx="7">
                  <c:v>1.9400000000000084E-2</c:v>
                </c:pt>
                <c:pt idx="8">
                  <c:v>2.1299999999999986E-2</c:v>
                </c:pt>
                <c:pt idx="9">
                  <c:v>2.3700000000000054E-2</c:v>
                </c:pt>
                <c:pt idx="10">
                  <c:v>2.6000000000000023E-2</c:v>
                </c:pt>
                <c:pt idx="11">
                  <c:v>3.069999999999995E-2</c:v>
                </c:pt>
                <c:pt idx="12">
                  <c:v>3.3700000000000063E-2</c:v>
                </c:pt>
                <c:pt idx="13">
                  <c:v>3.6999999999999922E-2</c:v>
                </c:pt>
                <c:pt idx="14">
                  <c:v>4.0899999999999936E-2</c:v>
                </c:pt>
                <c:pt idx="15">
                  <c:v>4.7500000000000098E-2</c:v>
                </c:pt>
                <c:pt idx="16">
                  <c:v>5.2799999999999958E-2</c:v>
                </c:pt>
                <c:pt idx="17">
                  <c:v>5.9600000000000097E-2</c:v>
                </c:pt>
                <c:pt idx="18">
                  <c:v>6.8099999999999827E-2</c:v>
                </c:pt>
                <c:pt idx="19">
                  <c:v>8.1199999999999939E-2</c:v>
                </c:pt>
                <c:pt idx="20">
                  <c:v>1.9700000000000273E-2</c:v>
                </c:pt>
                <c:pt idx="21">
                  <c:v>5.4600000000000204E-2</c:v>
                </c:pt>
                <c:pt idx="22">
                  <c:v>0.10809999999999986</c:v>
                </c:pt>
                <c:pt idx="23">
                  <c:v>0.17969999999999997</c:v>
                </c:pt>
                <c:pt idx="24">
                  <c:v>0.26509999999999989</c:v>
                </c:pt>
                <c:pt idx="25">
                  <c:v>0.35749999999999993</c:v>
                </c:pt>
                <c:pt idx="26">
                  <c:v>0.45710000000000006</c:v>
                </c:pt>
                <c:pt idx="27">
                  <c:v>0.55289999999999973</c:v>
                </c:pt>
                <c:pt idx="28">
                  <c:v>0.6498999999999997</c:v>
                </c:pt>
                <c:pt idx="29">
                  <c:v>0.7477999999999998</c:v>
                </c:pt>
                <c:pt idx="30">
                  <c:v>0.84630000000000027</c:v>
                </c:pt>
                <c:pt idx="31">
                  <c:v>0.94379999999999997</c:v>
                </c:pt>
                <c:pt idx="32">
                  <c:v>1.0427999999999997</c:v>
                </c:pt>
                <c:pt idx="33">
                  <c:v>1.1415999999999999</c:v>
                </c:pt>
                <c:pt idx="34">
                  <c:v>1.2395</c:v>
                </c:pt>
                <c:pt idx="35">
                  <c:v>1.3382000000000001</c:v>
                </c:pt>
                <c:pt idx="36">
                  <c:v>1.4355000000000002</c:v>
                </c:pt>
                <c:pt idx="37">
                  <c:v>1.5353999999999997</c:v>
                </c:pt>
                <c:pt idx="38">
                  <c:v>1.6345000000000001</c:v>
                </c:pt>
                <c:pt idx="39">
                  <c:v>1.7330000000000001</c:v>
                </c:pt>
                <c:pt idx="40">
                  <c:v>1.8325999999999998</c:v>
                </c:pt>
                <c:pt idx="41">
                  <c:v>1.9315000000000002</c:v>
                </c:pt>
                <c:pt idx="42">
                  <c:v>2.0301999999999998</c:v>
                </c:pt>
                <c:pt idx="43">
                  <c:v>2.1274000000000002</c:v>
                </c:pt>
                <c:pt idx="44">
                  <c:v>2.2265999999999999</c:v>
                </c:pt>
                <c:pt idx="45">
                  <c:v>2.3257999999999996</c:v>
                </c:pt>
                <c:pt idx="46">
                  <c:v>2.4255</c:v>
                </c:pt>
                <c:pt idx="47">
                  <c:v>2.5244999999999997</c:v>
                </c:pt>
                <c:pt idx="48">
                  <c:v>2.6226000000000003</c:v>
                </c:pt>
                <c:pt idx="49">
                  <c:v>2.7218</c:v>
                </c:pt>
                <c:pt idx="50">
                  <c:v>3.2164999999999999</c:v>
                </c:pt>
                <c:pt idx="51">
                  <c:v>3.7120000000000002</c:v>
                </c:pt>
                <c:pt idx="52">
                  <c:v>4.2069999999999999</c:v>
                </c:pt>
                <c:pt idx="53">
                  <c:v>4.7019000000000002</c:v>
                </c:pt>
                <c:pt idx="54">
                  <c:v>5.1966000000000001</c:v>
                </c:pt>
                <c:pt idx="55">
                  <c:v>5.6912000000000003</c:v>
                </c:pt>
                <c:pt idx="56">
                  <c:v>6.1875</c:v>
                </c:pt>
                <c:pt idx="57">
                  <c:v>6.6827000000000005</c:v>
                </c:pt>
                <c:pt idx="58">
                  <c:v>7.1764999999999999</c:v>
                </c:pt>
                <c:pt idx="59">
                  <c:v>7.6715999999999998</c:v>
                </c:pt>
              </c:numCache>
            </c:numRef>
          </c:xVal>
          <c:yVal>
            <c:numRef>
              <c:f>Sheet1!$Y$200:$Y$259</c:f>
              <c:numCache>
                <c:formatCode>General</c:formatCode>
                <c:ptCount val="60"/>
                <c:pt idx="0">
                  <c:v>9.8466257668711654E-4</c:v>
                </c:pt>
                <c:pt idx="1">
                  <c:v>1.9913087934560329E-3</c:v>
                </c:pt>
                <c:pt idx="2">
                  <c:v>2.997955010224949E-3</c:v>
                </c:pt>
                <c:pt idx="3">
                  <c:v>3.9840490797546013E-3</c:v>
                </c:pt>
                <c:pt idx="4">
                  <c:v>4.9900817995910023E-3</c:v>
                </c:pt>
                <c:pt idx="5">
                  <c:v>5.9969325153374237E-3</c:v>
                </c:pt>
                <c:pt idx="6">
                  <c:v>7.0000000000000001E-3</c:v>
                </c:pt>
                <c:pt idx="7">
                  <c:v>7.9815950920245401E-3</c:v>
                </c:pt>
                <c:pt idx="8">
                  <c:v>8.9846625766871174E-3</c:v>
                </c:pt>
                <c:pt idx="9">
                  <c:v>9.982617586912065E-3</c:v>
                </c:pt>
                <c:pt idx="10">
                  <c:v>1.0981595092024541E-2</c:v>
                </c:pt>
                <c:pt idx="11">
                  <c:v>1.1956032719836401E-2</c:v>
                </c:pt>
                <c:pt idx="12">
                  <c:v>1.2947852760736197E-2</c:v>
                </c:pt>
                <c:pt idx="13">
                  <c:v>1.3936605316973416E-2</c:v>
                </c:pt>
                <c:pt idx="14">
                  <c:v>1.4919222903885481E-2</c:v>
                </c:pt>
                <c:pt idx="15">
                  <c:v>1.5874233128834358E-2</c:v>
                </c:pt>
                <c:pt idx="16">
                  <c:v>1.6842535787321065E-2</c:v>
                </c:pt>
                <c:pt idx="17">
                  <c:v>1.7795501022494886E-2</c:v>
                </c:pt>
                <c:pt idx="18">
                  <c:v>1.8731083844580779E-2</c:v>
                </c:pt>
                <c:pt idx="19">
                  <c:v>1.9619631901840493E-2</c:v>
                </c:pt>
                <c:pt idx="20">
                  <c:v>2.1270961145194271E-2</c:v>
                </c:pt>
                <c:pt idx="21">
                  <c:v>2.1936605316973414E-2</c:v>
                </c:pt>
                <c:pt idx="22">
                  <c:v>2.2412065439672803E-2</c:v>
                </c:pt>
                <c:pt idx="23">
                  <c:v>2.2702453987730062E-2</c:v>
                </c:pt>
                <c:pt idx="24">
                  <c:v>2.2851738241308796E-2</c:v>
                </c:pt>
                <c:pt idx="25">
                  <c:v>2.2929447852760739E-2</c:v>
                </c:pt>
                <c:pt idx="26">
                  <c:v>2.2933537832310839E-2</c:v>
                </c:pt>
                <c:pt idx="27">
                  <c:v>2.2976482617586915E-2</c:v>
                </c:pt>
                <c:pt idx="28">
                  <c:v>2.3007157464212682E-2</c:v>
                </c:pt>
                <c:pt idx="29">
                  <c:v>2.3028629856850717E-2</c:v>
                </c:pt>
                <c:pt idx="30">
                  <c:v>2.3043967280163599E-2</c:v>
                </c:pt>
                <c:pt idx="31">
                  <c:v>2.306952965235174E-2</c:v>
                </c:pt>
                <c:pt idx="32">
                  <c:v>2.3079754601226996E-2</c:v>
                </c:pt>
                <c:pt idx="33">
                  <c:v>2.3092024539877302E-2</c:v>
                </c:pt>
                <c:pt idx="34">
                  <c:v>2.3113496932515337E-2</c:v>
                </c:pt>
                <c:pt idx="35">
                  <c:v>2.3126789366053172E-2</c:v>
                </c:pt>
                <c:pt idx="36">
                  <c:v>2.315439672801636E-2</c:v>
                </c:pt>
                <c:pt idx="37">
                  <c:v>2.3155419222903886E-2</c:v>
                </c:pt>
                <c:pt idx="38">
                  <c:v>2.3164621676891615E-2</c:v>
                </c:pt>
                <c:pt idx="39">
                  <c:v>2.3179959100204497E-2</c:v>
                </c:pt>
                <c:pt idx="40">
                  <c:v>2.31840490797546E-2</c:v>
                </c:pt>
                <c:pt idx="41">
                  <c:v>2.3195296523517383E-2</c:v>
                </c:pt>
                <c:pt idx="42">
                  <c:v>2.3208588957055215E-2</c:v>
                </c:pt>
                <c:pt idx="43">
                  <c:v>2.3237218813905933E-2</c:v>
                </c:pt>
                <c:pt idx="44">
                  <c:v>2.3245398773006135E-2</c:v>
                </c:pt>
                <c:pt idx="45">
                  <c:v>2.3253578732106341E-2</c:v>
                </c:pt>
                <c:pt idx="46">
                  <c:v>2.3256646216768918E-2</c:v>
                </c:pt>
                <c:pt idx="47">
                  <c:v>2.3266871165644173E-2</c:v>
                </c:pt>
                <c:pt idx="48">
                  <c:v>2.3286298568507158E-2</c:v>
                </c:pt>
                <c:pt idx="49">
                  <c:v>2.3294478527607361E-2</c:v>
                </c:pt>
                <c:pt idx="50">
                  <c:v>2.334867075664622E-2</c:v>
                </c:pt>
                <c:pt idx="51">
                  <c:v>2.3394683026584866E-2</c:v>
                </c:pt>
                <c:pt idx="52">
                  <c:v>2.3445807770961148E-2</c:v>
                </c:pt>
                <c:pt idx="53">
                  <c:v>2.3497955010224947E-2</c:v>
                </c:pt>
                <c:pt idx="54">
                  <c:v>2.3552147239263802E-2</c:v>
                </c:pt>
                <c:pt idx="55">
                  <c:v>2.3607361963190188E-2</c:v>
                </c:pt>
                <c:pt idx="56">
                  <c:v>2.3645194274028631E-2</c:v>
                </c:pt>
                <c:pt idx="57">
                  <c:v>2.3694274028629857E-2</c:v>
                </c:pt>
                <c:pt idx="58">
                  <c:v>2.3757668711656445E-2</c:v>
                </c:pt>
                <c:pt idx="59">
                  <c:v>2.3807770961145194E-2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B-44F5-8C9F-DEEBE3C8D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04952"/>
        <c:axId val="404395440"/>
      </c:scatterChart>
      <c:valAx>
        <c:axId val="40440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95440"/>
        <c:crosses val="autoZero"/>
        <c:crossBetween val="midCat"/>
      </c:valAx>
      <c:valAx>
        <c:axId val="4043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0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IRF510</a:t>
            </a:r>
          </a:p>
          <a:p>
            <a:pPr>
              <a:defRPr/>
            </a:pPr>
            <a:r>
              <a:rPr lang="en-US"/>
              <a:t>I</a:t>
            </a:r>
            <a:r>
              <a:rPr lang="en-US" sz="600"/>
              <a:t>D</a:t>
            </a:r>
            <a:r>
              <a:rPr lang="en-US" sz="1400"/>
              <a:t>^(0.5)</a:t>
            </a:r>
            <a:r>
              <a:rPr lang="en-US" sz="1400" baseline="0"/>
              <a:t> Vs V</a:t>
            </a:r>
            <a:r>
              <a:rPr lang="en-US" sz="600" baseline="0"/>
              <a:t>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Sheet1!$F$11:$F$27</c:f>
              <c:numCache>
                <c:formatCode>General</c:formatCode>
                <c:ptCount val="17"/>
                <c:pt idx="0">
                  <c:v>2.3340000000000001</c:v>
                </c:pt>
                <c:pt idx="1">
                  <c:v>2.4590000000000001</c:v>
                </c:pt>
                <c:pt idx="2">
                  <c:v>2.5379999999999998</c:v>
                </c:pt>
                <c:pt idx="3">
                  <c:v>2.5880000000000001</c:v>
                </c:pt>
                <c:pt idx="4">
                  <c:v>2.6379999999999999</c:v>
                </c:pt>
                <c:pt idx="5">
                  <c:v>2.6859999999999999</c:v>
                </c:pt>
                <c:pt idx="6">
                  <c:v>2.718</c:v>
                </c:pt>
                <c:pt idx="7">
                  <c:v>2.7509999999999994</c:v>
                </c:pt>
                <c:pt idx="8">
                  <c:v>2.7910000000000004</c:v>
                </c:pt>
                <c:pt idx="9">
                  <c:v>2.8159999999999998</c:v>
                </c:pt>
                <c:pt idx="10">
                  <c:v>2.8480000000000008</c:v>
                </c:pt>
                <c:pt idx="11">
                  <c:v>2.8699999999999992</c:v>
                </c:pt>
                <c:pt idx="12">
                  <c:v>2.8970000000000002</c:v>
                </c:pt>
                <c:pt idx="13">
                  <c:v>2.9299999999999997</c:v>
                </c:pt>
                <c:pt idx="14">
                  <c:v>2.9569999999999999</c:v>
                </c:pt>
                <c:pt idx="15">
                  <c:v>2.9699999999999989</c:v>
                </c:pt>
                <c:pt idx="16">
                  <c:v>3.0019999999999989</c:v>
                </c:pt>
              </c:numCache>
            </c:numRef>
          </c:xVal>
          <c:yVal>
            <c:numRef>
              <c:f>Sheet1!$H$11:$H$27</c:f>
              <c:numCache>
                <c:formatCode>General</c:formatCode>
                <c:ptCount val="17"/>
                <c:pt idx="0">
                  <c:v>1.3184237971128465</c:v>
                </c:pt>
                <c:pt idx="1">
                  <c:v>2.3519560670882638</c:v>
                </c:pt>
                <c:pt idx="2">
                  <c:v>3.139562185360631</c:v>
                </c:pt>
                <c:pt idx="3">
                  <c:v>3.7996878571615511</c:v>
                </c:pt>
                <c:pt idx="4">
                  <c:v>4.3633536191473148</c:v>
                </c:pt>
                <c:pt idx="5">
                  <c:v>4.8642092571497697</c:v>
                </c:pt>
                <c:pt idx="6">
                  <c:v>5.3439949671186033</c:v>
                </c:pt>
                <c:pt idx="7">
                  <c:v>5.767300815043944</c:v>
                </c:pt>
                <c:pt idx="8">
                  <c:v>6.1591038574778363</c:v>
                </c:pt>
                <c:pt idx="9">
                  <c:v>6.5641400472816853</c:v>
                </c:pt>
                <c:pt idx="10">
                  <c:v>6.9035126354317953</c:v>
                </c:pt>
                <c:pt idx="11">
                  <c:v>7.2566167535268438</c:v>
                </c:pt>
                <c:pt idx="12">
                  <c:v>7.5710675201508426</c:v>
                </c:pt>
                <c:pt idx="13">
                  <c:v>7.8781622014783146</c:v>
                </c:pt>
                <c:pt idx="14">
                  <c:v>8.1837286815316848</c:v>
                </c:pt>
                <c:pt idx="15">
                  <c:v>8.4480851764932066</c:v>
                </c:pt>
                <c:pt idx="16">
                  <c:v>8.7978896893337488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F-4EE0-AECB-5C91AAAA0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17888"/>
        <c:axId val="332718216"/>
      </c:scatterChart>
      <c:valAx>
        <c:axId val="332717888"/>
        <c:scaling>
          <c:orientation val="minMax"/>
          <c:min val="2.2999999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sz="600"/>
                  <a:t>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18216"/>
        <c:crosses val="autoZero"/>
        <c:crossBetween val="midCat"/>
      </c:valAx>
      <c:valAx>
        <c:axId val="33271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sz="600"/>
                  <a:t>D</a:t>
                </a:r>
                <a:r>
                  <a:rPr lang="en-US" sz="1000"/>
                  <a:t>^(.5)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1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IRF510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I</a:t>
            </a:r>
            <a:r>
              <a:rPr lang="en-US" sz="1000" b="0" i="0" baseline="0">
                <a:effectLst/>
              </a:rPr>
              <a:t>D</a:t>
            </a:r>
            <a:r>
              <a:rPr lang="en-US" sz="1800" b="0" i="0" baseline="0">
                <a:effectLst/>
              </a:rPr>
              <a:t>    Vs   V</a:t>
            </a:r>
            <a:r>
              <a:rPr lang="en-US" sz="1000" b="0" i="0" baseline="0">
                <a:effectLst/>
              </a:rPr>
              <a:t>GS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Sheet1!$F$39:$F$57</c:f>
              <c:numCache>
                <c:formatCode>General</c:formatCode>
                <c:ptCount val="19"/>
                <c:pt idx="0">
                  <c:v>2.5017499999999999</c:v>
                </c:pt>
                <c:pt idx="1">
                  <c:v>2.9671699999999999</c:v>
                </c:pt>
                <c:pt idx="2">
                  <c:v>3.22451</c:v>
                </c:pt>
                <c:pt idx="3">
                  <c:v>3.3510999999999997</c:v>
                </c:pt>
                <c:pt idx="4">
                  <c:v>3.4352</c:v>
                </c:pt>
                <c:pt idx="5">
                  <c:v>3.4794</c:v>
                </c:pt>
                <c:pt idx="6">
                  <c:v>3.5316999999999998</c:v>
                </c:pt>
                <c:pt idx="7">
                  <c:v>3.5712999999999999</c:v>
                </c:pt>
                <c:pt idx="8">
                  <c:v>3.6113</c:v>
                </c:pt>
                <c:pt idx="9">
                  <c:v>3.6438000000000001</c:v>
                </c:pt>
                <c:pt idx="10">
                  <c:v>3.6739000000000002</c:v>
                </c:pt>
                <c:pt idx="11">
                  <c:v>3.6946000000000003</c:v>
                </c:pt>
                <c:pt idx="12">
                  <c:v>3.7309999999999999</c:v>
                </c:pt>
                <c:pt idx="13">
                  <c:v>3.7539999999999996</c:v>
                </c:pt>
                <c:pt idx="14">
                  <c:v>3.7789999999999999</c:v>
                </c:pt>
                <c:pt idx="15">
                  <c:v>3.7939999999999996</c:v>
                </c:pt>
                <c:pt idx="16">
                  <c:v>3.7990000000000004</c:v>
                </c:pt>
                <c:pt idx="17">
                  <c:v>3.8159999999999998</c:v>
                </c:pt>
                <c:pt idx="18">
                  <c:v>3.8449999999999998</c:v>
                </c:pt>
              </c:numCache>
            </c:numRef>
          </c:xVal>
          <c:yVal>
            <c:numRef>
              <c:f>Sheet1!$G$39:$G$57</c:f>
              <c:numCache>
                <c:formatCode>General</c:formatCode>
                <c:ptCount val="19"/>
                <c:pt idx="0">
                  <c:v>2.5562372188139061E-3</c:v>
                </c:pt>
                <c:pt idx="1">
                  <c:v>0.33568507157464211</c:v>
                </c:pt>
                <c:pt idx="2">
                  <c:v>2.8168711656441721</c:v>
                </c:pt>
                <c:pt idx="3">
                  <c:v>6.6349693251533752</c:v>
                </c:pt>
                <c:pt idx="4">
                  <c:v>10.887525562372188</c:v>
                </c:pt>
                <c:pt idx="5">
                  <c:v>15.548057259713701</c:v>
                </c:pt>
                <c:pt idx="6">
                  <c:v>20.125766871165641</c:v>
                </c:pt>
                <c:pt idx="7">
                  <c:v>24.833333333333336</c:v>
                </c:pt>
                <c:pt idx="8">
                  <c:v>29.536809815950921</c:v>
                </c:pt>
                <c:pt idx="9">
                  <c:v>34.316973415132921</c:v>
                </c:pt>
                <c:pt idx="10">
                  <c:v>39.121676891615536</c:v>
                </c:pt>
                <c:pt idx="11">
                  <c:v>44.022494887525561</c:v>
                </c:pt>
                <c:pt idx="12">
                  <c:v>48.762781186094067</c:v>
                </c:pt>
                <c:pt idx="13">
                  <c:v>53.640081799591009</c:v>
                </c:pt>
                <c:pt idx="14">
                  <c:v>58.496932515337427</c:v>
                </c:pt>
                <c:pt idx="15">
                  <c:v>63.456032719836408</c:v>
                </c:pt>
                <c:pt idx="16">
                  <c:v>68.51738241308793</c:v>
                </c:pt>
                <c:pt idx="17">
                  <c:v>73.456032719836401</c:v>
                </c:pt>
                <c:pt idx="18">
                  <c:v>78.271983640081814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C-4F19-BCCC-259F4236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08232"/>
        <c:axId val="465009216"/>
      </c:scatterChart>
      <c:valAx>
        <c:axId val="465008232"/>
        <c:scaling>
          <c:orientation val="minMax"/>
          <c:min val="2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</a:t>
                </a:r>
                <a:r>
                  <a:rPr lang="en-US" sz="600" b="0" i="0" u="none" strike="noStrike" baseline="0">
                    <a:effectLst/>
                  </a:rPr>
                  <a:t>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09216"/>
        <c:crosses val="autoZero"/>
        <c:crossBetween val="midCat"/>
      </c:valAx>
      <c:valAx>
        <c:axId val="465009216"/>
        <c:scaling>
          <c:orientation val="minMax"/>
          <c:min val="-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</a:t>
                </a:r>
                <a:r>
                  <a:rPr lang="en-US" sz="600" b="0" i="0" u="none" strike="noStrike" baseline="0">
                    <a:effectLst/>
                  </a:rPr>
                  <a:t>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0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IRF510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I</a:t>
            </a:r>
            <a:r>
              <a:rPr lang="en-US" sz="600" b="0" i="0" kern="1200" spc="0" baseline="0">
                <a:solidFill>
                  <a:srgbClr val="595959"/>
                </a:solidFill>
                <a:effectLst/>
              </a:rPr>
              <a:t>D</a:t>
            </a: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^(0.5) Vs V</a:t>
            </a:r>
            <a:r>
              <a:rPr lang="en-US" sz="600" b="0" i="0" kern="1200" spc="0" baseline="0">
                <a:solidFill>
                  <a:srgbClr val="595959"/>
                </a:solidFill>
                <a:effectLst/>
              </a:rPr>
              <a:t>GS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Sheet1!$F$39:$F$57</c:f>
              <c:numCache>
                <c:formatCode>General</c:formatCode>
                <c:ptCount val="19"/>
                <c:pt idx="0">
                  <c:v>2.5017499999999999</c:v>
                </c:pt>
                <c:pt idx="1">
                  <c:v>2.9671699999999999</c:v>
                </c:pt>
                <c:pt idx="2">
                  <c:v>3.22451</c:v>
                </c:pt>
                <c:pt idx="3">
                  <c:v>3.3510999999999997</c:v>
                </c:pt>
                <c:pt idx="4">
                  <c:v>3.4352</c:v>
                </c:pt>
                <c:pt idx="5">
                  <c:v>3.4794</c:v>
                </c:pt>
                <c:pt idx="6">
                  <c:v>3.5316999999999998</c:v>
                </c:pt>
                <c:pt idx="7">
                  <c:v>3.5712999999999999</c:v>
                </c:pt>
                <c:pt idx="8">
                  <c:v>3.6113</c:v>
                </c:pt>
                <c:pt idx="9">
                  <c:v>3.6438000000000001</c:v>
                </c:pt>
                <c:pt idx="10">
                  <c:v>3.6739000000000002</c:v>
                </c:pt>
                <c:pt idx="11">
                  <c:v>3.6946000000000003</c:v>
                </c:pt>
                <c:pt idx="12">
                  <c:v>3.7309999999999999</c:v>
                </c:pt>
                <c:pt idx="13">
                  <c:v>3.7539999999999996</c:v>
                </c:pt>
                <c:pt idx="14">
                  <c:v>3.7789999999999999</c:v>
                </c:pt>
                <c:pt idx="15">
                  <c:v>3.7939999999999996</c:v>
                </c:pt>
                <c:pt idx="16">
                  <c:v>3.7990000000000004</c:v>
                </c:pt>
                <c:pt idx="17">
                  <c:v>3.8159999999999998</c:v>
                </c:pt>
                <c:pt idx="18">
                  <c:v>3.8449999999999998</c:v>
                </c:pt>
              </c:numCache>
            </c:numRef>
          </c:xVal>
          <c:yVal>
            <c:numRef>
              <c:f>Sheet1!$H$39:$H$57</c:f>
              <c:numCache>
                <c:formatCode>General</c:formatCode>
                <c:ptCount val="19"/>
                <c:pt idx="0">
                  <c:v>5.0559244642438106E-2</c:v>
                </c:pt>
                <c:pt idx="1">
                  <c:v>0.57938335458886125</c:v>
                </c:pt>
                <c:pt idx="2">
                  <c:v>1.678353706953386</c:v>
                </c:pt>
                <c:pt idx="3">
                  <c:v>2.5758434201545279</c:v>
                </c:pt>
                <c:pt idx="4">
                  <c:v>3.2996250639083509</c:v>
                </c:pt>
                <c:pt idx="5">
                  <c:v>3.9431024916572612</c:v>
                </c:pt>
                <c:pt idx="6">
                  <c:v>4.4861750825358611</c:v>
                </c:pt>
                <c:pt idx="7">
                  <c:v>4.983305462575351</c:v>
                </c:pt>
                <c:pt idx="8">
                  <c:v>5.4347778074131901</c:v>
                </c:pt>
                <c:pt idx="9">
                  <c:v>5.858069085896215</c:v>
                </c:pt>
                <c:pt idx="10">
                  <c:v>6.2547323597109683</c:v>
                </c:pt>
                <c:pt idx="11">
                  <c:v>6.6349449799923406</c:v>
                </c:pt>
                <c:pt idx="12">
                  <c:v>6.9830352416477224</c:v>
                </c:pt>
                <c:pt idx="13">
                  <c:v>7.3239389538410959</c:v>
                </c:pt>
                <c:pt idx="14">
                  <c:v>7.6483287400148683</c:v>
                </c:pt>
                <c:pt idx="15">
                  <c:v>7.9659294950329809</c:v>
                </c:pt>
                <c:pt idx="16">
                  <c:v>8.2775227219916427</c:v>
                </c:pt>
                <c:pt idx="17">
                  <c:v>8.5706494922984913</c:v>
                </c:pt>
                <c:pt idx="18">
                  <c:v>8.8471455080201888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F-44EC-9062-84E38337A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12496"/>
        <c:axId val="465012824"/>
      </c:scatterChart>
      <c:valAx>
        <c:axId val="465012496"/>
        <c:scaling>
          <c:orientation val="minMax"/>
          <c:min val="2.44999999999999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sz="600"/>
                  <a:t>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12824"/>
        <c:crosses val="autoZero"/>
        <c:crossBetween val="midCat"/>
      </c:valAx>
      <c:valAx>
        <c:axId val="46501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sz="600"/>
                  <a:t>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1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sz="900"/>
              <a:t>D</a:t>
            </a:r>
            <a:r>
              <a:rPr lang="en-US" sz="900" baseline="0"/>
              <a:t> </a:t>
            </a:r>
            <a:r>
              <a:rPr lang="en-US" sz="1600" baseline="0"/>
              <a:t>Vs </a:t>
            </a:r>
            <a:r>
              <a:rPr lang="en-US" sz="1400" baseline="0"/>
              <a:t>V</a:t>
            </a:r>
            <a:r>
              <a:rPr lang="en-US" sz="800" baseline="0"/>
              <a:t>GS</a:t>
            </a:r>
            <a:endParaRPr lang="en-US"/>
          </a:p>
          <a:p>
            <a:pPr>
              <a:defRPr/>
            </a:pPr>
            <a:r>
              <a:rPr lang="en-US"/>
              <a:t>VDD</a:t>
            </a:r>
            <a:r>
              <a:rPr lang="en-US" baseline="0"/>
              <a:t> = 100mV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Sheet1!$E$100:$E$104</c:f>
              <c:numCache>
                <c:formatCode>General</c:formatCode>
                <c:ptCount val="5"/>
                <c:pt idx="0">
                  <c:v>2.427</c:v>
                </c:pt>
                <c:pt idx="1">
                  <c:v>2.91</c:v>
                </c:pt>
                <c:pt idx="2">
                  <c:v>3.4089999999999998</c:v>
                </c:pt>
                <c:pt idx="3">
                  <c:v>3.9079999999999999</c:v>
                </c:pt>
                <c:pt idx="4">
                  <c:v>4.4080000000000004</c:v>
                </c:pt>
              </c:numCache>
            </c:numRef>
          </c:xVal>
          <c:yVal>
            <c:numRef>
              <c:f>Sheet1!$F$100:$F$104</c:f>
              <c:numCache>
                <c:formatCode>General</c:formatCode>
                <c:ptCount val="5"/>
                <c:pt idx="0">
                  <c:v>7.4642126789366053E-4</c:v>
                </c:pt>
                <c:pt idx="1">
                  <c:v>9.2024539877300613E-4</c:v>
                </c:pt>
                <c:pt idx="2">
                  <c:v>9.3047034764826171E-4</c:v>
                </c:pt>
                <c:pt idx="3">
                  <c:v>9.406952965235174E-4</c:v>
                </c:pt>
                <c:pt idx="4">
                  <c:v>9.406952965235174E-4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2-4276-822B-F5D9BD5D3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22928"/>
        <c:axId val="643728176"/>
      </c:scatterChart>
      <c:valAx>
        <c:axId val="643722928"/>
        <c:scaling>
          <c:orientation val="minMax"/>
          <c:min val="2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sz="600"/>
                  <a:t>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28176"/>
        <c:crosses val="autoZero"/>
        <c:crossBetween val="midCat"/>
      </c:valAx>
      <c:valAx>
        <c:axId val="643728176"/>
        <c:scaling>
          <c:orientation val="minMax"/>
          <c:min val="7.000000000000002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sz="600"/>
                  <a:t>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2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sz="900"/>
              <a:t>D</a:t>
            </a:r>
            <a:r>
              <a:rPr lang="en-US" sz="900" baseline="0"/>
              <a:t> </a:t>
            </a:r>
            <a:r>
              <a:rPr lang="en-US" sz="1600" baseline="0"/>
              <a:t>Vs </a:t>
            </a:r>
            <a:r>
              <a:rPr lang="en-US" sz="1400" baseline="0"/>
              <a:t>V</a:t>
            </a:r>
            <a:r>
              <a:rPr lang="en-US" sz="800" baseline="0"/>
              <a:t>GS</a:t>
            </a:r>
            <a:endParaRPr lang="en-US"/>
          </a:p>
          <a:p>
            <a:pPr>
              <a:defRPr/>
            </a:pPr>
            <a:r>
              <a:rPr lang="en-US"/>
              <a:t>VDD</a:t>
            </a:r>
            <a:r>
              <a:rPr lang="en-US" baseline="0"/>
              <a:t> = 200mV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Sheet1!$N$100:$N$105</c:f>
              <c:numCache>
                <c:formatCode>General</c:formatCode>
                <c:ptCount val="6"/>
                <c:pt idx="0">
                  <c:v>2.3780000000000001</c:v>
                </c:pt>
                <c:pt idx="1">
                  <c:v>2.8159999999999998</c:v>
                </c:pt>
                <c:pt idx="2">
                  <c:v>3.3109999999999999</c:v>
                </c:pt>
                <c:pt idx="3">
                  <c:v>3.81</c:v>
                </c:pt>
                <c:pt idx="4">
                  <c:v>4.3090000000000002</c:v>
                </c:pt>
                <c:pt idx="5">
                  <c:v>4.8090000000000002</c:v>
                </c:pt>
              </c:numCache>
            </c:numRef>
          </c:xVal>
          <c:yVal>
            <c:numRef>
              <c:f>Sheet1!$O$100:$O$105</c:f>
              <c:numCache>
                <c:formatCode>General</c:formatCode>
                <c:ptCount val="6"/>
                <c:pt idx="0">
                  <c:v>1.2474437627811861E-3</c:v>
                </c:pt>
                <c:pt idx="1">
                  <c:v>1.8813905930470348E-3</c:v>
                </c:pt>
                <c:pt idx="2">
                  <c:v>1.9325153374233129E-3</c:v>
                </c:pt>
                <c:pt idx="3">
                  <c:v>1.9427402862985685E-3</c:v>
                </c:pt>
                <c:pt idx="4">
                  <c:v>1.9529652351738243E-3</c:v>
                </c:pt>
                <c:pt idx="5">
                  <c:v>1.9529652351738243E-3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A-4C2A-9621-E9198CA0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22928"/>
        <c:axId val="643728176"/>
      </c:scatterChart>
      <c:valAx>
        <c:axId val="643722928"/>
        <c:scaling>
          <c:orientation val="minMax"/>
          <c:min val="2.2999999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sz="600"/>
                  <a:t>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28176"/>
        <c:crosses val="autoZero"/>
        <c:crossBetween val="midCat"/>
      </c:valAx>
      <c:valAx>
        <c:axId val="643728176"/>
        <c:scaling>
          <c:orientation val="minMax"/>
          <c:min val="1.2000000000000003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sz="600"/>
                  <a:t>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2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sz="900"/>
              <a:t>D</a:t>
            </a:r>
            <a:r>
              <a:rPr lang="en-US" sz="900" baseline="0"/>
              <a:t> </a:t>
            </a:r>
            <a:r>
              <a:rPr lang="en-US" sz="1600" baseline="0"/>
              <a:t>Vs </a:t>
            </a:r>
            <a:r>
              <a:rPr lang="en-US" sz="1400" baseline="0"/>
              <a:t>V</a:t>
            </a:r>
            <a:r>
              <a:rPr lang="en-US" sz="800" baseline="0"/>
              <a:t>GS</a:t>
            </a:r>
            <a:endParaRPr lang="en-US"/>
          </a:p>
          <a:p>
            <a:pPr>
              <a:defRPr/>
            </a:pPr>
            <a:r>
              <a:rPr lang="en-US"/>
              <a:t>VDD</a:t>
            </a:r>
            <a:r>
              <a:rPr lang="en-US" baseline="0"/>
              <a:t> = 300mV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Sheet1!$E$118:$E$124</c:f>
              <c:numCache>
                <c:formatCode>General</c:formatCode>
                <c:ptCount val="7"/>
                <c:pt idx="0">
                  <c:v>2.3620000000000001</c:v>
                </c:pt>
                <c:pt idx="1">
                  <c:v>2.7250000000000001</c:v>
                </c:pt>
                <c:pt idx="2">
                  <c:v>3.214</c:v>
                </c:pt>
                <c:pt idx="3">
                  <c:v>3.7120000000000002</c:v>
                </c:pt>
                <c:pt idx="4">
                  <c:v>4.2110000000000003</c:v>
                </c:pt>
                <c:pt idx="5">
                  <c:v>4.71</c:v>
                </c:pt>
                <c:pt idx="6">
                  <c:v>5.2089999999999996</c:v>
                </c:pt>
              </c:numCache>
            </c:numRef>
          </c:xVal>
          <c:yVal>
            <c:numRef>
              <c:f>Sheet1!$F$118:$F$124</c:f>
              <c:numCache>
                <c:formatCode>General</c:formatCode>
                <c:ptCount val="7"/>
                <c:pt idx="0">
                  <c:v>1.4110429447852762E-3</c:v>
                </c:pt>
                <c:pt idx="1">
                  <c:v>2.8118609406952966E-3</c:v>
                </c:pt>
                <c:pt idx="2">
                  <c:v>2.9243353783231082E-3</c:v>
                </c:pt>
                <c:pt idx="3">
                  <c:v>2.9447852760736194E-3</c:v>
                </c:pt>
                <c:pt idx="4">
                  <c:v>2.9550102249488752E-3</c:v>
                </c:pt>
                <c:pt idx="5">
                  <c:v>2.965235173824131E-3</c:v>
                </c:pt>
                <c:pt idx="6">
                  <c:v>2.9754601226993863E-3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6-4470-952A-97D5C8B3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22928"/>
        <c:axId val="643728176"/>
      </c:scatterChart>
      <c:valAx>
        <c:axId val="643722928"/>
        <c:scaling>
          <c:orientation val="minMax"/>
          <c:min val="2.2999999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sz="600"/>
                  <a:t>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28176"/>
        <c:crosses val="autoZero"/>
        <c:crossBetween val="midCat"/>
      </c:valAx>
      <c:valAx>
        <c:axId val="643728176"/>
        <c:scaling>
          <c:orientation val="minMax"/>
          <c:min val="1.4000000000000004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sz="600"/>
                  <a:t>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2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sz="900"/>
              <a:t>D</a:t>
            </a:r>
            <a:r>
              <a:rPr lang="en-US" sz="900" baseline="0"/>
              <a:t> </a:t>
            </a:r>
            <a:r>
              <a:rPr lang="en-US" sz="1600" baseline="0"/>
              <a:t>Vs </a:t>
            </a:r>
            <a:r>
              <a:rPr lang="en-US" sz="1400" baseline="0"/>
              <a:t>V</a:t>
            </a:r>
            <a:r>
              <a:rPr lang="en-US" sz="800" baseline="0"/>
              <a:t>GS</a:t>
            </a:r>
            <a:endParaRPr lang="en-US"/>
          </a:p>
          <a:p>
            <a:pPr>
              <a:defRPr/>
            </a:pPr>
            <a:r>
              <a:rPr lang="en-US"/>
              <a:t>VDD</a:t>
            </a:r>
            <a:r>
              <a:rPr lang="en-US" baseline="0"/>
              <a:t> = 400mV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Sheet1!$N$118:$N$123</c:f>
              <c:numCache>
                <c:formatCode>General</c:formatCode>
                <c:ptCount val="6"/>
                <c:pt idx="0">
                  <c:v>2.3570000000000002</c:v>
                </c:pt>
                <c:pt idx="1">
                  <c:v>2.6429999999999998</c:v>
                </c:pt>
                <c:pt idx="2">
                  <c:v>3.12</c:v>
                </c:pt>
                <c:pt idx="3">
                  <c:v>3.6160000000000001</c:v>
                </c:pt>
                <c:pt idx="4">
                  <c:v>4.1139999999999999</c:v>
                </c:pt>
                <c:pt idx="5">
                  <c:v>4.6129999999999995</c:v>
                </c:pt>
              </c:numCache>
            </c:numRef>
          </c:xVal>
          <c:yVal>
            <c:numRef>
              <c:f>Sheet1!$O$118:$O$123</c:f>
              <c:numCache>
                <c:formatCode>General</c:formatCode>
                <c:ptCount val="6"/>
                <c:pt idx="0">
                  <c:v>1.4621676891615541E-3</c:v>
                </c:pt>
                <c:pt idx="1">
                  <c:v>3.6503067484662576E-3</c:v>
                </c:pt>
                <c:pt idx="2">
                  <c:v>3.885480572597137E-3</c:v>
                </c:pt>
                <c:pt idx="3">
                  <c:v>3.9263803680981597E-3</c:v>
                </c:pt>
                <c:pt idx="4">
                  <c:v>3.9468302658486713E-3</c:v>
                </c:pt>
                <c:pt idx="5">
                  <c:v>3.9570552147239263E-3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9-476B-BF37-0459C4770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22928"/>
        <c:axId val="643728176"/>
      </c:scatterChart>
      <c:valAx>
        <c:axId val="643722928"/>
        <c:scaling>
          <c:orientation val="minMax"/>
          <c:min val="2.2999999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sz="600"/>
                  <a:t>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28176"/>
        <c:crosses val="autoZero"/>
        <c:crossBetween val="midCat"/>
      </c:valAx>
      <c:valAx>
        <c:axId val="643728176"/>
        <c:scaling>
          <c:orientation val="minMax"/>
          <c:min val="1.4000000000000004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sz="600"/>
                  <a:t>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2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sz="900"/>
              <a:t>D</a:t>
            </a:r>
            <a:r>
              <a:rPr lang="en-US" sz="900" baseline="0"/>
              <a:t> </a:t>
            </a:r>
            <a:r>
              <a:rPr lang="en-US" sz="1600" baseline="0"/>
              <a:t>Vs </a:t>
            </a:r>
            <a:r>
              <a:rPr lang="en-US" sz="1400" baseline="0"/>
              <a:t>V</a:t>
            </a:r>
            <a:r>
              <a:rPr lang="en-US" sz="800" baseline="0"/>
              <a:t>GS</a:t>
            </a:r>
            <a:endParaRPr lang="en-US"/>
          </a:p>
          <a:p>
            <a:pPr>
              <a:defRPr/>
            </a:pPr>
            <a:r>
              <a:rPr lang="en-US"/>
              <a:t>VDD</a:t>
            </a:r>
            <a:r>
              <a:rPr lang="en-US" baseline="0"/>
              <a:t> = 500mV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Sheet1!$E$136:$E$142</c:f>
              <c:numCache>
                <c:formatCode>General</c:formatCode>
                <c:ptCount val="7"/>
                <c:pt idx="0">
                  <c:v>2.3570000000000002</c:v>
                </c:pt>
                <c:pt idx="1">
                  <c:v>2.573</c:v>
                </c:pt>
                <c:pt idx="2">
                  <c:v>3.0249999999999999</c:v>
                </c:pt>
                <c:pt idx="3">
                  <c:v>3.5179999999999998</c:v>
                </c:pt>
                <c:pt idx="4">
                  <c:v>4.016</c:v>
                </c:pt>
                <c:pt idx="5">
                  <c:v>4.5149999999999997</c:v>
                </c:pt>
                <c:pt idx="6">
                  <c:v>5.0140000000000002</c:v>
                </c:pt>
              </c:numCache>
            </c:numRef>
          </c:xVal>
          <c:yVal>
            <c:numRef>
              <c:f>Sheet1!$F$136:$F$142</c:f>
              <c:numCache>
                <c:formatCode>General</c:formatCode>
                <c:ptCount val="7"/>
                <c:pt idx="0">
                  <c:v>1.4621676891615541E-3</c:v>
                </c:pt>
                <c:pt idx="1">
                  <c:v>4.3660531697341512E-3</c:v>
                </c:pt>
                <c:pt idx="2">
                  <c:v>4.8568507157464216E-3</c:v>
                </c:pt>
                <c:pt idx="3">
                  <c:v>4.9284253578732104E-3</c:v>
                </c:pt>
                <c:pt idx="4">
                  <c:v>4.948875255623722E-3</c:v>
                </c:pt>
                <c:pt idx="5">
                  <c:v>4.9591002044989778E-3</c:v>
                </c:pt>
                <c:pt idx="6">
                  <c:v>4.9693251533742327E-3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F-4D0C-A852-8FF008522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22928"/>
        <c:axId val="643728176"/>
      </c:scatterChart>
      <c:valAx>
        <c:axId val="643722928"/>
        <c:scaling>
          <c:orientation val="minMax"/>
          <c:min val="2.2999999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sz="600"/>
                  <a:t>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28176"/>
        <c:crosses val="autoZero"/>
        <c:crossBetween val="midCat"/>
      </c:valAx>
      <c:valAx>
        <c:axId val="643728176"/>
        <c:scaling>
          <c:orientation val="minMax"/>
          <c:min val="1.4000000000000004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sz="600"/>
                  <a:t>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2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345281</xdr:colOff>
      <xdr:row>4</xdr:row>
      <xdr:rowOff>169068</xdr:rowOff>
    </xdr:from>
    <xdr:to>
      <xdr:col>15</xdr:col>
      <xdr:colOff>211931</xdr:colOff>
      <xdr:row>19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ADE109-B7DE-483E-8D14-7AE505657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</xdr:colOff>
      <xdr:row>5</xdr:row>
      <xdr:rowOff>61912</xdr:rowOff>
    </xdr:from>
    <xdr:to>
      <xdr:col>23</xdr:col>
      <xdr:colOff>366712</xdr:colOff>
      <xdr:row>19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7810ED-3FE0-4DD3-8A0C-B8A1BE654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919162</xdr:colOff>
      <xdr:row>32</xdr:row>
      <xdr:rowOff>166687</xdr:rowOff>
    </xdr:from>
    <xdr:to>
      <xdr:col>15</xdr:col>
      <xdr:colOff>785812</xdr:colOff>
      <xdr:row>47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8DB198-F30F-4AE8-AFFE-2A7FF9FE5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785812</xdr:colOff>
      <xdr:row>32</xdr:row>
      <xdr:rowOff>185737</xdr:rowOff>
    </xdr:from>
    <xdr:to>
      <xdr:col>23</xdr:col>
      <xdr:colOff>290512</xdr:colOff>
      <xdr:row>47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58D2D2-1497-457A-94AE-E47EF31C7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95250</xdr:colOff>
      <xdr:row>93</xdr:row>
      <xdr:rowOff>135731</xdr:rowOff>
    </xdr:from>
    <xdr:to>
      <xdr:col>10</xdr:col>
      <xdr:colOff>552450</xdr:colOff>
      <xdr:row>108</xdr:row>
      <xdr:rowOff>30956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00EF3-1837-4BF7-81D5-37D11C5AD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57150</xdr:colOff>
      <xdr:row>95</xdr:row>
      <xdr:rowOff>152400</xdr:rowOff>
    </xdr:from>
    <xdr:to>
      <xdr:col>17</xdr:col>
      <xdr:colOff>171450</xdr:colOff>
      <xdr:row>110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913D5A-43EE-4931-9C01-27E8E4A6A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183355</xdr:colOff>
      <xdr:row>113</xdr:row>
      <xdr:rowOff>154782</xdr:rowOff>
    </xdr:from>
    <xdr:to>
      <xdr:col>7</xdr:col>
      <xdr:colOff>402430</xdr:colOff>
      <xdr:row>128</xdr:row>
      <xdr:rowOff>40482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AD21DA-797A-4AFE-8E4A-FE806AB5E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180975</xdr:colOff>
      <xdr:row>112</xdr:row>
      <xdr:rowOff>171450</xdr:rowOff>
    </xdr:from>
    <xdr:to>
      <xdr:col>17</xdr:col>
      <xdr:colOff>295275</xdr:colOff>
      <xdr:row>127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72AC3D-2B33-47DE-BB1E-0A89210CF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419100</xdr:colOff>
      <xdr:row>131</xdr:row>
      <xdr:rowOff>57150</xdr:rowOff>
    </xdr:from>
    <xdr:to>
      <xdr:col>7</xdr:col>
      <xdr:colOff>638175</xdr:colOff>
      <xdr:row>145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33701E-8F35-4F19-9902-959CFA463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871635</xdr:colOff>
      <xdr:row>201</xdr:row>
      <xdr:rowOff>161809</xdr:rowOff>
    </xdr:from>
    <xdr:to>
      <xdr:col>7</xdr:col>
      <xdr:colOff>38899</xdr:colOff>
      <xdr:row>217</xdr:row>
      <xdr:rowOff>45158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78E8E36-7E77-4687-9808-AA98DD387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99863</xdr:colOff>
      <xdr:row>202</xdr:row>
      <xdr:rowOff>84559</xdr:rowOff>
    </xdr:from>
    <xdr:to>
      <xdr:col>33</xdr:col>
      <xdr:colOff>696510</xdr:colOff>
      <xdr:row>217</xdr:row>
      <xdr:rowOff>146648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E93CE43-BC91-4537-9812-996C7F3C0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E935-9C61-44DC-A2C7-19A591D456D5}">
  <dimension ref="A4:AH269"/>
  <sheetViews>
    <sheetView tabSelected="1" topLeftCell="A28" zoomScale="52" zoomScaleNormal="55" workbookViewId="0">
      <selection activeCell="G34" sqref="G34:G57"/>
    </sheetView>
  </sheetViews>
  <sheetFormatPr defaultRowHeight="14.45"/>
  <cols>
    <col min="1" max="1" width="14.28515625" bestFit="1" customWidth="1"/>
    <col min="2" max="2" width="10.28515625" bestFit="1" customWidth="1"/>
    <col min="3" max="3" width="9.7109375" customWidth="1"/>
    <col min="7" max="7" width="17.85546875" customWidth="1"/>
    <col min="8" max="8" width="15.7109375" bestFit="1" customWidth="1"/>
    <col min="9" max="9" width="15.7109375" customWidth="1"/>
    <col min="10" max="10" width="12.140625" bestFit="1" customWidth="1"/>
    <col min="16" max="16" width="12" bestFit="1" customWidth="1"/>
    <col min="23" max="23" width="20" customWidth="1"/>
    <col min="25" max="25" width="12" customWidth="1"/>
    <col min="29" max="29" width="13.42578125" bestFit="1" customWidth="1"/>
    <col min="34" max="34" width="12" bestFit="1" customWidth="1"/>
  </cols>
  <sheetData>
    <row r="4" spans="2:9">
      <c r="C4" s="4" t="s">
        <v>0</v>
      </c>
      <c r="D4" s="4"/>
      <c r="E4" s="4"/>
      <c r="F4" s="4"/>
      <c r="G4" s="4"/>
      <c r="H4" s="4"/>
      <c r="I4" s="3"/>
    </row>
    <row r="5" spans="2:9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</row>
    <row r="6" spans="2:9">
      <c r="B6" t="s">
        <v>7</v>
      </c>
      <c r="C6">
        <v>97.8</v>
      </c>
      <c r="D6" s="6">
        <v>1E-3</v>
      </c>
      <c r="E6" s="6">
        <v>4.0000000000000003E-5</v>
      </c>
      <c r="F6">
        <f>D6-E6</f>
        <v>9.6000000000000002E-4</v>
      </c>
      <c r="G6">
        <f>E6/C6 * 1000</f>
        <v>4.0899795501022495E-4</v>
      </c>
      <c r="H6">
        <f>G6^(0.5)</f>
        <v>2.022369785697524E-2</v>
      </c>
    </row>
    <row r="7" spans="2:9">
      <c r="B7" t="s">
        <v>8</v>
      </c>
      <c r="C7">
        <v>97.8</v>
      </c>
      <c r="D7" s="6">
        <v>0.505</v>
      </c>
      <c r="E7" s="6">
        <v>3.0000000000000001E-5</v>
      </c>
      <c r="F7">
        <f t="shared" ref="F7:F27" si="0">D7-E7</f>
        <v>0.50497000000000003</v>
      </c>
      <c r="G7">
        <f t="shared" ref="G7:G27" si="1">E7/C7 * 1000</f>
        <v>3.0674846625766873E-4</v>
      </c>
      <c r="H7">
        <f t="shared" ref="H7:H27" si="2">G7^(0.5)</f>
        <v>1.7514236102601471E-2</v>
      </c>
    </row>
    <row r="8" spans="2:9">
      <c r="B8" t="s">
        <v>7</v>
      </c>
      <c r="C8">
        <v>97.8</v>
      </c>
      <c r="D8" s="6">
        <v>1.002</v>
      </c>
      <c r="E8" s="6">
        <v>3.0000000000000001E-5</v>
      </c>
      <c r="F8">
        <f t="shared" si="0"/>
        <v>1.00197</v>
      </c>
      <c r="G8">
        <f t="shared" si="1"/>
        <v>3.0674846625766873E-4</v>
      </c>
      <c r="H8">
        <f t="shared" si="2"/>
        <v>1.7514236102601471E-2</v>
      </c>
    </row>
    <row r="9" spans="2:9">
      <c r="C9">
        <v>97.8</v>
      </c>
      <c r="D9" s="6">
        <v>1.506</v>
      </c>
      <c r="E9" s="6">
        <v>4.0000000000000003E-5</v>
      </c>
      <c r="F9">
        <f t="shared" si="0"/>
        <v>1.50596</v>
      </c>
      <c r="G9">
        <f t="shared" si="1"/>
        <v>4.0899795501022495E-4</v>
      </c>
      <c r="H9">
        <f t="shared" si="2"/>
        <v>2.022369785697524E-2</v>
      </c>
    </row>
    <row r="10" spans="2:9">
      <c r="C10">
        <v>97.8</v>
      </c>
      <c r="D10" s="6">
        <v>2.0099999999999998</v>
      </c>
      <c r="E10" s="6">
        <v>4.0000000000000003E-5</v>
      </c>
      <c r="F10">
        <f t="shared" si="0"/>
        <v>2.00996</v>
      </c>
      <c r="G10">
        <f t="shared" si="1"/>
        <v>4.0899795501022495E-4</v>
      </c>
      <c r="H10">
        <f t="shared" si="2"/>
        <v>2.022369785697524E-2</v>
      </c>
    </row>
    <row r="11" spans="2:9">
      <c r="C11">
        <v>97.8</v>
      </c>
      <c r="D11" s="6">
        <v>2.504</v>
      </c>
      <c r="E11" s="6">
        <v>0.17</v>
      </c>
      <c r="F11">
        <f t="shared" si="0"/>
        <v>2.3340000000000001</v>
      </c>
      <c r="G11">
        <f t="shared" si="1"/>
        <v>1.7382413087934563</v>
      </c>
      <c r="H11">
        <f t="shared" si="2"/>
        <v>1.3184237971128465</v>
      </c>
    </row>
    <row r="12" spans="2:9">
      <c r="C12">
        <v>97.8</v>
      </c>
      <c r="D12" s="6">
        <v>3</v>
      </c>
      <c r="E12" s="6">
        <v>0.54100000000000004</v>
      </c>
      <c r="F12">
        <f t="shared" si="0"/>
        <v>2.4590000000000001</v>
      </c>
      <c r="G12">
        <f t="shared" si="1"/>
        <v>5.5316973415132926</v>
      </c>
      <c r="H12">
        <f t="shared" si="2"/>
        <v>2.3519560670882638</v>
      </c>
    </row>
    <row r="13" spans="2:9">
      <c r="C13">
        <v>97.8</v>
      </c>
      <c r="D13" s="6">
        <v>3.5019999999999998</v>
      </c>
      <c r="E13" s="6">
        <v>0.96399999999999997</v>
      </c>
      <c r="F13">
        <f t="shared" si="0"/>
        <v>2.5379999999999998</v>
      </c>
      <c r="G13">
        <f t="shared" si="1"/>
        <v>9.85685071574642</v>
      </c>
      <c r="H13">
        <f t="shared" si="2"/>
        <v>3.139562185360631</v>
      </c>
    </row>
    <row r="14" spans="2:9">
      <c r="C14">
        <v>97.8</v>
      </c>
      <c r="D14" s="6">
        <v>4</v>
      </c>
      <c r="E14" s="6">
        <v>1.4119999999999999</v>
      </c>
      <c r="F14">
        <f t="shared" si="0"/>
        <v>2.5880000000000001</v>
      </c>
      <c r="G14">
        <f t="shared" si="1"/>
        <v>14.43762781186094</v>
      </c>
      <c r="H14">
        <f t="shared" si="2"/>
        <v>3.7996878571615511</v>
      </c>
    </row>
    <row r="15" spans="2:9">
      <c r="C15">
        <v>97.8</v>
      </c>
      <c r="D15" s="6">
        <v>4.5</v>
      </c>
      <c r="E15" s="6">
        <v>1.8620000000000001</v>
      </c>
      <c r="F15">
        <f t="shared" si="0"/>
        <v>2.6379999999999999</v>
      </c>
      <c r="G15">
        <f t="shared" si="1"/>
        <v>19.038854805725972</v>
      </c>
      <c r="H15">
        <f t="shared" si="2"/>
        <v>4.3633536191473148</v>
      </c>
    </row>
    <row r="16" spans="2:9">
      <c r="C16">
        <v>97.8</v>
      </c>
      <c r="D16" s="6">
        <v>5</v>
      </c>
      <c r="E16" s="6">
        <v>2.3140000000000001</v>
      </c>
      <c r="F16">
        <f t="shared" si="0"/>
        <v>2.6859999999999999</v>
      </c>
      <c r="G16">
        <f t="shared" si="1"/>
        <v>23.660531697341511</v>
      </c>
      <c r="H16">
        <f t="shared" si="2"/>
        <v>4.8642092571497697</v>
      </c>
    </row>
    <row r="17" spans="3:9">
      <c r="C17">
        <v>97.8</v>
      </c>
      <c r="D17" s="6">
        <v>5.5110000000000001</v>
      </c>
      <c r="E17" s="6">
        <v>2.7930000000000001</v>
      </c>
      <c r="F17">
        <f t="shared" si="0"/>
        <v>2.718</v>
      </c>
      <c r="G17">
        <f t="shared" si="1"/>
        <v>28.55828220858896</v>
      </c>
      <c r="H17">
        <f t="shared" si="2"/>
        <v>5.3439949671186033</v>
      </c>
    </row>
    <row r="18" spans="3:9">
      <c r="C18">
        <v>97.8</v>
      </c>
      <c r="D18" s="6">
        <v>6.0039999999999996</v>
      </c>
      <c r="E18" s="6">
        <v>3.2530000000000001</v>
      </c>
      <c r="F18">
        <f t="shared" si="0"/>
        <v>2.7509999999999994</v>
      </c>
      <c r="G18">
        <f t="shared" si="1"/>
        <v>33.261758691206545</v>
      </c>
      <c r="H18">
        <f t="shared" si="2"/>
        <v>5.767300815043944</v>
      </c>
    </row>
    <row r="19" spans="3:9">
      <c r="C19">
        <v>97.8</v>
      </c>
      <c r="D19" s="6">
        <v>6.5010000000000003</v>
      </c>
      <c r="E19" s="6">
        <v>3.71</v>
      </c>
      <c r="F19">
        <f t="shared" si="0"/>
        <v>2.7910000000000004</v>
      </c>
      <c r="G19">
        <f t="shared" si="1"/>
        <v>37.934560327198362</v>
      </c>
      <c r="H19">
        <f t="shared" si="2"/>
        <v>6.1591038574778363</v>
      </c>
    </row>
    <row r="20" spans="3:9">
      <c r="C20">
        <v>97.8</v>
      </c>
      <c r="D20" s="6">
        <v>7.03</v>
      </c>
      <c r="E20" s="6">
        <v>4.2140000000000004</v>
      </c>
      <c r="F20">
        <f t="shared" si="0"/>
        <v>2.8159999999999998</v>
      </c>
      <c r="G20">
        <f t="shared" si="1"/>
        <v>43.087934560327206</v>
      </c>
      <c r="H20">
        <f t="shared" si="2"/>
        <v>6.5641400472816853</v>
      </c>
    </row>
    <row r="21" spans="3:9">
      <c r="C21">
        <v>97.8</v>
      </c>
      <c r="D21" s="6">
        <v>7.5090000000000003</v>
      </c>
      <c r="E21" s="6">
        <v>4.6609999999999996</v>
      </c>
      <c r="F21">
        <f t="shared" si="0"/>
        <v>2.8480000000000008</v>
      </c>
      <c r="G21">
        <f t="shared" si="1"/>
        <v>47.658486707566453</v>
      </c>
      <c r="H21">
        <f t="shared" si="2"/>
        <v>6.9035126354317953</v>
      </c>
    </row>
    <row r="22" spans="3:9">
      <c r="C22">
        <v>97.8</v>
      </c>
      <c r="D22" s="6">
        <v>8.02</v>
      </c>
      <c r="E22" s="6">
        <v>5.15</v>
      </c>
      <c r="F22">
        <f t="shared" si="0"/>
        <v>2.8699999999999992</v>
      </c>
      <c r="G22">
        <f t="shared" si="1"/>
        <v>52.658486707566468</v>
      </c>
      <c r="H22">
        <f t="shared" si="2"/>
        <v>7.2566167535268438</v>
      </c>
    </row>
    <row r="23" spans="3:9">
      <c r="C23">
        <v>97.8</v>
      </c>
      <c r="D23" s="6">
        <v>8.5030000000000001</v>
      </c>
      <c r="E23" s="6">
        <v>5.6059999999999999</v>
      </c>
      <c r="F23">
        <f t="shared" si="0"/>
        <v>2.8970000000000002</v>
      </c>
      <c r="G23">
        <f t="shared" si="1"/>
        <v>57.32106339468303</v>
      </c>
      <c r="H23">
        <f t="shared" si="2"/>
        <v>7.5710675201508426</v>
      </c>
    </row>
    <row r="24" spans="3:9">
      <c r="C24">
        <v>97.8</v>
      </c>
      <c r="D24" s="6">
        <v>9</v>
      </c>
      <c r="E24" s="6">
        <v>6.07</v>
      </c>
      <c r="F24">
        <f t="shared" si="0"/>
        <v>2.9299999999999997</v>
      </c>
      <c r="G24">
        <f t="shared" si="1"/>
        <v>62.065439672801638</v>
      </c>
      <c r="H24">
        <f t="shared" si="2"/>
        <v>7.8781622014783146</v>
      </c>
    </row>
    <row r="25" spans="3:9">
      <c r="C25">
        <v>97.8</v>
      </c>
      <c r="D25" s="6">
        <v>9.5069999999999997</v>
      </c>
      <c r="E25" s="6">
        <v>6.55</v>
      </c>
      <c r="F25">
        <f t="shared" si="0"/>
        <v>2.9569999999999999</v>
      </c>
      <c r="G25">
        <f t="shared" si="1"/>
        <v>66.97341513292433</v>
      </c>
      <c r="H25">
        <f t="shared" si="2"/>
        <v>8.1837286815316848</v>
      </c>
    </row>
    <row r="26" spans="3:9">
      <c r="C26">
        <v>97.8</v>
      </c>
      <c r="D26" s="6">
        <v>9.9499999999999993</v>
      </c>
      <c r="E26" s="6">
        <v>6.98</v>
      </c>
      <c r="F26">
        <f>D26-E26</f>
        <v>2.9699999999999989</v>
      </c>
      <c r="G26">
        <f t="shared" si="1"/>
        <v>71.37014314928426</v>
      </c>
      <c r="H26">
        <f t="shared" si="2"/>
        <v>8.4480851764932066</v>
      </c>
    </row>
    <row r="27" spans="3:9">
      <c r="C27">
        <v>97.8</v>
      </c>
      <c r="D27" s="6">
        <v>10.571999999999999</v>
      </c>
      <c r="E27" s="6">
        <v>7.57</v>
      </c>
      <c r="F27">
        <f t="shared" si="0"/>
        <v>3.0019999999999989</v>
      </c>
      <c r="G27">
        <f t="shared" si="1"/>
        <v>77.402862985685076</v>
      </c>
      <c r="H27">
        <f t="shared" si="2"/>
        <v>8.7978896893337488</v>
      </c>
    </row>
    <row r="32" spans="3:9">
      <c r="C32" s="4" t="s">
        <v>9</v>
      </c>
      <c r="D32" s="4"/>
      <c r="E32" s="4"/>
      <c r="F32" s="4"/>
      <c r="G32" s="4"/>
      <c r="H32" s="4"/>
      <c r="I32" s="3"/>
    </row>
    <row r="33" spans="3:8"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10</v>
      </c>
    </row>
    <row r="34" spans="3:8">
      <c r="C34">
        <v>97.8</v>
      </c>
      <c r="D34" s="7">
        <v>0</v>
      </c>
      <c r="E34" s="7">
        <v>0</v>
      </c>
      <c r="F34">
        <f>D34-E34</f>
        <v>0</v>
      </c>
      <c r="G34">
        <f>E34/C34 * 1000</f>
        <v>0</v>
      </c>
      <c r="H34">
        <f t="shared" ref="H34:H45" si="3">G34^(0.5)</f>
        <v>0</v>
      </c>
    </row>
    <row r="35" spans="3:8">
      <c r="C35">
        <v>97.8</v>
      </c>
      <c r="D35" s="7">
        <v>0.5</v>
      </c>
      <c r="E35" s="7">
        <v>0</v>
      </c>
      <c r="F35">
        <f>D35-E35</f>
        <v>0.5</v>
      </c>
      <c r="G35">
        <f t="shared" ref="G35:G57" si="4">E35/C35 * 1000</f>
        <v>0</v>
      </c>
      <c r="H35">
        <f t="shared" si="3"/>
        <v>0</v>
      </c>
    </row>
    <row r="36" spans="3:8">
      <c r="C36">
        <v>97.8</v>
      </c>
      <c r="D36" s="7">
        <v>1</v>
      </c>
      <c r="E36" s="7">
        <v>0</v>
      </c>
      <c r="F36">
        <f t="shared" ref="F36:F57" si="5">D36-E36</f>
        <v>1</v>
      </c>
      <c r="G36">
        <f t="shared" si="4"/>
        <v>0</v>
      </c>
      <c r="H36">
        <f t="shared" si="3"/>
        <v>0</v>
      </c>
    </row>
    <row r="37" spans="3:8">
      <c r="C37">
        <v>97.8</v>
      </c>
      <c r="D37" s="7">
        <v>1.5</v>
      </c>
      <c r="E37" s="7">
        <v>0</v>
      </c>
      <c r="F37">
        <f t="shared" si="5"/>
        <v>1.5</v>
      </c>
      <c r="G37">
        <f t="shared" si="4"/>
        <v>0</v>
      </c>
      <c r="H37">
        <f t="shared" si="3"/>
        <v>0</v>
      </c>
    </row>
    <row r="38" spans="3:8">
      <c r="C38">
        <v>97.8</v>
      </c>
      <c r="D38" s="7">
        <v>2</v>
      </c>
      <c r="E38" s="7">
        <v>0</v>
      </c>
      <c r="F38">
        <f t="shared" si="5"/>
        <v>2</v>
      </c>
      <c r="G38">
        <f t="shared" si="4"/>
        <v>0</v>
      </c>
      <c r="H38">
        <f t="shared" si="3"/>
        <v>0</v>
      </c>
    </row>
    <row r="39" spans="3:8">
      <c r="C39">
        <v>97.8</v>
      </c>
      <c r="D39" s="7">
        <v>2.5019999999999998</v>
      </c>
      <c r="E39" s="7">
        <v>2.5000000000000001E-4</v>
      </c>
      <c r="F39">
        <f t="shared" si="5"/>
        <v>2.5017499999999999</v>
      </c>
      <c r="G39">
        <f t="shared" si="4"/>
        <v>2.5562372188139061E-3</v>
      </c>
      <c r="H39">
        <f t="shared" si="3"/>
        <v>5.0559244642438106E-2</v>
      </c>
    </row>
    <row r="40" spans="3:8">
      <c r="C40">
        <v>97.8</v>
      </c>
      <c r="D40" s="7">
        <v>3</v>
      </c>
      <c r="E40" s="7">
        <v>3.2829999999999998E-2</v>
      </c>
      <c r="F40">
        <f t="shared" si="5"/>
        <v>2.9671699999999999</v>
      </c>
      <c r="G40">
        <f t="shared" si="4"/>
        <v>0.33568507157464211</v>
      </c>
      <c r="H40">
        <f t="shared" si="3"/>
        <v>0.57938335458886125</v>
      </c>
    </row>
    <row r="41" spans="3:8">
      <c r="C41">
        <v>97.8</v>
      </c>
      <c r="D41" s="7">
        <v>3.5</v>
      </c>
      <c r="E41" s="7">
        <v>0.27549000000000001</v>
      </c>
      <c r="F41">
        <f t="shared" si="5"/>
        <v>3.22451</v>
      </c>
      <c r="G41">
        <f t="shared" si="4"/>
        <v>2.8168711656441721</v>
      </c>
      <c r="H41">
        <f t="shared" si="3"/>
        <v>1.678353706953386</v>
      </c>
    </row>
    <row r="42" spans="3:8">
      <c r="C42">
        <v>97.8</v>
      </c>
      <c r="D42" s="7">
        <v>4</v>
      </c>
      <c r="E42" s="7">
        <v>0.64890000000000003</v>
      </c>
      <c r="F42">
        <f t="shared" si="5"/>
        <v>3.3510999999999997</v>
      </c>
      <c r="G42">
        <f t="shared" si="4"/>
        <v>6.6349693251533752</v>
      </c>
      <c r="H42">
        <f t="shared" si="3"/>
        <v>2.5758434201545279</v>
      </c>
    </row>
    <row r="43" spans="3:8">
      <c r="C43">
        <v>97.8</v>
      </c>
      <c r="D43" s="7">
        <v>4.5</v>
      </c>
      <c r="E43" s="7">
        <v>1.0648</v>
      </c>
      <c r="F43">
        <f t="shared" si="5"/>
        <v>3.4352</v>
      </c>
      <c r="G43">
        <f t="shared" si="4"/>
        <v>10.887525562372188</v>
      </c>
      <c r="H43">
        <f t="shared" si="3"/>
        <v>3.2996250639083509</v>
      </c>
    </row>
    <row r="44" spans="3:8">
      <c r="C44">
        <v>97.8</v>
      </c>
      <c r="D44" s="7">
        <v>5</v>
      </c>
      <c r="E44" s="7">
        <v>1.5206</v>
      </c>
      <c r="F44">
        <f t="shared" si="5"/>
        <v>3.4794</v>
      </c>
      <c r="G44">
        <f t="shared" si="4"/>
        <v>15.548057259713701</v>
      </c>
      <c r="H44">
        <f t="shared" si="3"/>
        <v>3.9431024916572612</v>
      </c>
    </row>
    <row r="45" spans="3:8">
      <c r="C45">
        <v>97.8</v>
      </c>
      <c r="D45" s="7">
        <v>5.5</v>
      </c>
      <c r="E45" s="7">
        <v>1.9682999999999999</v>
      </c>
      <c r="F45">
        <f t="shared" si="5"/>
        <v>3.5316999999999998</v>
      </c>
      <c r="G45">
        <f t="shared" si="4"/>
        <v>20.125766871165641</v>
      </c>
      <c r="H45">
        <f t="shared" si="3"/>
        <v>4.4861750825358611</v>
      </c>
    </row>
    <row r="46" spans="3:8">
      <c r="C46">
        <v>97.8</v>
      </c>
      <c r="D46" s="7">
        <v>6</v>
      </c>
      <c r="E46" s="7">
        <v>2.4287000000000001</v>
      </c>
      <c r="F46">
        <f t="shared" si="5"/>
        <v>3.5712999999999999</v>
      </c>
      <c r="G46">
        <f t="shared" si="4"/>
        <v>24.833333333333336</v>
      </c>
      <c r="H46">
        <f t="shared" ref="H46:H85" si="6">G46^(0.5)</f>
        <v>4.983305462575351</v>
      </c>
    </row>
    <row r="47" spans="3:8">
      <c r="C47">
        <v>97.8</v>
      </c>
      <c r="D47" s="7">
        <v>6.5</v>
      </c>
      <c r="E47" s="7">
        <v>2.8887</v>
      </c>
      <c r="F47">
        <f t="shared" si="5"/>
        <v>3.6113</v>
      </c>
      <c r="G47">
        <f t="shared" si="4"/>
        <v>29.536809815950921</v>
      </c>
      <c r="H47">
        <f t="shared" si="6"/>
        <v>5.4347778074131901</v>
      </c>
    </row>
    <row r="48" spans="3:8">
      <c r="C48">
        <v>97.8</v>
      </c>
      <c r="D48" s="7">
        <v>7</v>
      </c>
      <c r="E48" s="7">
        <v>3.3561999999999999</v>
      </c>
      <c r="F48">
        <f t="shared" si="5"/>
        <v>3.6438000000000001</v>
      </c>
      <c r="G48">
        <f t="shared" si="4"/>
        <v>34.316973415132921</v>
      </c>
      <c r="H48">
        <f t="shared" si="6"/>
        <v>5.858069085896215</v>
      </c>
    </row>
    <row r="49" spans="3:8">
      <c r="C49">
        <v>97.8</v>
      </c>
      <c r="D49" s="7">
        <v>7.5</v>
      </c>
      <c r="E49" s="7">
        <v>3.8260999999999998</v>
      </c>
      <c r="F49">
        <f t="shared" si="5"/>
        <v>3.6739000000000002</v>
      </c>
      <c r="G49">
        <f t="shared" si="4"/>
        <v>39.121676891615536</v>
      </c>
      <c r="H49">
        <f t="shared" si="6"/>
        <v>6.2547323597109683</v>
      </c>
    </row>
    <row r="50" spans="3:8">
      <c r="C50">
        <v>97.8</v>
      </c>
      <c r="D50" s="7">
        <v>8</v>
      </c>
      <c r="E50" s="7">
        <v>4.3053999999999997</v>
      </c>
      <c r="F50">
        <f t="shared" si="5"/>
        <v>3.6946000000000003</v>
      </c>
      <c r="G50">
        <f t="shared" si="4"/>
        <v>44.022494887525561</v>
      </c>
      <c r="H50">
        <f t="shared" si="6"/>
        <v>6.6349449799923406</v>
      </c>
    </row>
    <row r="51" spans="3:8">
      <c r="C51">
        <v>97.8</v>
      </c>
      <c r="D51" s="7">
        <v>8.5</v>
      </c>
      <c r="E51" s="7">
        <v>4.7690000000000001</v>
      </c>
      <c r="F51">
        <f t="shared" si="5"/>
        <v>3.7309999999999999</v>
      </c>
      <c r="G51">
        <f t="shared" si="4"/>
        <v>48.762781186094067</v>
      </c>
      <c r="H51">
        <f t="shared" si="6"/>
        <v>6.9830352416477224</v>
      </c>
    </row>
    <row r="52" spans="3:8">
      <c r="C52">
        <v>97.8</v>
      </c>
      <c r="D52" s="7">
        <v>9</v>
      </c>
      <c r="E52" s="7">
        <v>5.2460000000000004</v>
      </c>
      <c r="F52">
        <f t="shared" si="5"/>
        <v>3.7539999999999996</v>
      </c>
      <c r="G52">
        <f t="shared" si="4"/>
        <v>53.640081799591009</v>
      </c>
      <c r="H52">
        <f t="shared" si="6"/>
        <v>7.3239389538410959</v>
      </c>
    </row>
    <row r="53" spans="3:8">
      <c r="C53">
        <v>97.8</v>
      </c>
      <c r="D53" s="7">
        <v>9.5</v>
      </c>
      <c r="E53" s="7">
        <v>5.7210000000000001</v>
      </c>
      <c r="F53">
        <f t="shared" si="5"/>
        <v>3.7789999999999999</v>
      </c>
      <c r="G53">
        <f t="shared" si="4"/>
        <v>58.496932515337427</v>
      </c>
      <c r="H53">
        <f t="shared" si="6"/>
        <v>7.6483287400148683</v>
      </c>
    </row>
    <row r="54" spans="3:8">
      <c r="C54">
        <v>97.8</v>
      </c>
      <c r="D54" s="7">
        <v>10</v>
      </c>
      <c r="E54" s="7">
        <v>6.2060000000000004</v>
      </c>
      <c r="F54">
        <f t="shared" si="5"/>
        <v>3.7939999999999996</v>
      </c>
      <c r="G54">
        <f t="shared" si="4"/>
        <v>63.456032719836408</v>
      </c>
      <c r="H54">
        <f t="shared" si="6"/>
        <v>7.9659294950329809</v>
      </c>
    </row>
    <row r="55" spans="3:8">
      <c r="C55">
        <v>97.8</v>
      </c>
      <c r="D55" s="7">
        <v>10.5</v>
      </c>
      <c r="E55" s="7">
        <v>6.7009999999999996</v>
      </c>
      <c r="F55">
        <f t="shared" si="5"/>
        <v>3.7990000000000004</v>
      </c>
      <c r="G55">
        <f t="shared" si="4"/>
        <v>68.51738241308793</v>
      </c>
      <c r="H55">
        <f t="shared" si="6"/>
        <v>8.2775227219916427</v>
      </c>
    </row>
    <row r="56" spans="3:8">
      <c r="C56">
        <v>97.8</v>
      </c>
      <c r="D56" s="7">
        <v>11</v>
      </c>
      <c r="E56" s="7">
        <v>7.1840000000000002</v>
      </c>
      <c r="F56">
        <f t="shared" si="5"/>
        <v>3.8159999999999998</v>
      </c>
      <c r="G56">
        <f t="shared" si="4"/>
        <v>73.456032719836401</v>
      </c>
      <c r="H56">
        <f t="shared" si="6"/>
        <v>8.5706494922984913</v>
      </c>
    </row>
    <row r="57" spans="3:8">
      <c r="C57">
        <v>97.8</v>
      </c>
      <c r="D57" s="7">
        <v>11.5</v>
      </c>
      <c r="E57" s="7">
        <v>7.6550000000000002</v>
      </c>
      <c r="F57">
        <f t="shared" si="5"/>
        <v>3.8449999999999998</v>
      </c>
      <c r="G57">
        <f t="shared" si="4"/>
        <v>78.271983640081814</v>
      </c>
      <c r="H57">
        <f t="shared" si="6"/>
        <v>8.8471455080201888</v>
      </c>
    </row>
    <row r="66" spans="3:8"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10</v>
      </c>
    </row>
    <row r="67" spans="3:8">
      <c r="C67">
        <v>97.8</v>
      </c>
      <c r="D67">
        <v>0</v>
      </c>
      <c r="E67">
        <v>0</v>
      </c>
      <c r="F67">
        <f t="shared" ref="F67:F85" si="7">D67-E67</f>
        <v>0</v>
      </c>
      <c r="G67">
        <f t="shared" ref="G67:G85" si="8">E67/C67</f>
        <v>0</v>
      </c>
      <c r="H67">
        <f t="shared" si="6"/>
        <v>0</v>
      </c>
    </row>
    <row r="68" spans="3:8">
      <c r="C68">
        <v>97.8</v>
      </c>
      <c r="D68">
        <v>0.5</v>
      </c>
      <c r="E68">
        <v>0</v>
      </c>
      <c r="F68">
        <f t="shared" si="7"/>
        <v>0.5</v>
      </c>
      <c r="G68">
        <f t="shared" si="8"/>
        <v>0</v>
      </c>
      <c r="H68">
        <f t="shared" si="6"/>
        <v>0</v>
      </c>
    </row>
    <row r="69" spans="3:8">
      <c r="C69">
        <v>97.8</v>
      </c>
      <c r="D69">
        <v>1</v>
      </c>
      <c r="E69">
        <v>0</v>
      </c>
      <c r="F69">
        <f t="shared" si="7"/>
        <v>1</v>
      </c>
      <c r="G69">
        <f t="shared" si="8"/>
        <v>0</v>
      </c>
      <c r="H69">
        <f t="shared" si="6"/>
        <v>0</v>
      </c>
    </row>
    <row r="70" spans="3:8">
      <c r="C70">
        <v>97.8</v>
      </c>
      <c r="D70">
        <v>1.5</v>
      </c>
      <c r="E70">
        <v>0</v>
      </c>
      <c r="F70">
        <f t="shared" si="7"/>
        <v>1.5</v>
      </c>
      <c r="G70">
        <f t="shared" si="8"/>
        <v>0</v>
      </c>
      <c r="H70">
        <f t="shared" si="6"/>
        <v>0</v>
      </c>
    </row>
    <row r="71" spans="3:8">
      <c r="C71">
        <v>97.8</v>
      </c>
      <c r="D71">
        <v>2</v>
      </c>
      <c r="E71">
        <v>0</v>
      </c>
      <c r="F71">
        <f t="shared" si="7"/>
        <v>2</v>
      </c>
      <c r="G71">
        <f t="shared" si="8"/>
        <v>0</v>
      </c>
      <c r="H71">
        <f t="shared" si="6"/>
        <v>0</v>
      </c>
    </row>
    <row r="72" spans="3:8">
      <c r="C72">
        <v>97.8</v>
      </c>
      <c r="D72">
        <v>2.5</v>
      </c>
      <c r="E72">
        <v>0.16</v>
      </c>
      <c r="F72">
        <f t="shared" si="7"/>
        <v>2.34</v>
      </c>
      <c r="G72">
        <f t="shared" si="8"/>
        <v>1.6359918200408998E-3</v>
      </c>
      <c r="H72">
        <f t="shared" si="6"/>
        <v>4.0447395713950479E-2</v>
      </c>
    </row>
    <row r="73" spans="3:8">
      <c r="C73">
        <v>97.8</v>
      </c>
      <c r="D73">
        <v>3</v>
      </c>
      <c r="E73">
        <v>0.53400000000000003</v>
      </c>
      <c r="F73">
        <f t="shared" si="7"/>
        <v>2.4660000000000002</v>
      </c>
      <c r="G73">
        <f t="shared" si="8"/>
        <v>5.4601226993865031E-3</v>
      </c>
      <c r="H73">
        <f t="shared" si="6"/>
        <v>7.389264306672555E-2</v>
      </c>
    </row>
    <row r="74" spans="3:8">
      <c r="C74">
        <v>97.8</v>
      </c>
      <c r="D74">
        <v>3.5</v>
      </c>
      <c r="E74">
        <v>0.95299999999999996</v>
      </c>
      <c r="F74">
        <f t="shared" si="7"/>
        <v>2.5470000000000002</v>
      </c>
      <c r="G74">
        <f t="shared" si="8"/>
        <v>9.7443762781186088E-3</v>
      </c>
      <c r="H74">
        <f t="shared" si="6"/>
        <v>9.8713607360477962E-2</v>
      </c>
    </row>
    <row r="75" spans="3:8">
      <c r="C75">
        <v>97.8</v>
      </c>
      <c r="D75">
        <v>4</v>
      </c>
      <c r="E75">
        <v>1.4039999999999999</v>
      </c>
      <c r="F75">
        <f t="shared" si="7"/>
        <v>2.5960000000000001</v>
      </c>
      <c r="G75">
        <f t="shared" si="8"/>
        <v>1.4355828220858895E-2</v>
      </c>
      <c r="H75">
        <f t="shared" si="6"/>
        <v>0.11981580956142179</v>
      </c>
    </row>
    <row r="76" spans="3:8">
      <c r="C76">
        <v>97.8</v>
      </c>
      <c r="D76">
        <v>4.5</v>
      </c>
      <c r="E76">
        <v>1.8620000000000001</v>
      </c>
      <c r="F76">
        <f t="shared" si="7"/>
        <v>2.6379999999999999</v>
      </c>
      <c r="G76">
        <f t="shared" si="8"/>
        <v>1.9038854805725973E-2</v>
      </c>
      <c r="H76">
        <f t="shared" si="6"/>
        <v>0.13798135673244402</v>
      </c>
    </row>
    <row r="77" spans="3:8">
      <c r="C77">
        <v>97.8</v>
      </c>
      <c r="D77">
        <v>5</v>
      </c>
      <c r="E77">
        <v>2.3279999999999998</v>
      </c>
      <c r="F77">
        <f t="shared" si="7"/>
        <v>2.6720000000000002</v>
      </c>
      <c r="G77">
        <f t="shared" si="8"/>
        <v>2.3803680981595091E-2</v>
      </c>
      <c r="H77">
        <f t="shared" si="6"/>
        <v>0.15428441587404443</v>
      </c>
    </row>
    <row r="78" spans="3:8">
      <c r="C78">
        <v>97.8</v>
      </c>
      <c r="D78">
        <v>5.5</v>
      </c>
      <c r="E78">
        <v>2.7919999999999998</v>
      </c>
      <c r="F78">
        <f t="shared" si="7"/>
        <v>2.7080000000000002</v>
      </c>
      <c r="G78">
        <f t="shared" si="8"/>
        <v>2.85480572597137E-2</v>
      </c>
      <c r="H78">
        <f t="shared" si="6"/>
        <v>0.16896170352986412</v>
      </c>
    </row>
    <row r="79" spans="3:8">
      <c r="C79">
        <v>97.8</v>
      </c>
      <c r="D79">
        <v>6</v>
      </c>
      <c r="E79">
        <v>3.2629999999999999</v>
      </c>
      <c r="F79">
        <f t="shared" si="7"/>
        <v>2.7370000000000001</v>
      </c>
      <c r="G79">
        <f t="shared" si="8"/>
        <v>3.3364008179959097E-2</v>
      </c>
      <c r="H79">
        <f t="shared" si="6"/>
        <v>0.18265817304451257</v>
      </c>
    </row>
    <row r="80" spans="3:8">
      <c r="C80">
        <v>97.8</v>
      </c>
      <c r="D80">
        <v>6.5</v>
      </c>
      <c r="E80">
        <v>3.7269999999999999</v>
      </c>
      <c r="F80">
        <f t="shared" si="7"/>
        <v>2.7730000000000001</v>
      </c>
      <c r="G80">
        <f t="shared" si="8"/>
        <v>3.810838445807771E-2</v>
      </c>
      <c r="H80">
        <f t="shared" si="6"/>
        <v>0.19521368921793808</v>
      </c>
    </row>
    <row r="81" spans="1:15">
      <c r="A81" t="s">
        <v>11</v>
      </c>
      <c r="C81">
        <v>97.8</v>
      </c>
      <c r="D81">
        <v>7</v>
      </c>
      <c r="E81">
        <v>4.1950000000000003</v>
      </c>
      <c r="F81">
        <f t="shared" si="7"/>
        <v>2.8049999999999997</v>
      </c>
      <c r="G81">
        <f t="shared" si="8"/>
        <v>4.2893660531697346E-2</v>
      </c>
      <c r="H81">
        <f t="shared" si="6"/>
        <v>0.20710784758597958</v>
      </c>
    </row>
    <row r="82" spans="1:15">
      <c r="C82">
        <v>97.8</v>
      </c>
      <c r="D82">
        <v>7.5019999999999998</v>
      </c>
      <c r="E82">
        <v>4.665</v>
      </c>
      <c r="F82">
        <f t="shared" si="7"/>
        <v>2.8369999999999997</v>
      </c>
      <c r="G82">
        <f t="shared" si="8"/>
        <v>4.7699386503067487E-2</v>
      </c>
      <c r="H82">
        <f t="shared" si="6"/>
        <v>0.21840189216915565</v>
      </c>
    </row>
    <row r="83" spans="1:15">
      <c r="C83">
        <v>97.8</v>
      </c>
      <c r="D83">
        <v>8</v>
      </c>
      <c r="E83">
        <v>5.0730000000000004</v>
      </c>
      <c r="F83">
        <f t="shared" si="7"/>
        <v>2.9269999999999996</v>
      </c>
      <c r="G83">
        <f t="shared" si="8"/>
        <v>5.1871165644171782E-2</v>
      </c>
      <c r="H83">
        <f t="shared" si="6"/>
        <v>0.2277524218184557</v>
      </c>
    </row>
    <row r="84" spans="1:15">
      <c r="C84">
        <v>97.8</v>
      </c>
      <c r="D84">
        <v>8.5</v>
      </c>
      <c r="E84">
        <v>5.0750000000000002</v>
      </c>
      <c r="F84">
        <f t="shared" si="7"/>
        <v>3.4249999999999998</v>
      </c>
      <c r="G84">
        <f t="shared" si="8"/>
        <v>5.1891615541922294E-2</v>
      </c>
      <c r="H84">
        <f t="shared" si="6"/>
        <v>0.22779731241154338</v>
      </c>
    </row>
    <row r="85" spans="1:15">
      <c r="C85">
        <v>97.8</v>
      </c>
      <c r="D85">
        <v>9</v>
      </c>
      <c r="E85">
        <v>5.0750000000000002</v>
      </c>
      <c r="F85">
        <f t="shared" si="7"/>
        <v>3.9249999999999998</v>
      </c>
      <c r="G85">
        <f t="shared" si="8"/>
        <v>5.1891615541922294E-2</v>
      </c>
      <c r="H85">
        <f t="shared" si="6"/>
        <v>0.22779731241154338</v>
      </c>
    </row>
    <row r="92" spans="1:15">
      <c r="E92" s="4" t="s">
        <v>12</v>
      </c>
      <c r="F92" s="4"/>
      <c r="G92" s="4"/>
      <c r="H92" s="4"/>
      <c r="I92" s="4"/>
      <c r="J92" s="4"/>
      <c r="K92" s="4"/>
      <c r="L92" s="4"/>
    </row>
    <row r="94" spans="1:15">
      <c r="B94" t="s">
        <v>1</v>
      </c>
      <c r="C94" t="s">
        <v>2</v>
      </c>
      <c r="D94" t="s">
        <v>3</v>
      </c>
      <c r="E94" t="s">
        <v>4</v>
      </c>
      <c r="F94" t="s">
        <v>5</v>
      </c>
      <c r="K94" t="s">
        <v>1</v>
      </c>
      <c r="L94" t="s">
        <v>2</v>
      </c>
      <c r="M94" t="s">
        <v>3</v>
      </c>
      <c r="N94" t="s">
        <v>4</v>
      </c>
      <c r="O94" t="s">
        <v>5</v>
      </c>
    </row>
    <row r="95" spans="1:15">
      <c r="B95">
        <v>97.8</v>
      </c>
      <c r="C95">
        <v>0</v>
      </c>
      <c r="D95">
        <v>0</v>
      </c>
      <c r="E95">
        <f t="shared" ref="E95:E108" si="9">C95-D95</f>
        <v>0</v>
      </c>
      <c r="F95">
        <f t="shared" ref="F95:F108" si="10">D95/B95</f>
        <v>0</v>
      </c>
      <c r="K95">
        <v>97.8</v>
      </c>
      <c r="L95">
        <v>0</v>
      </c>
      <c r="M95">
        <v>0</v>
      </c>
      <c r="N95">
        <f t="shared" ref="N95:N108" si="11">L95-M95</f>
        <v>0</v>
      </c>
      <c r="O95">
        <f t="shared" ref="O95:O108" si="12">M95/K95</f>
        <v>0</v>
      </c>
    </row>
    <row r="96" spans="1:15">
      <c r="B96">
        <v>97.8</v>
      </c>
      <c r="C96">
        <v>0.5</v>
      </c>
      <c r="D96">
        <v>0</v>
      </c>
      <c r="E96">
        <f t="shared" si="9"/>
        <v>0.5</v>
      </c>
      <c r="F96">
        <f t="shared" si="10"/>
        <v>0</v>
      </c>
      <c r="K96">
        <v>97.8</v>
      </c>
      <c r="L96">
        <v>0.5</v>
      </c>
      <c r="M96">
        <v>0</v>
      </c>
      <c r="N96">
        <f t="shared" si="11"/>
        <v>0.5</v>
      </c>
      <c r="O96">
        <f t="shared" si="12"/>
        <v>0</v>
      </c>
    </row>
    <row r="97" spans="1:15">
      <c r="B97">
        <v>97.8</v>
      </c>
      <c r="C97">
        <v>1</v>
      </c>
      <c r="D97">
        <v>0</v>
      </c>
      <c r="E97">
        <f t="shared" si="9"/>
        <v>1</v>
      </c>
      <c r="F97">
        <f t="shared" si="10"/>
        <v>0</v>
      </c>
      <c r="K97">
        <v>97.8</v>
      </c>
      <c r="L97">
        <v>1</v>
      </c>
      <c r="M97">
        <v>0</v>
      </c>
      <c r="N97">
        <f t="shared" si="11"/>
        <v>1</v>
      </c>
      <c r="O97">
        <f t="shared" si="12"/>
        <v>0</v>
      </c>
    </row>
    <row r="98" spans="1:15">
      <c r="B98">
        <v>97.8</v>
      </c>
      <c r="C98">
        <v>1.5</v>
      </c>
      <c r="D98">
        <v>0</v>
      </c>
      <c r="E98">
        <f t="shared" si="9"/>
        <v>1.5</v>
      </c>
      <c r="F98">
        <f t="shared" si="10"/>
        <v>0</v>
      </c>
      <c r="K98">
        <v>97.8</v>
      </c>
      <c r="L98">
        <v>1.5</v>
      </c>
      <c r="M98">
        <v>0</v>
      </c>
      <c r="N98">
        <f t="shared" si="11"/>
        <v>1.5</v>
      </c>
      <c r="O98">
        <f t="shared" si="12"/>
        <v>0</v>
      </c>
    </row>
    <row r="99" spans="1:15">
      <c r="B99">
        <v>97.8</v>
      </c>
      <c r="C99">
        <v>2</v>
      </c>
      <c r="D99">
        <v>0</v>
      </c>
      <c r="E99">
        <f t="shared" si="9"/>
        <v>2</v>
      </c>
      <c r="F99">
        <f t="shared" si="10"/>
        <v>0</v>
      </c>
      <c r="K99">
        <v>97.8</v>
      </c>
      <c r="L99">
        <v>2</v>
      </c>
      <c r="M99">
        <v>0</v>
      </c>
      <c r="N99">
        <f t="shared" si="11"/>
        <v>2</v>
      </c>
      <c r="O99">
        <f t="shared" si="12"/>
        <v>0</v>
      </c>
    </row>
    <row r="100" spans="1:15">
      <c r="B100">
        <v>97.8</v>
      </c>
      <c r="C100">
        <v>2.5</v>
      </c>
      <c r="D100">
        <v>7.2999999999999995E-2</v>
      </c>
      <c r="E100">
        <f t="shared" si="9"/>
        <v>2.427</v>
      </c>
      <c r="F100">
        <f t="shared" si="10"/>
        <v>7.4642126789366053E-4</v>
      </c>
      <c r="K100">
        <v>97.8</v>
      </c>
      <c r="L100">
        <v>2.5</v>
      </c>
      <c r="M100">
        <v>0.122</v>
      </c>
      <c r="N100">
        <f t="shared" si="11"/>
        <v>2.3780000000000001</v>
      </c>
      <c r="O100">
        <f t="shared" si="12"/>
        <v>1.2474437627811861E-3</v>
      </c>
    </row>
    <row r="101" spans="1:15">
      <c r="B101">
        <v>97.8</v>
      </c>
      <c r="C101">
        <v>3</v>
      </c>
      <c r="D101">
        <v>0.09</v>
      </c>
      <c r="E101">
        <f t="shared" si="9"/>
        <v>2.91</v>
      </c>
      <c r="F101">
        <f t="shared" si="10"/>
        <v>9.2024539877300613E-4</v>
      </c>
      <c r="J101" t="s">
        <v>13</v>
      </c>
      <c r="K101">
        <v>97.8</v>
      </c>
      <c r="L101">
        <v>3</v>
      </c>
      <c r="M101">
        <v>0.184</v>
      </c>
      <c r="N101">
        <f t="shared" si="11"/>
        <v>2.8159999999999998</v>
      </c>
      <c r="O101">
        <f t="shared" si="12"/>
        <v>1.8813905930470348E-3</v>
      </c>
    </row>
    <row r="102" spans="1:15">
      <c r="B102">
        <v>97.8</v>
      </c>
      <c r="C102">
        <v>3.5</v>
      </c>
      <c r="D102">
        <v>9.0999999999999998E-2</v>
      </c>
      <c r="E102">
        <f t="shared" si="9"/>
        <v>3.4089999999999998</v>
      </c>
      <c r="F102">
        <f t="shared" si="10"/>
        <v>9.3047034764826171E-4</v>
      </c>
      <c r="J102" t="s">
        <v>14</v>
      </c>
      <c r="K102">
        <v>97.8</v>
      </c>
      <c r="L102">
        <v>3.5</v>
      </c>
      <c r="M102">
        <v>0.189</v>
      </c>
      <c r="N102">
        <f t="shared" si="11"/>
        <v>3.3109999999999999</v>
      </c>
      <c r="O102">
        <f t="shared" si="12"/>
        <v>1.9325153374233129E-3</v>
      </c>
    </row>
    <row r="103" spans="1:15">
      <c r="B103">
        <v>97.8</v>
      </c>
      <c r="C103">
        <v>4</v>
      </c>
      <c r="D103">
        <v>9.1999999999999998E-2</v>
      </c>
      <c r="E103">
        <f t="shared" si="9"/>
        <v>3.9079999999999999</v>
      </c>
      <c r="F103">
        <f t="shared" si="10"/>
        <v>9.406952965235174E-4</v>
      </c>
      <c r="K103">
        <v>97.8</v>
      </c>
      <c r="L103">
        <v>4</v>
      </c>
      <c r="M103">
        <v>0.19</v>
      </c>
      <c r="N103">
        <f t="shared" si="11"/>
        <v>3.81</v>
      </c>
      <c r="O103">
        <f t="shared" si="12"/>
        <v>1.9427402862985685E-3</v>
      </c>
    </row>
    <row r="104" spans="1:15">
      <c r="A104" t="s">
        <v>15</v>
      </c>
      <c r="B104">
        <v>97.8</v>
      </c>
      <c r="C104">
        <v>4.5</v>
      </c>
      <c r="D104">
        <v>9.1999999999999998E-2</v>
      </c>
      <c r="E104">
        <f t="shared" si="9"/>
        <v>4.4080000000000004</v>
      </c>
      <c r="F104">
        <f t="shared" si="10"/>
        <v>9.406952965235174E-4</v>
      </c>
      <c r="K104">
        <v>97.8</v>
      </c>
      <c r="L104">
        <v>4.5</v>
      </c>
      <c r="M104">
        <v>0.191</v>
      </c>
      <c r="N104">
        <f t="shared" si="11"/>
        <v>4.3090000000000002</v>
      </c>
      <c r="O104">
        <f t="shared" si="12"/>
        <v>1.9529652351738243E-3</v>
      </c>
    </row>
    <row r="105" spans="1:15">
      <c r="A105" t="s">
        <v>16</v>
      </c>
      <c r="B105">
        <v>97.8</v>
      </c>
      <c r="C105">
        <v>0</v>
      </c>
      <c r="D105">
        <v>0</v>
      </c>
      <c r="E105">
        <f t="shared" si="9"/>
        <v>0</v>
      </c>
      <c r="F105">
        <f t="shared" si="10"/>
        <v>0</v>
      </c>
      <c r="K105">
        <v>97.8</v>
      </c>
      <c r="L105">
        <v>5</v>
      </c>
      <c r="M105">
        <v>0.191</v>
      </c>
      <c r="N105">
        <f t="shared" si="11"/>
        <v>4.8090000000000002</v>
      </c>
      <c r="O105">
        <f t="shared" si="12"/>
        <v>1.9529652351738243E-3</v>
      </c>
    </row>
    <row r="106" spans="1:15">
      <c r="B106">
        <v>97.8</v>
      </c>
      <c r="C106">
        <v>0</v>
      </c>
      <c r="D106">
        <v>0</v>
      </c>
      <c r="E106">
        <f t="shared" si="9"/>
        <v>0</v>
      </c>
      <c r="F106">
        <f t="shared" si="10"/>
        <v>0</v>
      </c>
      <c r="K106">
        <v>97.8</v>
      </c>
      <c r="L106">
        <v>0</v>
      </c>
      <c r="M106">
        <v>0</v>
      </c>
      <c r="N106">
        <f t="shared" si="11"/>
        <v>0</v>
      </c>
      <c r="O106">
        <f t="shared" si="12"/>
        <v>0</v>
      </c>
    </row>
    <row r="107" spans="1:15">
      <c r="B107">
        <v>97.8</v>
      </c>
      <c r="C107">
        <v>0</v>
      </c>
      <c r="D107">
        <v>0</v>
      </c>
      <c r="E107">
        <f t="shared" si="9"/>
        <v>0</v>
      </c>
      <c r="F107">
        <f t="shared" si="10"/>
        <v>0</v>
      </c>
      <c r="K107">
        <v>97.8</v>
      </c>
      <c r="L107">
        <v>0</v>
      </c>
      <c r="M107">
        <v>0</v>
      </c>
      <c r="N107">
        <f t="shared" si="11"/>
        <v>0</v>
      </c>
      <c r="O107">
        <f t="shared" si="12"/>
        <v>0</v>
      </c>
    </row>
    <row r="108" spans="1:15">
      <c r="B108">
        <v>97.8</v>
      </c>
      <c r="C108">
        <v>0</v>
      </c>
      <c r="D108">
        <v>0</v>
      </c>
      <c r="E108">
        <f t="shared" si="9"/>
        <v>0</v>
      </c>
      <c r="F108">
        <f t="shared" si="10"/>
        <v>0</v>
      </c>
      <c r="K108">
        <v>97.8</v>
      </c>
      <c r="L108">
        <v>0</v>
      </c>
      <c r="M108">
        <v>0</v>
      </c>
      <c r="N108">
        <f t="shared" si="11"/>
        <v>0</v>
      </c>
      <c r="O108">
        <f t="shared" si="12"/>
        <v>0</v>
      </c>
    </row>
    <row r="112" spans="1:15">
      <c r="B112" t="s">
        <v>1</v>
      </c>
      <c r="C112" t="s">
        <v>2</v>
      </c>
      <c r="D112" t="s">
        <v>3</v>
      </c>
      <c r="E112" t="s">
        <v>4</v>
      </c>
      <c r="F112" t="s">
        <v>5</v>
      </c>
      <c r="K112" t="s">
        <v>1</v>
      </c>
      <c r="L112" t="s">
        <v>2</v>
      </c>
      <c r="M112" t="s">
        <v>3</v>
      </c>
      <c r="N112" t="s">
        <v>4</v>
      </c>
      <c r="O112" t="s">
        <v>5</v>
      </c>
    </row>
    <row r="113" spans="1:15">
      <c r="B113">
        <v>97.8</v>
      </c>
      <c r="C113">
        <v>0</v>
      </c>
      <c r="D113">
        <v>0</v>
      </c>
      <c r="E113">
        <f t="shared" ref="E113:E126" si="13">C113-D113</f>
        <v>0</v>
      </c>
      <c r="F113">
        <f t="shared" ref="F113:F126" si="14">D113/B113</f>
        <v>0</v>
      </c>
      <c r="K113">
        <v>97.8</v>
      </c>
      <c r="L113">
        <v>0</v>
      </c>
      <c r="M113">
        <v>0</v>
      </c>
      <c r="N113">
        <f t="shared" ref="N113:N126" si="15">L113-M113</f>
        <v>0</v>
      </c>
      <c r="O113">
        <f t="shared" ref="O113:O126" si="16">M113/K113</f>
        <v>0</v>
      </c>
    </row>
    <row r="114" spans="1:15">
      <c r="B114">
        <v>97.8</v>
      </c>
      <c r="C114">
        <v>0.5</v>
      </c>
      <c r="D114">
        <v>0</v>
      </c>
      <c r="E114">
        <f t="shared" si="13"/>
        <v>0.5</v>
      </c>
      <c r="F114">
        <f t="shared" si="14"/>
        <v>0</v>
      </c>
      <c r="K114">
        <v>97.8</v>
      </c>
      <c r="L114">
        <v>0.5</v>
      </c>
      <c r="M114">
        <v>0</v>
      </c>
      <c r="N114">
        <f t="shared" si="15"/>
        <v>0.5</v>
      </c>
      <c r="O114">
        <f t="shared" si="16"/>
        <v>0</v>
      </c>
    </row>
    <row r="115" spans="1:15">
      <c r="B115">
        <v>97.8</v>
      </c>
      <c r="C115">
        <v>1</v>
      </c>
      <c r="D115">
        <v>0</v>
      </c>
      <c r="E115">
        <f t="shared" si="13"/>
        <v>1</v>
      </c>
      <c r="F115">
        <f t="shared" si="14"/>
        <v>0</v>
      </c>
      <c r="K115">
        <v>97.8</v>
      </c>
      <c r="L115">
        <v>1</v>
      </c>
      <c r="M115">
        <v>0</v>
      </c>
      <c r="N115">
        <f t="shared" si="15"/>
        <v>1</v>
      </c>
      <c r="O115">
        <f t="shared" si="16"/>
        <v>0</v>
      </c>
    </row>
    <row r="116" spans="1:15">
      <c r="B116">
        <v>97.8</v>
      </c>
      <c r="C116">
        <v>1.5</v>
      </c>
      <c r="D116">
        <v>0</v>
      </c>
      <c r="E116">
        <f t="shared" si="13"/>
        <v>1.5</v>
      </c>
      <c r="F116">
        <f t="shared" si="14"/>
        <v>0</v>
      </c>
      <c r="K116">
        <v>97.8</v>
      </c>
      <c r="L116">
        <v>1.5</v>
      </c>
      <c r="M116">
        <v>0</v>
      </c>
      <c r="N116">
        <f t="shared" si="15"/>
        <v>1.5</v>
      </c>
      <c r="O116">
        <f t="shared" si="16"/>
        <v>0</v>
      </c>
    </row>
    <row r="117" spans="1:15">
      <c r="B117">
        <v>97.8</v>
      </c>
      <c r="C117">
        <v>2</v>
      </c>
      <c r="D117">
        <v>0</v>
      </c>
      <c r="E117">
        <f t="shared" si="13"/>
        <v>2</v>
      </c>
      <c r="F117">
        <f t="shared" si="14"/>
        <v>0</v>
      </c>
      <c r="K117">
        <v>97.8</v>
      </c>
      <c r="L117">
        <v>2</v>
      </c>
      <c r="M117">
        <v>0</v>
      </c>
      <c r="N117">
        <f t="shared" si="15"/>
        <v>2</v>
      </c>
      <c r="O117">
        <f t="shared" si="16"/>
        <v>0</v>
      </c>
    </row>
    <row r="118" spans="1:15">
      <c r="B118">
        <v>97.8</v>
      </c>
      <c r="C118">
        <v>2.5</v>
      </c>
      <c r="D118">
        <v>0.13800000000000001</v>
      </c>
      <c r="E118">
        <f t="shared" si="13"/>
        <v>2.3620000000000001</v>
      </c>
      <c r="F118">
        <f t="shared" si="14"/>
        <v>1.4110429447852762E-3</v>
      </c>
      <c r="K118">
        <v>97.8</v>
      </c>
      <c r="L118">
        <v>2.5</v>
      </c>
      <c r="M118">
        <v>0.14299999999999999</v>
      </c>
      <c r="N118">
        <f t="shared" si="15"/>
        <v>2.3570000000000002</v>
      </c>
      <c r="O118">
        <f t="shared" si="16"/>
        <v>1.4621676891615541E-3</v>
      </c>
    </row>
    <row r="119" spans="1:15">
      <c r="A119" t="s">
        <v>17</v>
      </c>
      <c r="B119">
        <v>97.8</v>
      </c>
      <c r="C119">
        <v>3</v>
      </c>
      <c r="D119">
        <v>0.27500000000000002</v>
      </c>
      <c r="E119">
        <f t="shared" si="13"/>
        <v>2.7250000000000001</v>
      </c>
      <c r="F119">
        <f t="shared" si="14"/>
        <v>2.8118609406952966E-3</v>
      </c>
      <c r="J119" t="s">
        <v>18</v>
      </c>
      <c r="K119">
        <v>97.8</v>
      </c>
      <c r="L119">
        <v>3</v>
      </c>
      <c r="M119">
        <v>0.35699999999999998</v>
      </c>
      <c r="N119">
        <f t="shared" si="15"/>
        <v>2.6429999999999998</v>
      </c>
      <c r="O119">
        <f t="shared" si="16"/>
        <v>3.6503067484662576E-3</v>
      </c>
    </row>
    <row r="120" spans="1:15">
      <c r="A120" t="s">
        <v>19</v>
      </c>
      <c r="B120">
        <v>97.8</v>
      </c>
      <c r="C120">
        <v>3.5</v>
      </c>
      <c r="D120">
        <v>0.28599999999999998</v>
      </c>
      <c r="E120">
        <f t="shared" si="13"/>
        <v>3.214</v>
      </c>
      <c r="F120">
        <f t="shared" si="14"/>
        <v>2.9243353783231082E-3</v>
      </c>
      <c r="J120" t="s">
        <v>20</v>
      </c>
      <c r="K120">
        <v>97.8</v>
      </c>
      <c r="L120">
        <v>3.5</v>
      </c>
      <c r="M120">
        <v>0.38</v>
      </c>
      <c r="N120">
        <f t="shared" si="15"/>
        <v>3.12</v>
      </c>
      <c r="O120">
        <f t="shared" si="16"/>
        <v>3.885480572597137E-3</v>
      </c>
    </row>
    <row r="121" spans="1:15">
      <c r="B121">
        <v>97.8</v>
      </c>
      <c r="C121">
        <v>4</v>
      </c>
      <c r="D121">
        <v>0.28799999999999998</v>
      </c>
      <c r="E121">
        <f t="shared" si="13"/>
        <v>3.7120000000000002</v>
      </c>
      <c r="F121">
        <f t="shared" si="14"/>
        <v>2.9447852760736194E-3</v>
      </c>
      <c r="K121">
        <v>97.8</v>
      </c>
      <c r="L121">
        <v>4</v>
      </c>
      <c r="M121">
        <v>0.38400000000000001</v>
      </c>
      <c r="N121">
        <f t="shared" si="15"/>
        <v>3.6160000000000001</v>
      </c>
      <c r="O121">
        <f t="shared" si="16"/>
        <v>3.9263803680981597E-3</v>
      </c>
    </row>
    <row r="122" spans="1:15">
      <c r="B122">
        <v>97.8</v>
      </c>
      <c r="C122">
        <v>4.5</v>
      </c>
      <c r="D122">
        <v>0.28899999999999998</v>
      </c>
      <c r="E122">
        <f t="shared" si="13"/>
        <v>4.2110000000000003</v>
      </c>
      <c r="F122">
        <f t="shared" si="14"/>
        <v>2.9550102249488752E-3</v>
      </c>
      <c r="K122">
        <v>97.8</v>
      </c>
      <c r="L122">
        <v>4.5</v>
      </c>
      <c r="M122">
        <v>0.38600000000000001</v>
      </c>
      <c r="N122">
        <f t="shared" si="15"/>
        <v>4.1139999999999999</v>
      </c>
      <c r="O122">
        <f t="shared" si="16"/>
        <v>3.9468302658486713E-3</v>
      </c>
    </row>
    <row r="123" spans="1:15">
      <c r="B123">
        <v>97.8</v>
      </c>
      <c r="C123">
        <v>5</v>
      </c>
      <c r="D123">
        <v>0.28999999999999998</v>
      </c>
      <c r="E123">
        <f t="shared" si="13"/>
        <v>4.71</v>
      </c>
      <c r="F123">
        <f t="shared" si="14"/>
        <v>2.965235173824131E-3</v>
      </c>
      <c r="K123">
        <v>97.8</v>
      </c>
      <c r="L123">
        <v>5</v>
      </c>
      <c r="M123">
        <v>0.38700000000000001</v>
      </c>
      <c r="N123">
        <f t="shared" si="15"/>
        <v>4.6129999999999995</v>
      </c>
      <c r="O123">
        <f t="shared" si="16"/>
        <v>3.9570552147239263E-3</v>
      </c>
    </row>
    <row r="124" spans="1:15">
      <c r="B124">
        <v>97.8</v>
      </c>
      <c r="C124">
        <v>5.5</v>
      </c>
      <c r="D124">
        <v>0.29099999999999998</v>
      </c>
      <c r="E124">
        <f t="shared" si="13"/>
        <v>5.2089999999999996</v>
      </c>
      <c r="F124">
        <f t="shared" si="14"/>
        <v>2.9754601226993863E-3</v>
      </c>
      <c r="K124">
        <v>97.8</v>
      </c>
      <c r="L124">
        <v>5.5</v>
      </c>
      <c r="M124">
        <v>0.38700000000000001</v>
      </c>
      <c r="N124">
        <f t="shared" si="15"/>
        <v>5.1129999999999995</v>
      </c>
      <c r="O124">
        <f t="shared" si="16"/>
        <v>3.9570552147239263E-3</v>
      </c>
    </row>
    <row r="125" spans="1:15">
      <c r="B125">
        <v>97.8</v>
      </c>
      <c r="C125">
        <v>6</v>
      </c>
      <c r="D125">
        <v>0.29099999999999998</v>
      </c>
      <c r="E125">
        <f t="shared" si="13"/>
        <v>5.7089999999999996</v>
      </c>
      <c r="F125">
        <f t="shared" si="14"/>
        <v>2.9754601226993863E-3</v>
      </c>
      <c r="K125">
        <v>97.8</v>
      </c>
      <c r="L125">
        <v>0</v>
      </c>
      <c r="M125">
        <v>0</v>
      </c>
      <c r="N125">
        <f t="shared" si="15"/>
        <v>0</v>
      </c>
      <c r="O125">
        <f t="shared" si="16"/>
        <v>0</v>
      </c>
    </row>
    <row r="126" spans="1:15">
      <c r="B126">
        <v>97.8</v>
      </c>
      <c r="C126">
        <v>0</v>
      </c>
      <c r="D126">
        <v>0</v>
      </c>
      <c r="E126">
        <f t="shared" si="13"/>
        <v>0</v>
      </c>
      <c r="F126">
        <f t="shared" si="14"/>
        <v>0</v>
      </c>
      <c r="K126">
        <v>97.8</v>
      </c>
      <c r="L126">
        <v>0</v>
      </c>
      <c r="M126">
        <v>0</v>
      </c>
      <c r="N126">
        <f t="shared" si="15"/>
        <v>0</v>
      </c>
      <c r="O126">
        <f t="shared" si="16"/>
        <v>0</v>
      </c>
    </row>
    <row r="130" spans="1:6">
      <c r="B130" t="s">
        <v>1</v>
      </c>
      <c r="C130" t="s">
        <v>2</v>
      </c>
      <c r="D130" t="s">
        <v>3</v>
      </c>
      <c r="E130" t="s">
        <v>4</v>
      </c>
      <c r="F130" t="s">
        <v>5</v>
      </c>
    </row>
    <row r="131" spans="1:6">
      <c r="B131">
        <v>97.8</v>
      </c>
      <c r="C131">
        <v>0</v>
      </c>
      <c r="D131">
        <v>0</v>
      </c>
      <c r="E131">
        <f t="shared" ref="E131:E144" si="17">C131-D131</f>
        <v>0</v>
      </c>
      <c r="F131">
        <f t="shared" ref="F131:F144" si="18">D131/B131</f>
        <v>0</v>
      </c>
    </row>
    <row r="132" spans="1:6">
      <c r="B132">
        <v>97.8</v>
      </c>
      <c r="C132">
        <v>0.5</v>
      </c>
      <c r="D132">
        <v>0</v>
      </c>
      <c r="E132">
        <f t="shared" si="17"/>
        <v>0.5</v>
      </c>
      <c r="F132">
        <f t="shared" si="18"/>
        <v>0</v>
      </c>
    </row>
    <row r="133" spans="1:6">
      <c r="B133">
        <v>97.8</v>
      </c>
      <c r="C133">
        <v>1</v>
      </c>
      <c r="D133">
        <v>0</v>
      </c>
      <c r="E133">
        <f t="shared" si="17"/>
        <v>1</v>
      </c>
      <c r="F133">
        <f t="shared" si="18"/>
        <v>0</v>
      </c>
    </row>
    <row r="134" spans="1:6">
      <c r="B134">
        <v>97.8</v>
      </c>
      <c r="C134">
        <v>1.5</v>
      </c>
      <c r="D134">
        <v>0</v>
      </c>
      <c r="E134">
        <f t="shared" si="17"/>
        <v>1.5</v>
      </c>
      <c r="F134">
        <f t="shared" si="18"/>
        <v>0</v>
      </c>
    </row>
    <row r="135" spans="1:6">
      <c r="B135">
        <v>97.8</v>
      </c>
      <c r="C135">
        <v>2</v>
      </c>
      <c r="D135">
        <v>0</v>
      </c>
      <c r="E135">
        <f t="shared" si="17"/>
        <v>2</v>
      </c>
      <c r="F135">
        <f t="shared" si="18"/>
        <v>0</v>
      </c>
    </row>
    <row r="136" spans="1:6">
      <c r="B136">
        <v>97.8</v>
      </c>
      <c r="C136">
        <v>2.5</v>
      </c>
      <c r="D136">
        <v>0.14299999999999999</v>
      </c>
      <c r="E136">
        <f t="shared" si="17"/>
        <v>2.3570000000000002</v>
      </c>
      <c r="F136">
        <f t="shared" si="18"/>
        <v>1.4621676891615541E-3</v>
      </c>
    </row>
    <row r="137" spans="1:6">
      <c r="A137" t="s">
        <v>21</v>
      </c>
      <c r="B137">
        <v>97.8</v>
      </c>
      <c r="C137">
        <v>3</v>
      </c>
      <c r="D137">
        <v>0.42699999999999999</v>
      </c>
      <c r="E137">
        <f t="shared" si="17"/>
        <v>2.573</v>
      </c>
      <c r="F137">
        <f t="shared" si="18"/>
        <v>4.3660531697341512E-3</v>
      </c>
    </row>
    <row r="138" spans="1:6">
      <c r="A138" t="s">
        <v>22</v>
      </c>
      <c r="B138">
        <v>97.8</v>
      </c>
      <c r="C138">
        <v>3.5</v>
      </c>
      <c r="D138">
        <v>0.47499999999999998</v>
      </c>
      <c r="E138">
        <f t="shared" si="17"/>
        <v>3.0249999999999999</v>
      </c>
      <c r="F138">
        <f t="shared" si="18"/>
        <v>4.8568507157464216E-3</v>
      </c>
    </row>
    <row r="139" spans="1:6">
      <c r="B139">
        <v>97.8</v>
      </c>
      <c r="C139">
        <v>4</v>
      </c>
      <c r="D139">
        <v>0.48199999999999998</v>
      </c>
      <c r="E139">
        <f t="shared" si="17"/>
        <v>3.5179999999999998</v>
      </c>
      <c r="F139">
        <f t="shared" si="18"/>
        <v>4.9284253578732104E-3</v>
      </c>
    </row>
    <row r="140" spans="1:6">
      <c r="B140">
        <v>97.8</v>
      </c>
      <c r="C140">
        <v>4.5</v>
      </c>
      <c r="D140">
        <v>0.48399999999999999</v>
      </c>
      <c r="E140">
        <f t="shared" si="17"/>
        <v>4.016</v>
      </c>
      <c r="F140">
        <f t="shared" si="18"/>
        <v>4.948875255623722E-3</v>
      </c>
    </row>
    <row r="141" spans="1:6">
      <c r="B141">
        <v>97.8</v>
      </c>
      <c r="C141">
        <v>5</v>
      </c>
      <c r="D141">
        <v>0.48499999999999999</v>
      </c>
      <c r="E141">
        <f t="shared" si="17"/>
        <v>4.5149999999999997</v>
      </c>
      <c r="F141">
        <f t="shared" si="18"/>
        <v>4.9591002044989778E-3</v>
      </c>
    </row>
    <row r="142" spans="1:6">
      <c r="B142">
        <v>97.8</v>
      </c>
      <c r="C142">
        <v>5.5</v>
      </c>
      <c r="D142">
        <v>0.48599999999999999</v>
      </c>
      <c r="E142">
        <f t="shared" si="17"/>
        <v>5.0140000000000002</v>
      </c>
      <c r="F142">
        <f t="shared" si="18"/>
        <v>4.9693251533742327E-3</v>
      </c>
    </row>
    <row r="143" spans="1:6">
      <c r="B143">
        <v>97.8</v>
      </c>
      <c r="C143">
        <v>6</v>
      </c>
      <c r="D143">
        <v>0.48599999999999999</v>
      </c>
      <c r="E143">
        <f t="shared" si="17"/>
        <v>5.5140000000000002</v>
      </c>
      <c r="F143">
        <f t="shared" si="18"/>
        <v>4.9693251533742327E-3</v>
      </c>
    </row>
    <row r="144" spans="1:6">
      <c r="B144">
        <v>97.8</v>
      </c>
      <c r="C144">
        <v>0</v>
      </c>
      <c r="D144">
        <v>0</v>
      </c>
      <c r="E144">
        <f t="shared" si="17"/>
        <v>0</v>
      </c>
      <c r="F144">
        <f t="shared" si="18"/>
        <v>0</v>
      </c>
    </row>
    <row r="149" spans="7:12">
      <c r="G149" s="4"/>
      <c r="H149" s="4"/>
      <c r="I149" s="4"/>
      <c r="J149" s="4"/>
      <c r="K149" s="4"/>
      <c r="L149" s="4"/>
    </row>
    <row r="197" spans="1:34">
      <c r="D197" s="5" t="s">
        <v>23</v>
      </c>
      <c r="E197" s="5"/>
      <c r="F197" s="5"/>
      <c r="G197" s="5"/>
      <c r="H197" s="5"/>
      <c r="I197" s="5"/>
      <c r="J197" s="5"/>
      <c r="AD197" t="s">
        <v>1</v>
      </c>
      <c r="AE197" t="s">
        <v>2</v>
      </c>
      <c r="AF197" t="s">
        <v>3</v>
      </c>
      <c r="AG197" t="s">
        <v>24</v>
      </c>
      <c r="AH197" t="s">
        <v>5</v>
      </c>
    </row>
    <row r="198" spans="1:34">
      <c r="D198" s="5"/>
      <c r="E198" s="5"/>
      <c r="F198" s="5"/>
      <c r="G198" s="5"/>
      <c r="H198" s="5"/>
      <c r="I198" s="5"/>
      <c r="J198" s="5"/>
      <c r="V198" s="4" t="s">
        <v>25</v>
      </c>
      <c r="W198" s="4"/>
      <c r="X198" s="4"/>
      <c r="Y198" s="4"/>
      <c r="Z198" s="4"/>
      <c r="AA198" s="4"/>
      <c r="AB198" s="4"/>
      <c r="AC198" s="1" t="s">
        <v>26</v>
      </c>
      <c r="AD198" s="2">
        <v>97.8</v>
      </c>
      <c r="AE198" s="2">
        <v>2</v>
      </c>
      <c r="AF198" s="2">
        <v>3.79E-3</v>
      </c>
      <c r="AG198" s="2">
        <f>AE198-AF198</f>
        <v>1.99621</v>
      </c>
      <c r="AH198" s="2">
        <f>AF198/AD198</f>
        <v>3.8752556237218812E-5</v>
      </c>
    </row>
    <row r="199" spans="1:34">
      <c r="B199" s="4" t="s">
        <v>27</v>
      </c>
      <c r="C199" s="4"/>
      <c r="D199" s="4"/>
      <c r="E199" s="4"/>
      <c r="F199" s="4"/>
      <c r="H199" s="4" t="s">
        <v>27</v>
      </c>
      <c r="I199" s="4"/>
      <c r="J199" s="4"/>
      <c r="K199" s="4"/>
      <c r="L199" s="4"/>
      <c r="M199" s="4"/>
      <c r="N199" s="4"/>
      <c r="O199" s="4"/>
      <c r="P199" s="4"/>
      <c r="Q199" s="4"/>
      <c r="U199" t="s">
        <v>1</v>
      </c>
      <c r="V199" t="s">
        <v>2</v>
      </c>
      <c r="W199" t="s">
        <v>3</v>
      </c>
      <c r="X199" t="s">
        <v>4</v>
      </c>
      <c r="Y199" t="s">
        <v>5</v>
      </c>
      <c r="Z199" t="s">
        <v>28</v>
      </c>
      <c r="AA199" t="s">
        <v>29</v>
      </c>
      <c r="AD199" s="2">
        <v>97.8</v>
      </c>
      <c r="AE199" s="2">
        <v>4</v>
      </c>
      <c r="AF199" s="2">
        <v>1.4650000000000001</v>
      </c>
      <c r="AG199" s="2">
        <f t="shared" ref="AG199:AG201" si="19">AE199-AF199</f>
        <v>2.5350000000000001</v>
      </c>
      <c r="AH199" s="2">
        <f t="shared" ref="AH199:AH201" si="20">AF199/AD199</f>
        <v>1.497955010224949E-2</v>
      </c>
    </row>
    <row r="200" spans="1:34">
      <c r="E200" t="s">
        <v>30</v>
      </c>
      <c r="H200" t="s">
        <v>1</v>
      </c>
      <c r="I200" t="s">
        <v>2</v>
      </c>
      <c r="J200" t="s">
        <v>3</v>
      </c>
      <c r="K200" t="s">
        <v>31</v>
      </c>
      <c r="L200" t="s">
        <v>4</v>
      </c>
      <c r="M200" t="s">
        <v>5</v>
      </c>
      <c r="P200" t="s">
        <v>29</v>
      </c>
      <c r="Q200" t="s">
        <v>5</v>
      </c>
      <c r="U200">
        <v>97.8</v>
      </c>
      <c r="V200">
        <v>5</v>
      </c>
      <c r="W200">
        <v>9.6299999999999997E-2</v>
      </c>
      <c r="X200">
        <f>V200-W200</f>
        <v>4.9036999999999997</v>
      </c>
      <c r="Y200">
        <f>W200/U200</f>
        <v>9.8466257668711654E-4</v>
      </c>
      <c r="Z200">
        <v>0.1</v>
      </c>
      <c r="AA200">
        <f>Z200-W200</f>
        <v>3.7000000000000088E-3</v>
      </c>
      <c r="AD200" s="2">
        <v>97.8</v>
      </c>
      <c r="AE200" s="2">
        <v>4.5</v>
      </c>
      <c r="AF200" s="2">
        <v>1.8708</v>
      </c>
      <c r="AG200" s="2">
        <f t="shared" si="19"/>
        <v>2.6292</v>
      </c>
      <c r="AH200" s="2">
        <f t="shared" si="20"/>
        <v>1.9128834355828222E-2</v>
      </c>
    </row>
    <row r="201" spans="1:34">
      <c r="A201" t="s">
        <v>32</v>
      </c>
      <c r="B201" s="1">
        <v>97.8</v>
      </c>
      <c r="C201" s="1">
        <v>5.5</v>
      </c>
      <c r="D201" s="1">
        <v>1.9710000000000001</v>
      </c>
      <c r="E201" s="1">
        <f t="shared" ref="E201" si="21">C201-D201</f>
        <v>3.5289999999999999</v>
      </c>
      <c r="F201" s="1">
        <f t="shared" ref="F201" si="22">D201/B201</f>
        <v>2.0153374233128837E-2</v>
      </c>
      <c r="H201">
        <v>97.8</v>
      </c>
      <c r="I201">
        <v>5.5</v>
      </c>
      <c r="J201">
        <v>9.6659999999999996E-2</v>
      </c>
      <c r="K201">
        <v>0.1</v>
      </c>
      <c r="L201">
        <f t="shared" ref="L201:L212" si="23">I201-J201</f>
        <v>5.40334</v>
      </c>
      <c r="P201">
        <f>K201-J201</f>
        <v>3.3400000000000096E-3</v>
      </c>
      <c r="Q201">
        <f t="shared" ref="Q201:Q232" si="24">J201/H201</f>
        <v>9.8834355828220847E-4</v>
      </c>
      <c r="U201">
        <v>97.8</v>
      </c>
      <c r="V201">
        <v>5</v>
      </c>
      <c r="W201">
        <v>0.19475000000000001</v>
      </c>
      <c r="X201">
        <f>V201-W201</f>
        <v>4.80525</v>
      </c>
      <c r="Y201">
        <f>W201/U201</f>
        <v>1.9913087934560329E-3</v>
      </c>
      <c r="Z201">
        <v>0.2</v>
      </c>
      <c r="AA201">
        <f t="shared" ref="AA201:AA234" si="25">Z201-W201</f>
        <v>5.2500000000000047E-3</v>
      </c>
      <c r="AD201" s="1">
        <v>97.8</v>
      </c>
      <c r="AE201">
        <v>5</v>
      </c>
      <c r="AF201">
        <v>2.3290000000000002</v>
      </c>
      <c r="AG201" s="1">
        <f t="shared" si="19"/>
        <v>2.6709999999999998</v>
      </c>
      <c r="AH201" s="1">
        <f t="shared" si="20"/>
        <v>2.381390593047035E-2</v>
      </c>
    </row>
    <row r="202" spans="1:34">
      <c r="A202" t="s">
        <v>33</v>
      </c>
      <c r="H202">
        <v>97.8</v>
      </c>
      <c r="I202">
        <v>5.5</v>
      </c>
      <c r="J202">
        <v>0.19650999999999999</v>
      </c>
      <c r="K202">
        <v>0.2</v>
      </c>
      <c r="L202">
        <f t="shared" si="23"/>
        <v>5.30349</v>
      </c>
      <c r="P202">
        <f>K202-J202</f>
        <v>3.4900000000000209E-3</v>
      </c>
      <c r="Q202">
        <f t="shared" si="24"/>
        <v>2.0093047034764827E-3</v>
      </c>
      <c r="U202">
        <v>97.8</v>
      </c>
      <c r="V202">
        <v>5</v>
      </c>
      <c r="W202">
        <v>0.29320000000000002</v>
      </c>
      <c r="X202">
        <f t="shared" ref="X202:X234" si="26">V202-W202</f>
        <v>4.7068000000000003</v>
      </c>
      <c r="Y202">
        <f t="shared" ref="Y202:Y234" si="27">W202/U202</f>
        <v>2.997955010224949E-3</v>
      </c>
      <c r="Z202">
        <v>0.3</v>
      </c>
      <c r="AA202">
        <f t="shared" si="25"/>
        <v>6.7999999999999727E-3</v>
      </c>
      <c r="AD202" s="2"/>
      <c r="AE202" s="2"/>
      <c r="AF202" s="2"/>
      <c r="AG202" s="2"/>
      <c r="AH202" s="2"/>
    </row>
    <row r="203" spans="1:34">
      <c r="H203">
        <v>97.8</v>
      </c>
      <c r="I203">
        <v>5.5</v>
      </c>
      <c r="J203">
        <v>0.29632999999999998</v>
      </c>
      <c r="K203">
        <v>0.3</v>
      </c>
      <c r="L203">
        <f t="shared" si="23"/>
        <v>5.2036699999999998</v>
      </c>
      <c r="P203">
        <f t="shared" ref="P203:P266" si="28">K203-J203</f>
        <v>3.6700000000000066E-3</v>
      </c>
      <c r="Q203">
        <f t="shared" si="24"/>
        <v>3.0299591002044988E-3</v>
      </c>
      <c r="U203">
        <v>97.8</v>
      </c>
      <c r="V203">
        <v>5</v>
      </c>
      <c r="W203">
        <v>0.38963999999999999</v>
      </c>
      <c r="X203">
        <f>V203-W203</f>
        <v>4.61036</v>
      </c>
      <c r="Y203">
        <f t="shared" si="27"/>
        <v>3.9840490797546013E-3</v>
      </c>
      <c r="Z203">
        <v>0.4</v>
      </c>
      <c r="AA203">
        <f t="shared" si="25"/>
        <v>1.0360000000000036E-2</v>
      </c>
      <c r="AD203" s="2"/>
      <c r="AE203" s="2"/>
      <c r="AF203" s="2"/>
      <c r="AG203" s="2"/>
      <c r="AH203" s="2"/>
    </row>
    <row r="204" spans="1:34">
      <c r="H204">
        <v>97.8</v>
      </c>
      <c r="I204">
        <v>5.5</v>
      </c>
      <c r="J204">
        <v>0.39340000000000003</v>
      </c>
      <c r="K204">
        <v>0.4</v>
      </c>
      <c r="L204">
        <f t="shared" si="23"/>
        <v>5.1066000000000003</v>
      </c>
      <c r="P204">
        <f t="shared" si="28"/>
        <v>6.5999999999999948E-3</v>
      </c>
      <c r="Q204">
        <f t="shared" si="24"/>
        <v>4.0224948875255632E-3</v>
      </c>
      <c r="U204">
        <v>97.8</v>
      </c>
      <c r="V204">
        <v>5</v>
      </c>
      <c r="W204">
        <v>0.48803000000000002</v>
      </c>
      <c r="X204">
        <f t="shared" ref="X204" si="29">V204-W204</f>
        <v>4.5119699999999998</v>
      </c>
      <c r="Y204">
        <f t="shared" si="27"/>
        <v>4.9900817995910023E-3</v>
      </c>
      <c r="Z204">
        <v>0.5</v>
      </c>
      <c r="AA204">
        <f t="shared" si="25"/>
        <v>1.1969999999999981E-2</v>
      </c>
      <c r="AD204" s="2"/>
      <c r="AE204" s="2"/>
      <c r="AF204" s="2"/>
      <c r="AG204" s="2"/>
      <c r="AH204" s="2"/>
    </row>
    <row r="205" spans="1:34">
      <c r="A205" t="s">
        <v>34</v>
      </c>
      <c r="H205">
        <v>97.8</v>
      </c>
      <c r="I205">
        <v>5.5</v>
      </c>
      <c r="J205">
        <v>0.49370000000000003</v>
      </c>
      <c r="K205">
        <v>0.5</v>
      </c>
      <c r="L205">
        <f t="shared" si="23"/>
        <v>5.0062999999999995</v>
      </c>
      <c r="P205">
        <f t="shared" si="28"/>
        <v>6.2999999999999723E-3</v>
      </c>
      <c r="Q205">
        <f t="shared" si="24"/>
        <v>5.0480572597137018E-3</v>
      </c>
      <c r="U205">
        <v>97.8</v>
      </c>
      <c r="V205">
        <v>5</v>
      </c>
      <c r="W205">
        <v>0.58650000000000002</v>
      </c>
      <c r="X205">
        <f t="shared" si="26"/>
        <v>4.4135</v>
      </c>
      <c r="Y205">
        <f t="shared" si="27"/>
        <v>5.9969325153374237E-3</v>
      </c>
      <c r="Z205">
        <v>0.6</v>
      </c>
      <c r="AA205">
        <f t="shared" si="25"/>
        <v>1.3499999999999956E-2</v>
      </c>
      <c r="AD205" s="2"/>
      <c r="AE205" s="2"/>
      <c r="AF205" s="2"/>
      <c r="AG205" s="2"/>
      <c r="AH205" s="2"/>
    </row>
    <row r="206" spans="1:34">
      <c r="H206">
        <v>97.8</v>
      </c>
      <c r="I206">
        <v>5.5</v>
      </c>
      <c r="J206">
        <v>0.59309999999999996</v>
      </c>
      <c r="K206">
        <v>0.6</v>
      </c>
      <c r="L206">
        <f t="shared" si="23"/>
        <v>4.9069000000000003</v>
      </c>
      <c r="P206">
        <f t="shared" si="28"/>
        <v>6.9000000000000172E-3</v>
      </c>
      <c r="Q206">
        <f t="shared" si="24"/>
        <v>6.0644171779141104E-3</v>
      </c>
      <c r="U206">
        <v>97.8</v>
      </c>
      <c r="V206">
        <v>5</v>
      </c>
      <c r="W206">
        <v>0.68459999999999999</v>
      </c>
      <c r="X206">
        <f t="shared" si="26"/>
        <v>4.3154000000000003</v>
      </c>
      <c r="Y206">
        <f t="shared" si="27"/>
        <v>7.0000000000000001E-3</v>
      </c>
      <c r="Z206">
        <v>0.7</v>
      </c>
      <c r="AA206">
        <f t="shared" si="25"/>
        <v>1.5399999999999969E-2</v>
      </c>
      <c r="AD206" s="2"/>
      <c r="AE206" s="2"/>
      <c r="AF206" s="2"/>
      <c r="AG206" s="2"/>
      <c r="AH206" s="2"/>
    </row>
    <row r="207" spans="1:34">
      <c r="H207">
        <v>97.8</v>
      </c>
      <c r="I207">
        <v>5.5</v>
      </c>
      <c r="J207">
        <v>0.69259999999999999</v>
      </c>
      <c r="K207">
        <v>0.7</v>
      </c>
      <c r="L207">
        <f t="shared" si="23"/>
        <v>4.8074000000000003</v>
      </c>
      <c r="P207">
        <f t="shared" si="28"/>
        <v>7.3999999999999622E-3</v>
      </c>
      <c r="Q207">
        <f t="shared" si="24"/>
        <v>7.0817995910020448E-3</v>
      </c>
      <c r="U207">
        <v>97.8</v>
      </c>
      <c r="V207">
        <v>5</v>
      </c>
      <c r="W207">
        <v>0.78059999999999996</v>
      </c>
      <c r="X207">
        <f t="shared" si="26"/>
        <v>4.2194000000000003</v>
      </c>
      <c r="Y207">
        <f t="shared" si="27"/>
        <v>7.9815950920245401E-3</v>
      </c>
      <c r="Z207">
        <v>0.8</v>
      </c>
      <c r="AA207">
        <f t="shared" si="25"/>
        <v>1.9400000000000084E-2</v>
      </c>
      <c r="AD207" s="2"/>
      <c r="AE207" s="2"/>
      <c r="AF207" s="2"/>
      <c r="AG207" s="2"/>
      <c r="AH207" s="2"/>
    </row>
    <row r="208" spans="1:34">
      <c r="H208">
        <v>97.8</v>
      </c>
      <c r="I208">
        <v>5.5</v>
      </c>
      <c r="J208">
        <v>0.78979999999999995</v>
      </c>
      <c r="K208">
        <v>0.8</v>
      </c>
      <c r="L208">
        <f t="shared" si="23"/>
        <v>4.7102000000000004</v>
      </c>
      <c r="P208">
        <f t="shared" si="28"/>
        <v>1.0200000000000098E-2</v>
      </c>
      <c r="Q208">
        <f t="shared" si="24"/>
        <v>8.075664621676892E-3</v>
      </c>
      <c r="U208">
        <v>97.8</v>
      </c>
      <c r="V208">
        <v>5</v>
      </c>
      <c r="W208">
        <v>0.87870000000000004</v>
      </c>
      <c r="X208">
        <f t="shared" si="26"/>
        <v>4.1212999999999997</v>
      </c>
      <c r="Y208">
        <f t="shared" si="27"/>
        <v>8.9846625766871174E-3</v>
      </c>
      <c r="Z208">
        <v>0.9</v>
      </c>
      <c r="AA208">
        <f t="shared" si="25"/>
        <v>2.1299999999999986E-2</v>
      </c>
      <c r="AD208" s="2"/>
      <c r="AE208" s="2"/>
      <c r="AF208" s="2"/>
      <c r="AG208" s="2"/>
      <c r="AH208" s="2"/>
    </row>
    <row r="209" spans="1:34">
      <c r="H209">
        <v>97.8</v>
      </c>
      <c r="I209">
        <v>5.5</v>
      </c>
      <c r="J209">
        <v>0.88900000000000001</v>
      </c>
      <c r="K209">
        <v>0.9</v>
      </c>
      <c r="L209">
        <f t="shared" si="23"/>
        <v>4.6109999999999998</v>
      </c>
      <c r="P209">
        <f t="shared" si="28"/>
        <v>1.100000000000001E-2</v>
      </c>
      <c r="Q209">
        <f t="shared" si="24"/>
        <v>9.08997955010225E-3</v>
      </c>
      <c r="U209">
        <v>97.8</v>
      </c>
      <c r="V209">
        <v>5</v>
      </c>
      <c r="W209">
        <v>0.97629999999999995</v>
      </c>
      <c r="X209">
        <f t="shared" si="26"/>
        <v>4.0236999999999998</v>
      </c>
      <c r="Y209">
        <f t="shared" si="27"/>
        <v>9.982617586912065E-3</v>
      </c>
      <c r="Z209">
        <v>1</v>
      </c>
      <c r="AA209">
        <f t="shared" si="25"/>
        <v>2.3700000000000054E-2</v>
      </c>
      <c r="AD209" s="2"/>
      <c r="AE209" s="2"/>
      <c r="AF209" s="2"/>
      <c r="AG209" s="2"/>
      <c r="AH209" s="2"/>
    </row>
    <row r="210" spans="1:34">
      <c r="H210">
        <v>97.8</v>
      </c>
      <c r="I210">
        <v>5.5</v>
      </c>
      <c r="J210">
        <v>0.98770000000000002</v>
      </c>
      <c r="K210">
        <v>1</v>
      </c>
      <c r="L210">
        <f t="shared" si="23"/>
        <v>4.5122999999999998</v>
      </c>
      <c r="P210">
        <f t="shared" si="28"/>
        <v>1.2299999999999978E-2</v>
      </c>
      <c r="Q210">
        <f t="shared" si="24"/>
        <v>1.009918200408998E-2</v>
      </c>
      <c r="U210">
        <v>97.8</v>
      </c>
      <c r="V210">
        <v>5</v>
      </c>
      <c r="W210">
        <v>1.0740000000000001</v>
      </c>
      <c r="X210">
        <f t="shared" si="26"/>
        <v>3.9260000000000002</v>
      </c>
      <c r="Y210">
        <f t="shared" si="27"/>
        <v>1.0981595092024541E-2</v>
      </c>
      <c r="Z210">
        <v>1.1000000000000001</v>
      </c>
      <c r="AA210">
        <f t="shared" si="25"/>
        <v>2.6000000000000023E-2</v>
      </c>
      <c r="AD210" s="2"/>
      <c r="AE210" s="2"/>
      <c r="AF210" s="2"/>
      <c r="AG210" s="2"/>
      <c r="AH210" s="2"/>
    </row>
    <row r="211" spans="1:34">
      <c r="H211">
        <v>97.8</v>
      </c>
      <c r="I211">
        <v>5.5</v>
      </c>
      <c r="J211">
        <v>1.0860000000000001</v>
      </c>
      <c r="K211">
        <v>1.1000000000000001</v>
      </c>
      <c r="L211">
        <f t="shared" si="23"/>
        <v>4.4139999999999997</v>
      </c>
      <c r="P211">
        <f t="shared" si="28"/>
        <v>1.4000000000000012E-2</v>
      </c>
      <c r="Q211">
        <f t="shared" si="24"/>
        <v>1.1104294478527609E-2</v>
      </c>
      <c r="U211">
        <v>97.8</v>
      </c>
      <c r="V211">
        <v>5</v>
      </c>
      <c r="W211">
        <v>1.1693</v>
      </c>
      <c r="X211">
        <f t="shared" si="26"/>
        <v>3.8307000000000002</v>
      </c>
      <c r="Y211">
        <f t="shared" si="27"/>
        <v>1.1956032719836401E-2</v>
      </c>
      <c r="Z211">
        <v>1.2</v>
      </c>
      <c r="AA211">
        <f t="shared" si="25"/>
        <v>3.069999999999995E-2</v>
      </c>
      <c r="AD211" s="2"/>
      <c r="AE211" s="2"/>
      <c r="AF211" s="2"/>
      <c r="AG211" s="2"/>
      <c r="AH211" s="2"/>
    </row>
    <row r="212" spans="1:34">
      <c r="A212" s="2"/>
      <c r="B212" s="2"/>
      <c r="C212" s="2"/>
      <c r="D212" s="2"/>
      <c r="E212" s="2"/>
      <c r="F212" s="2"/>
      <c r="H212">
        <v>97.8</v>
      </c>
      <c r="I212">
        <v>5.5</v>
      </c>
      <c r="J212">
        <v>1.1815</v>
      </c>
      <c r="K212">
        <v>1.2</v>
      </c>
      <c r="L212">
        <f t="shared" si="23"/>
        <v>4.3185000000000002</v>
      </c>
      <c r="P212">
        <f t="shared" si="28"/>
        <v>1.8499999999999961E-2</v>
      </c>
      <c r="Q212">
        <f t="shared" si="24"/>
        <v>1.208077709611452E-2</v>
      </c>
      <c r="U212">
        <v>97.8</v>
      </c>
      <c r="V212">
        <v>5</v>
      </c>
      <c r="W212">
        <v>1.2663</v>
      </c>
      <c r="X212">
        <f t="shared" si="26"/>
        <v>3.7336999999999998</v>
      </c>
      <c r="Y212">
        <f t="shared" si="27"/>
        <v>1.2947852760736197E-2</v>
      </c>
      <c r="Z212">
        <v>1.3</v>
      </c>
      <c r="AA212">
        <f t="shared" si="25"/>
        <v>3.3700000000000063E-2</v>
      </c>
      <c r="AD212" s="2"/>
      <c r="AE212" s="2"/>
      <c r="AF212" s="2"/>
      <c r="AG212" s="2"/>
      <c r="AH212" s="2"/>
    </row>
    <row r="213" spans="1:34">
      <c r="A213" s="2"/>
      <c r="B213" s="2"/>
      <c r="C213" s="2"/>
      <c r="D213" s="2"/>
      <c r="E213" s="2"/>
      <c r="F213" s="2"/>
      <c r="H213">
        <v>97.8</v>
      </c>
      <c r="I213">
        <v>5.5</v>
      </c>
      <c r="J213">
        <v>1.2782</v>
      </c>
      <c r="K213">
        <v>1.3</v>
      </c>
      <c r="L213">
        <f t="shared" ref="L213:L236" si="30">I213-J213</f>
        <v>4.2218</v>
      </c>
      <c r="P213">
        <f t="shared" si="28"/>
        <v>2.1800000000000042E-2</v>
      </c>
      <c r="Q213">
        <f t="shared" si="24"/>
        <v>1.3069529652351738E-2</v>
      </c>
      <c r="U213">
        <v>97.8</v>
      </c>
      <c r="V213">
        <v>5</v>
      </c>
      <c r="W213">
        <v>1.363</v>
      </c>
      <c r="X213">
        <f t="shared" si="26"/>
        <v>3.637</v>
      </c>
      <c r="Y213">
        <f t="shared" si="27"/>
        <v>1.3936605316973416E-2</v>
      </c>
      <c r="Z213">
        <v>1.4</v>
      </c>
      <c r="AA213">
        <f t="shared" si="25"/>
        <v>3.6999999999999922E-2</v>
      </c>
    </row>
    <row r="214" spans="1:34">
      <c r="H214">
        <v>97.8</v>
      </c>
      <c r="I214">
        <v>5.5</v>
      </c>
      <c r="J214">
        <v>1.3734999999999999</v>
      </c>
      <c r="K214">
        <v>1.4</v>
      </c>
      <c r="L214">
        <f t="shared" si="30"/>
        <v>4.1265000000000001</v>
      </c>
      <c r="P214">
        <f t="shared" si="28"/>
        <v>2.6499999999999968E-2</v>
      </c>
      <c r="Q214">
        <f t="shared" si="24"/>
        <v>1.40439672801636E-2</v>
      </c>
      <c r="U214">
        <v>97.8</v>
      </c>
      <c r="V214">
        <v>5</v>
      </c>
      <c r="W214">
        <v>1.4591000000000001</v>
      </c>
      <c r="X214">
        <f t="shared" ref="X214:X216" si="31">V214-W214</f>
        <v>3.5408999999999997</v>
      </c>
      <c r="Y214">
        <f t="shared" ref="Y214:Y216" si="32">W214/U214</f>
        <v>1.4919222903885481E-2</v>
      </c>
      <c r="Z214">
        <v>1.5</v>
      </c>
      <c r="AA214">
        <f t="shared" ref="AA214:AA216" si="33">Z214-W214</f>
        <v>4.0899999999999936E-2</v>
      </c>
    </row>
    <row r="215" spans="1:34">
      <c r="H215">
        <v>97.8</v>
      </c>
      <c r="I215">
        <v>5.5</v>
      </c>
      <c r="J215">
        <v>1.4670000000000001</v>
      </c>
      <c r="K215">
        <v>1.5</v>
      </c>
      <c r="L215">
        <f t="shared" si="30"/>
        <v>4.0329999999999995</v>
      </c>
      <c r="P215">
        <f t="shared" si="28"/>
        <v>3.2999999999999918E-2</v>
      </c>
      <c r="Q215">
        <f t="shared" si="24"/>
        <v>1.5000000000000001E-2</v>
      </c>
      <c r="U215">
        <v>97.8</v>
      </c>
      <c r="V215">
        <v>5</v>
      </c>
      <c r="W215">
        <v>1.5525</v>
      </c>
      <c r="X215">
        <f t="shared" si="31"/>
        <v>3.4474999999999998</v>
      </c>
      <c r="Y215">
        <f t="shared" si="32"/>
        <v>1.5874233128834358E-2</v>
      </c>
      <c r="Z215">
        <v>1.6</v>
      </c>
      <c r="AA215">
        <f t="shared" si="33"/>
        <v>4.7500000000000098E-2</v>
      </c>
    </row>
    <row r="216" spans="1:34">
      <c r="H216">
        <v>97.8</v>
      </c>
      <c r="I216">
        <v>5.5</v>
      </c>
      <c r="J216">
        <v>1.5558000000000001</v>
      </c>
      <c r="K216">
        <v>1.6</v>
      </c>
      <c r="L216">
        <f t="shared" si="30"/>
        <v>3.9441999999999999</v>
      </c>
      <c r="P216">
        <f t="shared" si="28"/>
        <v>4.4200000000000017E-2</v>
      </c>
      <c r="Q216">
        <f t="shared" si="24"/>
        <v>1.5907975460122702E-2</v>
      </c>
      <c r="U216">
        <v>97.8</v>
      </c>
      <c r="V216">
        <v>5</v>
      </c>
      <c r="W216">
        <v>1.6472</v>
      </c>
      <c r="X216">
        <f t="shared" si="31"/>
        <v>3.3528000000000002</v>
      </c>
      <c r="Y216">
        <f t="shared" si="32"/>
        <v>1.6842535787321065E-2</v>
      </c>
      <c r="Z216">
        <v>1.7</v>
      </c>
      <c r="AA216">
        <f t="shared" si="33"/>
        <v>5.2799999999999958E-2</v>
      </c>
    </row>
    <row r="217" spans="1:34">
      <c r="H217">
        <v>97.8</v>
      </c>
      <c r="I217">
        <v>5.5</v>
      </c>
      <c r="J217">
        <v>1.6427</v>
      </c>
      <c r="K217">
        <v>1.7</v>
      </c>
      <c r="L217">
        <f t="shared" si="30"/>
        <v>3.8573</v>
      </c>
      <c r="P217">
        <f t="shared" si="28"/>
        <v>5.7299999999999907E-2</v>
      </c>
      <c r="Q217">
        <f t="shared" si="24"/>
        <v>1.6796523517382415E-2</v>
      </c>
      <c r="U217">
        <v>97.8</v>
      </c>
      <c r="V217">
        <v>5</v>
      </c>
      <c r="W217">
        <v>1.7403999999999999</v>
      </c>
      <c r="X217">
        <f t="shared" si="26"/>
        <v>3.2595999999999998</v>
      </c>
      <c r="Y217">
        <f t="shared" si="27"/>
        <v>1.7795501022494886E-2</v>
      </c>
      <c r="Z217">
        <v>1.8</v>
      </c>
      <c r="AA217">
        <f t="shared" si="25"/>
        <v>5.9600000000000097E-2</v>
      </c>
    </row>
    <row r="218" spans="1:34">
      <c r="H218">
        <v>97.8</v>
      </c>
      <c r="I218">
        <v>5.5</v>
      </c>
      <c r="J218">
        <v>1.7232000000000001</v>
      </c>
      <c r="K218">
        <v>1.8</v>
      </c>
      <c r="L218">
        <f t="shared" si="30"/>
        <v>3.7767999999999997</v>
      </c>
      <c r="P218">
        <f t="shared" si="28"/>
        <v>7.6799999999999979E-2</v>
      </c>
      <c r="Q218">
        <f t="shared" si="24"/>
        <v>1.7619631901840491E-2</v>
      </c>
      <c r="U218">
        <v>97.8</v>
      </c>
      <c r="V218">
        <v>5</v>
      </c>
      <c r="W218">
        <v>1.8319000000000001</v>
      </c>
      <c r="X218">
        <f t="shared" si="26"/>
        <v>3.1680999999999999</v>
      </c>
      <c r="Y218">
        <f t="shared" si="27"/>
        <v>1.8731083844580779E-2</v>
      </c>
      <c r="Z218">
        <v>1.9</v>
      </c>
      <c r="AA218">
        <f t="shared" si="25"/>
        <v>6.8099999999999827E-2</v>
      </c>
    </row>
    <row r="219" spans="1:34">
      <c r="H219">
        <v>97.8</v>
      </c>
      <c r="I219">
        <v>5.5</v>
      </c>
      <c r="J219">
        <v>1.7934000000000001</v>
      </c>
      <c r="K219">
        <v>1.9</v>
      </c>
      <c r="L219">
        <f t="shared" si="30"/>
        <v>3.7065999999999999</v>
      </c>
      <c r="P219">
        <f t="shared" si="28"/>
        <v>0.10659999999999981</v>
      </c>
      <c r="Q219">
        <f t="shared" si="24"/>
        <v>1.8337423312883436E-2</v>
      </c>
      <c r="U219" s="2">
        <v>97.8</v>
      </c>
      <c r="V219">
        <v>5</v>
      </c>
      <c r="W219" s="2">
        <v>1.9188000000000001</v>
      </c>
      <c r="X219" s="2">
        <f t="shared" si="26"/>
        <v>3.0811999999999999</v>
      </c>
      <c r="Y219" s="2">
        <f t="shared" si="27"/>
        <v>1.9619631901840493E-2</v>
      </c>
      <c r="Z219" s="2">
        <v>2</v>
      </c>
      <c r="AA219" s="2">
        <f t="shared" si="25"/>
        <v>8.1199999999999939E-2</v>
      </c>
    </row>
    <row r="220" spans="1:34">
      <c r="H220">
        <v>97.8</v>
      </c>
      <c r="I220">
        <v>5.5</v>
      </c>
      <c r="J220">
        <v>1.8468</v>
      </c>
      <c r="K220">
        <v>2</v>
      </c>
      <c r="L220">
        <f t="shared" si="30"/>
        <v>3.6532</v>
      </c>
      <c r="P220">
        <f t="shared" si="28"/>
        <v>0.1532</v>
      </c>
      <c r="Q220">
        <f t="shared" si="24"/>
        <v>1.8883435582822086E-2</v>
      </c>
      <c r="U220" s="2">
        <v>97.8</v>
      </c>
      <c r="V220">
        <v>5</v>
      </c>
      <c r="W220" s="2">
        <v>2.0802999999999998</v>
      </c>
      <c r="X220" s="2">
        <f t="shared" si="26"/>
        <v>2.9197000000000002</v>
      </c>
      <c r="Y220" s="2">
        <f t="shared" si="27"/>
        <v>2.1270961145194271E-2</v>
      </c>
      <c r="Z220">
        <v>2.1</v>
      </c>
      <c r="AA220" s="2">
        <f t="shared" si="25"/>
        <v>1.9700000000000273E-2</v>
      </c>
    </row>
    <row r="221" spans="1:34">
      <c r="H221">
        <v>97.8</v>
      </c>
      <c r="I221">
        <v>5.5</v>
      </c>
      <c r="J221">
        <v>1.8822000000000001</v>
      </c>
      <c r="K221">
        <v>2.1</v>
      </c>
      <c r="L221">
        <f t="shared" si="30"/>
        <v>3.6177999999999999</v>
      </c>
      <c r="P221">
        <f t="shared" si="28"/>
        <v>0.21779999999999999</v>
      </c>
      <c r="Q221">
        <f t="shared" si="24"/>
        <v>1.9245398773006135E-2</v>
      </c>
      <c r="U221">
        <v>97.8</v>
      </c>
      <c r="V221">
        <v>5</v>
      </c>
      <c r="W221" s="2">
        <v>2.1454</v>
      </c>
      <c r="X221">
        <f t="shared" si="26"/>
        <v>2.8546</v>
      </c>
      <c r="Y221">
        <f t="shared" si="27"/>
        <v>2.1936605316973414E-2</v>
      </c>
      <c r="Z221">
        <v>2.2000000000000002</v>
      </c>
      <c r="AA221">
        <f t="shared" si="25"/>
        <v>5.4600000000000204E-2</v>
      </c>
    </row>
    <row r="222" spans="1:34">
      <c r="H222">
        <v>97.8</v>
      </c>
      <c r="I222">
        <v>5.5</v>
      </c>
      <c r="J222">
        <v>1.9013</v>
      </c>
      <c r="K222">
        <v>2.2000000000000002</v>
      </c>
      <c r="L222">
        <f t="shared" si="30"/>
        <v>3.5987</v>
      </c>
      <c r="P222">
        <f t="shared" si="28"/>
        <v>0.29870000000000019</v>
      </c>
      <c r="Q222">
        <f t="shared" si="24"/>
        <v>1.9440695296523518E-2</v>
      </c>
      <c r="U222">
        <v>97.8</v>
      </c>
      <c r="V222">
        <v>5</v>
      </c>
      <c r="W222" s="2">
        <v>2.1919</v>
      </c>
      <c r="X222">
        <f t="shared" si="26"/>
        <v>2.8081</v>
      </c>
      <c r="Y222">
        <f t="shared" si="27"/>
        <v>2.2412065439672803E-2</v>
      </c>
      <c r="Z222">
        <v>2.2999999999999998</v>
      </c>
      <c r="AA222">
        <f t="shared" si="25"/>
        <v>0.10809999999999986</v>
      </c>
    </row>
    <row r="223" spans="1:34">
      <c r="H223">
        <v>97.8</v>
      </c>
      <c r="I223">
        <v>5.5</v>
      </c>
      <c r="J223">
        <v>1.9108000000000001</v>
      </c>
      <c r="K223">
        <v>2.2999999999999998</v>
      </c>
      <c r="L223">
        <f t="shared" si="30"/>
        <v>3.5891999999999999</v>
      </c>
      <c r="P223">
        <f t="shared" si="28"/>
        <v>0.38919999999999977</v>
      </c>
      <c r="Q223">
        <f t="shared" si="24"/>
        <v>1.9537832310838447E-2</v>
      </c>
      <c r="U223">
        <v>97.8</v>
      </c>
      <c r="V223">
        <v>5</v>
      </c>
      <c r="W223" s="2">
        <v>2.2202999999999999</v>
      </c>
      <c r="X223">
        <f t="shared" si="26"/>
        <v>2.7797000000000001</v>
      </c>
      <c r="Y223">
        <f t="shared" si="27"/>
        <v>2.2702453987730062E-2</v>
      </c>
      <c r="Z223">
        <v>2.4</v>
      </c>
      <c r="AA223">
        <f t="shared" si="25"/>
        <v>0.17969999999999997</v>
      </c>
    </row>
    <row r="224" spans="1:34">
      <c r="H224">
        <v>97.8</v>
      </c>
      <c r="I224">
        <v>5.5</v>
      </c>
      <c r="J224">
        <v>1.9161999999999999</v>
      </c>
      <c r="K224">
        <v>2.4</v>
      </c>
      <c r="L224">
        <f t="shared" si="30"/>
        <v>3.5838000000000001</v>
      </c>
      <c r="P224">
        <f t="shared" si="28"/>
        <v>0.48380000000000001</v>
      </c>
      <c r="Q224">
        <f t="shared" si="24"/>
        <v>1.9593047034764825E-2</v>
      </c>
      <c r="U224">
        <v>97.8</v>
      </c>
      <c r="V224">
        <v>5</v>
      </c>
      <c r="W224" s="2">
        <v>2.2349000000000001</v>
      </c>
      <c r="X224">
        <f t="shared" si="26"/>
        <v>2.7650999999999999</v>
      </c>
      <c r="Y224">
        <f t="shared" si="27"/>
        <v>2.2851738241308796E-2</v>
      </c>
      <c r="Z224">
        <v>2.5</v>
      </c>
      <c r="AA224">
        <f t="shared" si="25"/>
        <v>0.26509999999999989</v>
      </c>
    </row>
    <row r="225" spans="8:27">
      <c r="H225">
        <v>97.8</v>
      </c>
      <c r="I225">
        <v>5.5</v>
      </c>
      <c r="J225">
        <v>1.9191</v>
      </c>
      <c r="K225">
        <v>2.5</v>
      </c>
      <c r="L225">
        <f t="shared" si="30"/>
        <v>3.5808999999999997</v>
      </c>
      <c r="P225">
        <f t="shared" si="28"/>
        <v>0.58089999999999997</v>
      </c>
      <c r="Q225">
        <f t="shared" si="24"/>
        <v>1.962269938650307E-2</v>
      </c>
      <c r="U225">
        <v>97.8</v>
      </c>
      <c r="V225">
        <v>5</v>
      </c>
      <c r="W225" s="2">
        <v>2.2425000000000002</v>
      </c>
      <c r="X225">
        <f t="shared" si="26"/>
        <v>2.7574999999999998</v>
      </c>
      <c r="Y225">
        <f t="shared" si="27"/>
        <v>2.2929447852760739E-2</v>
      </c>
      <c r="Z225">
        <v>2.6</v>
      </c>
      <c r="AA225">
        <f t="shared" si="25"/>
        <v>0.35749999999999993</v>
      </c>
    </row>
    <row r="226" spans="8:27">
      <c r="H226">
        <v>97.8</v>
      </c>
      <c r="I226">
        <v>5.5</v>
      </c>
      <c r="J226">
        <v>1.921</v>
      </c>
      <c r="K226">
        <v>2.6</v>
      </c>
      <c r="L226">
        <f t="shared" si="30"/>
        <v>3.5789999999999997</v>
      </c>
      <c r="P226">
        <f t="shared" si="28"/>
        <v>0.67900000000000005</v>
      </c>
      <c r="Q226">
        <f t="shared" si="24"/>
        <v>1.9642126789366054E-2</v>
      </c>
      <c r="U226">
        <v>97.8</v>
      </c>
      <c r="V226">
        <v>5</v>
      </c>
      <c r="W226" s="2">
        <v>2.2429000000000001</v>
      </c>
      <c r="X226">
        <f t="shared" si="26"/>
        <v>2.7570999999999999</v>
      </c>
      <c r="Y226">
        <f t="shared" si="27"/>
        <v>2.2933537832310839E-2</v>
      </c>
      <c r="Z226">
        <v>2.7</v>
      </c>
      <c r="AA226">
        <f t="shared" si="25"/>
        <v>0.45710000000000006</v>
      </c>
    </row>
    <row r="227" spans="8:27">
      <c r="H227">
        <v>97.8</v>
      </c>
      <c r="I227">
        <v>5.5</v>
      </c>
      <c r="J227">
        <v>1.9224000000000001</v>
      </c>
      <c r="K227">
        <v>2.7</v>
      </c>
      <c r="L227">
        <f t="shared" si="30"/>
        <v>3.5775999999999999</v>
      </c>
      <c r="P227">
        <f t="shared" si="28"/>
        <v>0.77760000000000007</v>
      </c>
      <c r="Q227">
        <f t="shared" si="24"/>
        <v>1.9656441717791413E-2</v>
      </c>
      <c r="U227">
        <v>97.8</v>
      </c>
      <c r="V227">
        <v>5</v>
      </c>
      <c r="W227" s="2">
        <v>2.2471000000000001</v>
      </c>
      <c r="X227">
        <f t="shared" si="26"/>
        <v>2.7528999999999999</v>
      </c>
      <c r="Y227">
        <f t="shared" si="27"/>
        <v>2.2976482617586915E-2</v>
      </c>
      <c r="Z227">
        <v>2.8</v>
      </c>
      <c r="AA227">
        <f t="shared" si="25"/>
        <v>0.55289999999999973</v>
      </c>
    </row>
    <row r="228" spans="8:27">
      <c r="H228">
        <v>97.8</v>
      </c>
      <c r="I228">
        <v>5.5</v>
      </c>
      <c r="J228">
        <v>1.9233</v>
      </c>
      <c r="K228">
        <v>2.8</v>
      </c>
      <c r="L228">
        <f t="shared" si="30"/>
        <v>3.5766999999999998</v>
      </c>
      <c r="P228">
        <f t="shared" si="28"/>
        <v>0.87669999999999981</v>
      </c>
      <c r="Q228">
        <f t="shared" si="24"/>
        <v>1.9665644171779142E-2</v>
      </c>
      <c r="U228">
        <v>97.8</v>
      </c>
      <c r="V228">
        <v>5</v>
      </c>
      <c r="W228" s="2">
        <v>2.2501000000000002</v>
      </c>
      <c r="X228">
        <f t="shared" si="26"/>
        <v>2.7498999999999998</v>
      </c>
      <c r="Y228">
        <f t="shared" si="27"/>
        <v>2.3007157464212682E-2</v>
      </c>
      <c r="Z228">
        <v>2.9</v>
      </c>
      <c r="AA228">
        <f t="shared" si="25"/>
        <v>0.6498999999999997</v>
      </c>
    </row>
    <row r="229" spans="8:27">
      <c r="H229">
        <v>97.8</v>
      </c>
      <c r="I229">
        <v>5.5</v>
      </c>
      <c r="J229">
        <v>1.9240999999999999</v>
      </c>
      <c r="K229">
        <v>2.9</v>
      </c>
      <c r="L229">
        <f t="shared" si="30"/>
        <v>3.5758999999999999</v>
      </c>
      <c r="P229">
        <f t="shared" si="28"/>
        <v>0.97589999999999999</v>
      </c>
      <c r="Q229">
        <f t="shared" si="24"/>
        <v>1.9673824130879345E-2</v>
      </c>
      <c r="U229">
        <v>97.8</v>
      </c>
      <c r="V229">
        <v>5</v>
      </c>
      <c r="W229" s="2">
        <v>2.2522000000000002</v>
      </c>
      <c r="X229">
        <f t="shared" si="26"/>
        <v>2.7477999999999998</v>
      </c>
      <c r="Y229">
        <f t="shared" si="27"/>
        <v>2.3028629856850717E-2</v>
      </c>
      <c r="Z229" s="2">
        <v>3</v>
      </c>
      <c r="AA229">
        <f t="shared" si="25"/>
        <v>0.7477999999999998</v>
      </c>
    </row>
    <row r="230" spans="8:27">
      <c r="H230">
        <v>97.8</v>
      </c>
      <c r="I230">
        <v>5.5</v>
      </c>
      <c r="J230">
        <v>1.925</v>
      </c>
      <c r="K230">
        <v>3</v>
      </c>
      <c r="L230">
        <f t="shared" si="30"/>
        <v>3.5750000000000002</v>
      </c>
      <c r="P230">
        <f t="shared" si="28"/>
        <v>1.075</v>
      </c>
      <c r="Q230">
        <f t="shared" si="24"/>
        <v>1.9683026584867078E-2</v>
      </c>
      <c r="U230">
        <v>97.8</v>
      </c>
      <c r="V230">
        <v>5</v>
      </c>
      <c r="W230" s="2">
        <v>2.2536999999999998</v>
      </c>
      <c r="X230">
        <f t="shared" si="26"/>
        <v>2.7463000000000002</v>
      </c>
      <c r="Y230">
        <f t="shared" si="27"/>
        <v>2.3043967280163599E-2</v>
      </c>
      <c r="Z230">
        <v>3.1</v>
      </c>
      <c r="AA230">
        <f t="shared" si="25"/>
        <v>0.84630000000000027</v>
      </c>
    </row>
    <row r="231" spans="8:27">
      <c r="H231">
        <v>97.8</v>
      </c>
      <c r="I231">
        <v>5.5</v>
      </c>
      <c r="J231">
        <v>1.9256</v>
      </c>
      <c r="K231">
        <v>3.1</v>
      </c>
      <c r="L231">
        <f t="shared" si="30"/>
        <v>3.5743999999999998</v>
      </c>
      <c r="P231">
        <f t="shared" si="28"/>
        <v>1.1744000000000001</v>
      </c>
      <c r="Q231">
        <f t="shared" si="24"/>
        <v>1.968916155419223E-2</v>
      </c>
      <c r="U231">
        <v>97.8</v>
      </c>
      <c r="V231">
        <v>5</v>
      </c>
      <c r="W231" s="2">
        <v>2.2562000000000002</v>
      </c>
      <c r="X231">
        <f t="shared" si="26"/>
        <v>2.7437999999999998</v>
      </c>
      <c r="Y231">
        <f t="shared" si="27"/>
        <v>2.306952965235174E-2</v>
      </c>
      <c r="Z231">
        <v>3.2</v>
      </c>
      <c r="AA231">
        <f t="shared" si="25"/>
        <v>0.94379999999999997</v>
      </c>
    </row>
    <row r="232" spans="8:27">
      <c r="H232">
        <v>97.8</v>
      </c>
      <c r="I232">
        <v>5.5</v>
      </c>
      <c r="J232">
        <v>1.9261999999999999</v>
      </c>
      <c r="K232">
        <v>3.2</v>
      </c>
      <c r="L232">
        <f t="shared" si="30"/>
        <v>3.5738000000000003</v>
      </c>
      <c r="P232">
        <f t="shared" si="28"/>
        <v>1.2738000000000003</v>
      </c>
      <c r="Q232">
        <f t="shared" si="24"/>
        <v>1.9695296523517383E-2</v>
      </c>
      <c r="U232">
        <v>97.8</v>
      </c>
      <c r="V232">
        <v>5</v>
      </c>
      <c r="W232" s="2">
        <v>2.2572000000000001</v>
      </c>
      <c r="X232">
        <f t="shared" si="26"/>
        <v>2.7427999999999999</v>
      </c>
      <c r="Y232">
        <f t="shared" si="27"/>
        <v>2.3079754601226996E-2</v>
      </c>
      <c r="Z232">
        <v>3.3</v>
      </c>
      <c r="AA232">
        <f t="shared" si="25"/>
        <v>1.0427999999999997</v>
      </c>
    </row>
    <row r="233" spans="8:27">
      <c r="H233">
        <v>97.8</v>
      </c>
      <c r="I233">
        <v>5.5</v>
      </c>
      <c r="J233">
        <v>1.9268000000000001</v>
      </c>
      <c r="K233">
        <v>3.3</v>
      </c>
      <c r="L233">
        <f t="shared" si="30"/>
        <v>3.5731999999999999</v>
      </c>
      <c r="P233">
        <f t="shared" si="28"/>
        <v>1.3731999999999998</v>
      </c>
      <c r="Q233">
        <f t="shared" ref="Q233:Q269" si="34">J233/H233</f>
        <v>1.9701431492842536E-2</v>
      </c>
      <c r="U233">
        <v>97.8</v>
      </c>
      <c r="V233">
        <v>5</v>
      </c>
      <c r="W233" s="2">
        <v>2.2584</v>
      </c>
      <c r="X233">
        <f t="shared" si="26"/>
        <v>2.7416</v>
      </c>
      <c r="Y233">
        <f t="shared" si="27"/>
        <v>2.3092024539877302E-2</v>
      </c>
      <c r="Z233">
        <v>3.4</v>
      </c>
      <c r="AA233">
        <f t="shared" si="25"/>
        <v>1.1415999999999999</v>
      </c>
    </row>
    <row r="234" spans="8:27">
      <c r="H234">
        <v>97.8</v>
      </c>
      <c r="I234">
        <v>5.5</v>
      </c>
      <c r="J234">
        <v>1.9274</v>
      </c>
      <c r="K234">
        <v>3.4</v>
      </c>
      <c r="L234">
        <f t="shared" si="30"/>
        <v>3.5726</v>
      </c>
      <c r="P234">
        <f t="shared" si="28"/>
        <v>1.4725999999999999</v>
      </c>
      <c r="Q234">
        <f t="shared" si="34"/>
        <v>1.9707566462167689E-2</v>
      </c>
      <c r="U234">
        <v>97.8</v>
      </c>
      <c r="V234">
        <v>5</v>
      </c>
      <c r="W234" s="2">
        <v>2.2605</v>
      </c>
      <c r="X234">
        <f t="shared" si="26"/>
        <v>2.7395</v>
      </c>
      <c r="Y234">
        <f t="shared" si="27"/>
        <v>2.3113496932515337E-2</v>
      </c>
      <c r="Z234">
        <v>3.5</v>
      </c>
      <c r="AA234">
        <f t="shared" si="25"/>
        <v>1.2395</v>
      </c>
    </row>
    <row r="235" spans="8:27">
      <c r="H235">
        <v>97.8</v>
      </c>
      <c r="I235">
        <v>5.5</v>
      </c>
      <c r="J235">
        <v>1.9285000000000001</v>
      </c>
      <c r="K235">
        <v>3.5</v>
      </c>
      <c r="L235">
        <f t="shared" si="30"/>
        <v>3.5714999999999999</v>
      </c>
      <c r="P235">
        <f t="shared" si="28"/>
        <v>1.5714999999999999</v>
      </c>
      <c r="Q235">
        <f t="shared" si="34"/>
        <v>1.9718813905930471E-2</v>
      </c>
      <c r="U235">
        <v>97.8</v>
      </c>
      <c r="V235">
        <v>5</v>
      </c>
      <c r="W235" s="2">
        <v>2.2618</v>
      </c>
      <c r="X235">
        <f t="shared" ref="X235:X244" si="35">V235-W235</f>
        <v>2.7382</v>
      </c>
      <c r="Y235">
        <f t="shared" ref="Y235:Y244" si="36">W235/U235</f>
        <v>2.3126789366053172E-2</v>
      </c>
      <c r="Z235">
        <v>3.6</v>
      </c>
      <c r="AA235">
        <f t="shared" ref="AA235:AA244" si="37">Z235-W235</f>
        <v>1.3382000000000001</v>
      </c>
    </row>
    <row r="236" spans="8:27">
      <c r="H236">
        <v>97.8</v>
      </c>
      <c r="I236">
        <v>5.5</v>
      </c>
      <c r="J236">
        <v>1.929</v>
      </c>
      <c r="K236">
        <v>3.6</v>
      </c>
      <c r="L236">
        <f t="shared" si="30"/>
        <v>3.5709999999999997</v>
      </c>
      <c r="P236">
        <f t="shared" si="28"/>
        <v>1.671</v>
      </c>
      <c r="Q236">
        <f t="shared" si="34"/>
        <v>1.9723926380368101E-2</v>
      </c>
      <c r="U236">
        <v>97.8</v>
      </c>
      <c r="V236">
        <v>5</v>
      </c>
      <c r="W236" s="2">
        <v>2.2645</v>
      </c>
      <c r="X236">
        <f t="shared" si="35"/>
        <v>2.7355</v>
      </c>
      <c r="Y236">
        <f t="shared" si="36"/>
        <v>2.315439672801636E-2</v>
      </c>
      <c r="Z236">
        <v>3.7</v>
      </c>
      <c r="AA236">
        <f t="shared" si="37"/>
        <v>1.4355000000000002</v>
      </c>
    </row>
    <row r="237" spans="8:27">
      <c r="H237">
        <v>97.8</v>
      </c>
      <c r="I237">
        <v>5.5</v>
      </c>
      <c r="J237">
        <v>1.9296</v>
      </c>
      <c r="K237">
        <v>3.7</v>
      </c>
      <c r="L237">
        <f t="shared" ref="L237:L269" si="38">I237-J237</f>
        <v>3.5704000000000002</v>
      </c>
      <c r="P237">
        <f t="shared" si="28"/>
        <v>1.7704000000000002</v>
      </c>
      <c r="Q237">
        <f t="shared" si="34"/>
        <v>1.9730061349693254E-2</v>
      </c>
      <c r="U237">
        <v>97.8</v>
      </c>
      <c r="V237">
        <v>5</v>
      </c>
      <c r="W237" s="2">
        <v>2.2646000000000002</v>
      </c>
      <c r="X237">
        <f t="shared" si="35"/>
        <v>2.7353999999999998</v>
      </c>
      <c r="Y237">
        <f t="shared" si="36"/>
        <v>2.3155419222903886E-2</v>
      </c>
      <c r="Z237">
        <v>3.8</v>
      </c>
      <c r="AA237">
        <f t="shared" si="37"/>
        <v>1.5353999999999997</v>
      </c>
    </row>
    <row r="238" spans="8:27">
      <c r="H238">
        <v>97.8</v>
      </c>
      <c r="I238">
        <v>5.5</v>
      </c>
      <c r="J238">
        <v>1.9300999999999999</v>
      </c>
      <c r="K238">
        <v>3.8</v>
      </c>
      <c r="L238">
        <f t="shared" si="38"/>
        <v>3.5699000000000001</v>
      </c>
      <c r="P238">
        <f t="shared" si="28"/>
        <v>1.8698999999999999</v>
      </c>
      <c r="Q238">
        <f t="shared" si="34"/>
        <v>1.973517382413088E-2</v>
      </c>
      <c r="U238">
        <v>97.8</v>
      </c>
      <c r="V238">
        <v>5</v>
      </c>
      <c r="W238" s="2">
        <v>2.2654999999999998</v>
      </c>
      <c r="X238">
        <f t="shared" si="35"/>
        <v>2.7345000000000002</v>
      </c>
      <c r="Y238">
        <f t="shared" si="36"/>
        <v>2.3164621676891615E-2</v>
      </c>
      <c r="Z238">
        <v>3.9</v>
      </c>
      <c r="AA238">
        <f t="shared" si="37"/>
        <v>1.6345000000000001</v>
      </c>
    </row>
    <row r="239" spans="8:27">
      <c r="H239">
        <v>97.8</v>
      </c>
      <c r="I239">
        <v>5.5</v>
      </c>
      <c r="J239">
        <v>1.9307000000000001</v>
      </c>
      <c r="K239">
        <v>3.9</v>
      </c>
      <c r="L239">
        <f t="shared" si="38"/>
        <v>3.5693000000000001</v>
      </c>
      <c r="P239">
        <f t="shared" si="28"/>
        <v>1.9692999999999998</v>
      </c>
      <c r="Q239">
        <f t="shared" si="34"/>
        <v>1.9741308793456033E-2</v>
      </c>
      <c r="U239">
        <v>97.8</v>
      </c>
      <c r="V239">
        <v>5</v>
      </c>
      <c r="W239" s="2">
        <v>2.2669999999999999</v>
      </c>
      <c r="X239">
        <f t="shared" si="35"/>
        <v>2.7330000000000001</v>
      </c>
      <c r="Y239">
        <f t="shared" si="36"/>
        <v>2.3179959100204497E-2</v>
      </c>
      <c r="Z239">
        <v>4</v>
      </c>
      <c r="AA239">
        <f t="shared" si="37"/>
        <v>1.7330000000000001</v>
      </c>
    </row>
    <row r="240" spans="8:27">
      <c r="H240">
        <v>97.8</v>
      </c>
      <c r="I240">
        <v>5.5</v>
      </c>
      <c r="J240">
        <v>1.9311</v>
      </c>
      <c r="K240">
        <v>4</v>
      </c>
      <c r="L240">
        <f t="shared" si="38"/>
        <v>3.5689000000000002</v>
      </c>
      <c r="P240">
        <f t="shared" si="28"/>
        <v>2.0689000000000002</v>
      </c>
      <c r="Q240">
        <f t="shared" si="34"/>
        <v>1.9745398773006136E-2</v>
      </c>
      <c r="U240">
        <v>97.8</v>
      </c>
      <c r="V240">
        <v>5</v>
      </c>
      <c r="W240" s="2">
        <v>2.2673999999999999</v>
      </c>
      <c r="X240">
        <f t="shared" si="35"/>
        <v>2.7326000000000001</v>
      </c>
      <c r="Y240">
        <f t="shared" si="36"/>
        <v>2.31840490797546E-2</v>
      </c>
      <c r="Z240">
        <v>4.0999999999999996</v>
      </c>
      <c r="AA240">
        <f t="shared" si="37"/>
        <v>1.8325999999999998</v>
      </c>
    </row>
    <row r="241" spans="8:27">
      <c r="H241">
        <v>97.8</v>
      </c>
      <c r="I241">
        <v>5.5</v>
      </c>
      <c r="J241">
        <v>1.9319999999999999</v>
      </c>
      <c r="K241">
        <v>4.0999999999999996</v>
      </c>
      <c r="L241">
        <f t="shared" si="38"/>
        <v>3.5680000000000001</v>
      </c>
      <c r="P241">
        <f t="shared" si="28"/>
        <v>2.1679999999999997</v>
      </c>
      <c r="Q241">
        <f t="shared" si="34"/>
        <v>1.9754601226993865E-2</v>
      </c>
      <c r="U241">
        <v>97.8</v>
      </c>
      <c r="V241">
        <v>5</v>
      </c>
      <c r="W241" s="2">
        <v>2.2685</v>
      </c>
      <c r="X241">
        <f t="shared" si="35"/>
        <v>2.7315</v>
      </c>
      <c r="Y241">
        <f t="shared" si="36"/>
        <v>2.3195296523517383E-2</v>
      </c>
      <c r="Z241">
        <v>4.2</v>
      </c>
      <c r="AA241">
        <f t="shared" si="37"/>
        <v>1.9315000000000002</v>
      </c>
    </row>
    <row r="242" spans="8:27">
      <c r="H242">
        <v>97.8</v>
      </c>
      <c r="I242">
        <v>5.5</v>
      </c>
      <c r="J242">
        <v>1.9323999999999999</v>
      </c>
      <c r="K242">
        <v>4.2</v>
      </c>
      <c r="L242">
        <f t="shared" si="38"/>
        <v>3.5676000000000001</v>
      </c>
      <c r="P242">
        <f t="shared" si="28"/>
        <v>2.2676000000000003</v>
      </c>
      <c r="Q242">
        <f t="shared" si="34"/>
        <v>1.9758691206543968E-2</v>
      </c>
      <c r="U242">
        <v>97.8</v>
      </c>
      <c r="V242">
        <v>5</v>
      </c>
      <c r="W242" s="2">
        <v>2.2698</v>
      </c>
      <c r="X242">
        <f t="shared" si="35"/>
        <v>2.7302</v>
      </c>
      <c r="Y242">
        <f t="shared" si="36"/>
        <v>2.3208588957055215E-2</v>
      </c>
      <c r="Z242">
        <v>4.3</v>
      </c>
      <c r="AA242">
        <f t="shared" si="37"/>
        <v>2.0301999999999998</v>
      </c>
    </row>
    <row r="243" spans="8:27">
      <c r="H243">
        <v>97.8</v>
      </c>
      <c r="I243">
        <v>5.5</v>
      </c>
      <c r="J243">
        <v>1.9330000000000001</v>
      </c>
      <c r="K243">
        <v>4.3</v>
      </c>
      <c r="L243">
        <f t="shared" si="38"/>
        <v>3.5670000000000002</v>
      </c>
      <c r="P243">
        <f t="shared" si="28"/>
        <v>2.367</v>
      </c>
      <c r="Q243">
        <f t="shared" si="34"/>
        <v>1.9764826175869121E-2</v>
      </c>
      <c r="U243">
        <v>97.8</v>
      </c>
      <c r="V243">
        <v>5</v>
      </c>
      <c r="W243" s="2">
        <v>2.2726000000000002</v>
      </c>
      <c r="X243">
        <f t="shared" si="35"/>
        <v>2.7273999999999998</v>
      </c>
      <c r="Y243">
        <f t="shared" si="36"/>
        <v>2.3237218813905933E-2</v>
      </c>
      <c r="Z243">
        <v>4.4000000000000004</v>
      </c>
      <c r="AA243">
        <f t="shared" si="37"/>
        <v>2.1274000000000002</v>
      </c>
    </row>
    <row r="244" spans="8:27">
      <c r="H244">
        <v>97.8</v>
      </c>
      <c r="I244">
        <v>5.5</v>
      </c>
      <c r="J244">
        <v>1.9334</v>
      </c>
      <c r="K244">
        <v>4.4000000000000004</v>
      </c>
      <c r="L244">
        <f t="shared" si="38"/>
        <v>3.5666000000000002</v>
      </c>
      <c r="P244">
        <f t="shared" si="28"/>
        <v>2.4666000000000006</v>
      </c>
      <c r="Q244">
        <f t="shared" si="34"/>
        <v>1.9768916155419224E-2</v>
      </c>
      <c r="U244">
        <v>97.8</v>
      </c>
      <c r="V244">
        <v>5</v>
      </c>
      <c r="W244" s="2">
        <v>2.2734000000000001</v>
      </c>
      <c r="X244">
        <f t="shared" si="35"/>
        <v>2.7265999999999999</v>
      </c>
      <c r="Y244">
        <f t="shared" si="36"/>
        <v>2.3245398773006135E-2</v>
      </c>
      <c r="Z244">
        <v>4.5</v>
      </c>
      <c r="AA244">
        <f t="shared" si="37"/>
        <v>2.2265999999999999</v>
      </c>
    </row>
    <row r="245" spans="8:27">
      <c r="H245">
        <v>97.8</v>
      </c>
      <c r="I245">
        <v>5.5</v>
      </c>
      <c r="J245">
        <v>1.9339999999999999</v>
      </c>
      <c r="K245">
        <v>4.5</v>
      </c>
      <c r="L245">
        <f t="shared" si="38"/>
        <v>3.5659999999999998</v>
      </c>
      <c r="P245">
        <f t="shared" si="28"/>
        <v>2.5659999999999998</v>
      </c>
      <c r="Q245">
        <f t="shared" si="34"/>
        <v>1.9775051124744376E-2</v>
      </c>
      <c r="U245">
        <v>97.8</v>
      </c>
      <c r="V245">
        <v>5</v>
      </c>
      <c r="W245" s="2">
        <v>2.2742</v>
      </c>
      <c r="X245">
        <f t="shared" ref="X245:X259" si="39">V245-W245</f>
        <v>2.7258</v>
      </c>
      <c r="Y245">
        <f t="shared" ref="Y245:Y259" si="40">W245/U245</f>
        <v>2.3253578732106341E-2</v>
      </c>
      <c r="Z245">
        <v>4.5999999999999996</v>
      </c>
      <c r="AA245">
        <f t="shared" ref="AA245:AA259" si="41">Z245-W245</f>
        <v>2.3257999999999996</v>
      </c>
    </row>
    <row r="246" spans="8:27">
      <c r="H246">
        <v>97.8</v>
      </c>
      <c r="I246">
        <v>5.5</v>
      </c>
      <c r="J246">
        <v>1.9341999999999999</v>
      </c>
      <c r="K246">
        <v>4.5999999999999996</v>
      </c>
      <c r="L246">
        <f t="shared" si="38"/>
        <v>3.5658000000000003</v>
      </c>
      <c r="P246">
        <f t="shared" si="28"/>
        <v>2.6657999999999999</v>
      </c>
      <c r="Q246">
        <f t="shared" si="34"/>
        <v>1.9777096114519426E-2</v>
      </c>
      <c r="U246">
        <v>97.8</v>
      </c>
      <c r="V246">
        <v>5</v>
      </c>
      <c r="W246" s="2">
        <v>2.2745000000000002</v>
      </c>
      <c r="X246">
        <f t="shared" si="39"/>
        <v>2.7254999999999998</v>
      </c>
      <c r="Y246">
        <f t="shared" si="40"/>
        <v>2.3256646216768918E-2</v>
      </c>
      <c r="Z246">
        <v>4.7</v>
      </c>
      <c r="AA246">
        <f t="shared" si="41"/>
        <v>2.4255</v>
      </c>
    </row>
    <row r="247" spans="8:27">
      <c r="H247">
        <v>97.8</v>
      </c>
      <c r="I247">
        <v>5.5</v>
      </c>
      <c r="J247">
        <v>1.9358</v>
      </c>
      <c r="K247">
        <v>4.7</v>
      </c>
      <c r="L247">
        <f t="shared" si="38"/>
        <v>3.5642</v>
      </c>
      <c r="P247">
        <f t="shared" si="28"/>
        <v>2.7642000000000002</v>
      </c>
      <c r="Q247">
        <f t="shared" si="34"/>
        <v>1.9793456032719838E-2</v>
      </c>
      <c r="U247">
        <v>97.8</v>
      </c>
      <c r="V247">
        <v>5</v>
      </c>
      <c r="W247" s="2">
        <v>2.2755000000000001</v>
      </c>
      <c r="X247">
        <f t="shared" si="39"/>
        <v>2.7244999999999999</v>
      </c>
      <c r="Y247">
        <f t="shared" si="40"/>
        <v>2.3266871165644173E-2</v>
      </c>
      <c r="Z247">
        <v>4.8</v>
      </c>
      <c r="AA247">
        <f t="shared" si="41"/>
        <v>2.5244999999999997</v>
      </c>
    </row>
    <row r="248" spans="8:27">
      <c r="H248">
        <v>97.8</v>
      </c>
      <c r="I248">
        <v>5.5</v>
      </c>
      <c r="J248">
        <v>1.9370000000000001</v>
      </c>
      <c r="K248">
        <v>4.8</v>
      </c>
      <c r="L248">
        <f t="shared" si="38"/>
        <v>3.5629999999999997</v>
      </c>
      <c r="P248">
        <f t="shared" si="28"/>
        <v>2.8629999999999995</v>
      </c>
      <c r="Q248">
        <f t="shared" si="34"/>
        <v>1.9805725971370144E-2</v>
      </c>
      <c r="U248">
        <v>97.8</v>
      </c>
      <c r="V248">
        <v>5</v>
      </c>
      <c r="W248" s="2">
        <v>2.2774000000000001</v>
      </c>
      <c r="X248">
        <f t="shared" si="39"/>
        <v>2.7225999999999999</v>
      </c>
      <c r="Y248">
        <f t="shared" si="40"/>
        <v>2.3286298568507158E-2</v>
      </c>
      <c r="Z248">
        <v>4.9000000000000004</v>
      </c>
      <c r="AA248">
        <f t="shared" si="41"/>
        <v>2.6226000000000003</v>
      </c>
    </row>
    <row r="249" spans="8:27">
      <c r="H249">
        <v>97.8</v>
      </c>
      <c r="I249">
        <v>5.5</v>
      </c>
      <c r="J249">
        <v>1.9375</v>
      </c>
      <c r="K249">
        <v>4.9000000000000004</v>
      </c>
      <c r="L249">
        <f t="shared" si="38"/>
        <v>3.5625</v>
      </c>
      <c r="P249">
        <f t="shared" si="28"/>
        <v>2.9625000000000004</v>
      </c>
      <c r="Q249">
        <f t="shared" si="34"/>
        <v>1.981083844580777E-2</v>
      </c>
      <c r="U249">
        <v>97.8</v>
      </c>
      <c r="V249">
        <v>5</v>
      </c>
      <c r="W249" s="2">
        <v>2.2782</v>
      </c>
      <c r="X249">
        <f t="shared" si="39"/>
        <v>2.7218</v>
      </c>
      <c r="Y249">
        <f t="shared" si="40"/>
        <v>2.3294478527607361E-2</v>
      </c>
      <c r="Z249">
        <v>5</v>
      </c>
      <c r="AA249">
        <f t="shared" si="41"/>
        <v>2.7218</v>
      </c>
    </row>
    <row r="250" spans="8:27">
      <c r="H250">
        <v>97.8</v>
      </c>
      <c r="I250">
        <v>5.5</v>
      </c>
      <c r="J250">
        <v>1.9379999999999999</v>
      </c>
      <c r="K250">
        <v>5</v>
      </c>
      <c r="L250">
        <f t="shared" si="38"/>
        <v>3.5620000000000003</v>
      </c>
      <c r="P250">
        <f t="shared" si="28"/>
        <v>3.0620000000000003</v>
      </c>
      <c r="Q250">
        <f t="shared" si="34"/>
        <v>1.98159509202454E-2</v>
      </c>
      <c r="U250">
        <v>97.8</v>
      </c>
      <c r="V250">
        <v>5</v>
      </c>
      <c r="W250" s="2">
        <v>2.2835000000000001</v>
      </c>
      <c r="X250">
        <f t="shared" si="39"/>
        <v>2.7164999999999999</v>
      </c>
      <c r="Y250">
        <f t="shared" si="40"/>
        <v>2.334867075664622E-2</v>
      </c>
      <c r="Z250">
        <v>5.5</v>
      </c>
      <c r="AA250">
        <f t="shared" si="41"/>
        <v>3.2164999999999999</v>
      </c>
    </row>
    <row r="251" spans="8:27">
      <c r="H251">
        <v>97.8</v>
      </c>
      <c r="I251">
        <v>5.5</v>
      </c>
      <c r="J251">
        <v>1.9381999999999999</v>
      </c>
      <c r="K251">
        <v>5.0999999999999996</v>
      </c>
      <c r="L251">
        <f t="shared" si="38"/>
        <v>3.5617999999999999</v>
      </c>
      <c r="P251">
        <f t="shared" si="28"/>
        <v>3.1617999999999995</v>
      </c>
      <c r="Q251">
        <f t="shared" si="34"/>
        <v>1.9817995910020449E-2</v>
      </c>
      <c r="U251">
        <v>97.8</v>
      </c>
      <c r="V251">
        <v>5</v>
      </c>
      <c r="W251" s="2">
        <v>2.2879999999999998</v>
      </c>
      <c r="X251">
        <f t="shared" si="39"/>
        <v>2.7120000000000002</v>
      </c>
      <c r="Y251">
        <f t="shared" si="40"/>
        <v>2.3394683026584866E-2</v>
      </c>
      <c r="Z251">
        <v>6</v>
      </c>
      <c r="AA251">
        <f t="shared" si="41"/>
        <v>3.7120000000000002</v>
      </c>
    </row>
    <row r="252" spans="8:27">
      <c r="H252">
        <v>97.8</v>
      </c>
      <c r="I252">
        <v>5.5</v>
      </c>
      <c r="J252">
        <v>1.9390000000000001</v>
      </c>
      <c r="K252">
        <v>5.2</v>
      </c>
      <c r="L252">
        <f t="shared" si="38"/>
        <v>3.5609999999999999</v>
      </c>
      <c r="P252">
        <f t="shared" si="28"/>
        <v>3.2610000000000001</v>
      </c>
      <c r="Q252">
        <f t="shared" si="34"/>
        <v>1.9826175869120655E-2</v>
      </c>
      <c r="U252">
        <v>97.8</v>
      </c>
      <c r="V252">
        <v>5</v>
      </c>
      <c r="W252" s="2">
        <v>2.2930000000000001</v>
      </c>
      <c r="X252">
        <f t="shared" si="39"/>
        <v>2.7069999999999999</v>
      </c>
      <c r="Y252">
        <f t="shared" si="40"/>
        <v>2.3445807770961148E-2</v>
      </c>
      <c r="Z252">
        <v>6.5</v>
      </c>
      <c r="AA252">
        <f t="shared" si="41"/>
        <v>4.2069999999999999</v>
      </c>
    </row>
    <row r="253" spans="8:27">
      <c r="H253">
        <v>97.8</v>
      </c>
      <c r="I253">
        <v>5.5</v>
      </c>
      <c r="J253">
        <v>1.9404999999999999</v>
      </c>
      <c r="K253">
        <v>5.3</v>
      </c>
      <c r="L253">
        <f t="shared" si="38"/>
        <v>3.5594999999999999</v>
      </c>
      <c r="P253">
        <f t="shared" si="28"/>
        <v>3.3594999999999997</v>
      </c>
      <c r="Q253">
        <f t="shared" si="34"/>
        <v>1.9841513292433537E-2</v>
      </c>
      <c r="U253">
        <v>97.8</v>
      </c>
      <c r="V253">
        <v>5</v>
      </c>
      <c r="W253" s="2">
        <v>2.2980999999999998</v>
      </c>
      <c r="X253">
        <f t="shared" si="39"/>
        <v>2.7019000000000002</v>
      </c>
      <c r="Y253">
        <f t="shared" si="40"/>
        <v>2.3497955010224947E-2</v>
      </c>
      <c r="Z253">
        <v>7</v>
      </c>
      <c r="AA253">
        <f t="shared" si="41"/>
        <v>4.7019000000000002</v>
      </c>
    </row>
    <row r="254" spans="8:27">
      <c r="H254">
        <v>97.8</v>
      </c>
      <c r="I254">
        <v>5.5</v>
      </c>
      <c r="J254">
        <v>1.9404999999999999</v>
      </c>
      <c r="K254">
        <v>5.4</v>
      </c>
      <c r="L254">
        <f t="shared" si="38"/>
        <v>3.5594999999999999</v>
      </c>
      <c r="P254">
        <f t="shared" si="28"/>
        <v>3.4595000000000002</v>
      </c>
      <c r="Q254">
        <f t="shared" si="34"/>
        <v>1.9841513292433537E-2</v>
      </c>
      <c r="U254">
        <v>97.8</v>
      </c>
      <c r="V254">
        <v>5</v>
      </c>
      <c r="W254" s="2">
        <v>2.3033999999999999</v>
      </c>
      <c r="X254">
        <f t="shared" si="39"/>
        <v>2.6966000000000001</v>
      </c>
      <c r="Y254">
        <f t="shared" si="40"/>
        <v>2.3552147239263802E-2</v>
      </c>
      <c r="Z254">
        <v>7.5</v>
      </c>
      <c r="AA254">
        <f t="shared" si="41"/>
        <v>5.1966000000000001</v>
      </c>
    </row>
    <row r="255" spans="8:27">
      <c r="H255">
        <v>97.8</v>
      </c>
      <c r="I255">
        <v>5.5</v>
      </c>
      <c r="J255">
        <v>1.9410000000000001</v>
      </c>
      <c r="K255">
        <v>5.5</v>
      </c>
      <c r="L255">
        <f t="shared" si="38"/>
        <v>3.5590000000000002</v>
      </c>
      <c r="P255">
        <f t="shared" si="28"/>
        <v>3.5590000000000002</v>
      </c>
      <c r="Q255">
        <f t="shared" si="34"/>
        <v>1.9846625766871167E-2</v>
      </c>
      <c r="U255">
        <v>97.8</v>
      </c>
      <c r="V255">
        <v>5</v>
      </c>
      <c r="W255" s="2">
        <v>2.3088000000000002</v>
      </c>
      <c r="X255">
        <f t="shared" si="39"/>
        <v>2.6911999999999998</v>
      </c>
      <c r="Y255">
        <f t="shared" si="40"/>
        <v>2.3607361963190188E-2</v>
      </c>
      <c r="Z255">
        <v>8</v>
      </c>
      <c r="AA255">
        <f t="shared" si="41"/>
        <v>5.6912000000000003</v>
      </c>
    </row>
    <row r="256" spans="8:27">
      <c r="H256">
        <v>97.8</v>
      </c>
      <c r="I256">
        <v>5.5</v>
      </c>
      <c r="J256">
        <v>1.9415</v>
      </c>
      <c r="K256">
        <v>5.6</v>
      </c>
      <c r="L256">
        <f t="shared" si="38"/>
        <v>3.5585</v>
      </c>
      <c r="P256">
        <f t="shared" si="28"/>
        <v>3.6584999999999996</v>
      </c>
      <c r="Q256">
        <f t="shared" si="34"/>
        <v>1.9851738241308793E-2</v>
      </c>
      <c r="U256">
        <v>97.8</v>
      </c>
      <c r="V256">
        <v>5</v>
      </c>
      <c r="W256" s="2">
        <v>2.3125</v>
      </c>
      <c r="X256">
        <f t="shared" si="39"/>
        <v>2.6875</v>
      </c>
      <c r="Y256">
        <f t="shared" si="40"/>
        <v>2.3645194274028631E-2</v>
      </c>
      <c r="Z256">
        <v>8.5</v>
      </c>
      <c r="AA256">
        <f t="shared" si="41"/>
        <v>6.1875</v>
      </c>
    </row>
    <row r="257" spans="8:27">
      <c r="H257">
        <v>97.8</v>
      </c>
      <c r="I257">
        <v>5.5</v>
      </c>
      <c r="J257">
        <v>1.9419999999999999</v>
      </c>
      <c r="K257">
        <v>5.7</v>
      </c>
      <c r="L257">
        <f t="shared" si="38"/>
        <v>3.5579999999999998</v>
      </c>
      <c r="P257">
        <f t="shared" si="28"/>
        <v>3.758</v>
      </c>
      <c r="Q257">
        <f t="shared" si="34"/>
        <v>1.9856850715746423E-2</v>
      </c>
      <c r="U257">
        <v>97.8</v>
      </c>
      <c r="V257">
        <v>5</v>
      </c>
      <c r="W257" s="2">
        <v>2.3172999999999999</v>
      </c>
      <c r="X257">
        <f t="shared" si="39"/>
        <v>2.6827000000000001</v>
      </c>
      <c r="Y257">
        <f t="shared" si="40"/>
        <v>2.3694274028629857E-2</v>
      </c>
      <c r="Z257">
        <v>9</v>
      </c>
      <c r="AA257">
        <f t="shared" si="41"/>
        <v>6.6827000000000005</v>
      </c>
    </row>
    <row r="258" spans="8:27">
      <c r="H258">
        <v>97.8</v>
      </c>
      <c r="I258">
        <v>5.5</v>
      </c>
      <c r="J258">
        <v>1.9430000000000001</v>
      </c>
      <c r="K258">
        <v>5.8</v>
      </c>
      <c r="L258">
        <f t="shared" si="38"/>
        <v>3.5569999999999999</v>
      </c>
      <c r="P258">
        <f t="shared" si="28"/>
        <v>3.8569999999999998</v>
      </c>
      <c r="Q258">
        <f t="shared" si="34"/>
        <v>1.9867075664621679E-2</v>
      </c>
      <c r="U258">
        <v>97.8</v>
      </c>
      <c r="V258">
        <v>5</v>
      </c>
      <c r="W258" s="2">
        <v>2.3235000000000001</v>
      </c>
      <c r="X258">
        <f t="shared" si="39"/>
        <v>2.6764999999999999</v>
      </c>
      <c r="Y258">
        <f t="shared" si="40"/>
        <v>2.3757668711656445E-2</v>
      </c>
      <c r="Z258">
        <v>9.5</v>
      </c>
      <c r="AA258">
        <f t="shared" si="41"/>
        <v>7.1764999999999999</v>
      </c>
    </row>
    <row r="259" spans="8:27">
      <c r="H259">
        <v>97.8</v>
      </c>
      <c r="I259">
        <v>5.5</v>
      </c>
      <c r="J259">
        <v>1.944</v>
      </c>
      <c r="K259">
        <v>5.9</v>
      </c>
      <c r="L259">
        <f t="shared" si="38"/>
        <v>3.556</v>
      </c>
      <c r="P259">
        <f t="shared" si="28"/>
        <v>3.9560000000000004</v>
      </c>
      <c r="Q259">
        <f t="shared" si="34"/>
        <v>1.9877300613496931E-2</v>
      </c>
      <c r="U259">
        <v>97.8</v>
      </c>
      <c r="V259">
        <v>5</v>
      </c>
      <c r="W259" s="2">
        <v>2.3283999999999998</v>
      </c>
      <c r="X259">
        <f t="shared" si="39"/>
        <v>2.6716000000000002</v>
      </c>
      <c r="Y259">
        <f t="shared" si="40"/>
        <v>2.3807770961145194E-2</v>
      </c>
      <c r="Z259">
        <v>10</v>
      </c>
      <c r="AA259">
        <f t="shared" si="41"/>
        <v>7.6715999999999998</v>
      </c>
    </row>
    <row r="260" spans="8:27">
      <c r="H260">
        <v>97.8</v>
      </c>
      <c r="I260">
        <v>5.5</v>
      </c>
      <c r="J260">
        <v>1.9455</v>
      </c>
      <c r="K260">
        <v>6</v>
      </c>
      <c r="L260">
        <f t="shared" si="38"/>
        <v>3.5545</v>
      </c>
      <c r="P260">
        <f t="shared" si="28"/>
        <v>4.0545</v>
      </c>
      <c r="Q260">
        <f t="shared" si="34"/>
        <v>1.9892638036809816E-2</v>
      </c>
      <c r="W260" s="2"/>
    </row>
    <row r="261" spans="8:27">
      <c r="H261">
        <v>97.8</v>
      </c>
      <c r="I261">
        <v>5.5</v>
      </c>
      <c r="J261">
        <v>1.9468000000000001</v>
      </c>
      <c r="K261">
        <v>6.1</v>
      </c>
      <c r="L261">
        <f t="shared" si="38"/>
        <v>3.5531999999999999</v>
      </c>
      <c r="P261">
        <f t="shared" si="28"/>
        <v>4.1532</v>
      </c>
      <c r="Q261">
        <f t="shared" si="34"/>
        <v>1.9905930470347648E-2</v>
      </c>
    </row>
    <row r="262" spans="8:27">
      <c r="H262">
        <v>97.8</v>
      </c>
      <c r="I262">
        <v>5.5</v>
      </c>
      <c r="J262">
        <v>1.9401999999999999</v>
      </c>
      <c r="K262">
        <v>6.5</v>
      </c>
      <c r="L262">
        <f t="shared" si="38"/>
        <v>3.5598000000000001</v>
      </c>
      <c r="P262">
        <f t="shared" si="28"/>
        <v>4.5598000000000001</v>
      </c>
      <c r="Q262">
        <f t="shared" si="34"/>
        <v>1.9838445807770961E-2</v>
      </c>
    </row>
    <row r="263" spans="8:27">
      <c r="H263">
        <v>97.8</v>
      </c>
      <c r="I263">
        <v>5.5</v>
      </c>
      <c r="J263">
        <v>1.9419999999999999</v>
      </c>
      <c r="K263">
        <v>7</v>
      </c>
      <c r="L263">
        <f t="shared" si="38"/>
        <v>3.5579999999999998</v>
      </c>
      <c r="P263">
        <f t="shared" si="28"/>
        <v>5.0579999999999998</v>
      </c>
      <c r="Q263">
        <f t="shared" si="34"/>
        <v>1.9856850715746423E-2</v>
      </c>
    </row>
    <row r="264" spans="8:27">
      <c r="H264">
        <v>97.8</v>
      </c>
      <c r="I264">
        <v>5.5</v>
      </c>
      <c r="J264">
        <v>1.9473</v>
      </c>
      <c r="K264">
        <v>7.5</v>
      </c>
      <c r="L264">
        <f t="shared" si="38"/>
        <v>3.5526999999999997</v>
      </c>
      <c r="P264">
        <f t="shared" si="28"/>
        <v>5.5526999999999997</v>
      </c>
      <c r="Q264">
        <f t="shared" si="34"/>
        <v>1.9911042944785278E-2</v>
      </c>
    </row>
    <row r="265" spans="8:27">
      <c r="H265">
        <v>97.8</v>
      </c>
      <c r="I265">
        <v>5.5</v>
      </c>
      <c r="J265">
        <v>1.9480999999999999</v>
      </c>
      <c r="K265">
        <v>8</v>
      </c>
      <c r="L265">
        <f t="shared" si="38"/>
        <v>3.5518999999999998</v>
      </c>
      <c r="P265">
        <f t="shared" si="28"/>
        <v>6.0518999999999998</v>
      </c>
      <c r="Q265">
        <f t="shared" si="34"/>
        <v>1.9919222903885481E-2</v>
      </c>
    </row>
    <row r="266" spans="8:27">
      <c r="H266">
        <v>97.8</v>
      </c>
      <c r="I266">
        <v>5.5</v>
      </c>
      <c r="J266">
        <v>1.9504999999999999</v>
      </c>
      <c r="K266">
        <v>8.5</v>
      </c>
      <c r="L266">
        <f t="shared" si="38"/>
        <v>3.5495000000000001</v>
      </c>
      <c r="P266">
        <f t="shared" si="28"/>
        <v>6.5495000000000001</v>
      </c>
      <c r="Q266">
        <f t="shared" si="34"/>
        <v>1.9943762781186095E-2</v>
      </c>
    </row>
    <row r="267" spans="8:27">
      <c r="H267">
        <v>97.8</v>
      </c>
      <c r="I267">
        <v>5.5</v>
      </c>
      <c r="J267">
        <v>1.9544999999999999</v>
      </c>
      <c r="K267">
        <v>9</v>
      </c>
      <c r="L267">
        <f t="shared" si="38"/>
        <v>3.5455000000000001</v>
      </c>
      <c r="P267">
        <f t="shared" ref="P267:P269" si="42">K267-J267</f>
        <v>7.0455000000000005</v>
      </c>
      <c r="Q267">
        <f t="shared" si="34"/>
        <v>1.9984662576687115E-2</v>
      </c>
    </row>
    <row r="268" spans="8:27">
      <c r="H268">
        <v>97.8</v>
      </c>
      <c r="I268">
        <v>5.5</v>
      </c>
      <c r="J268">
        <v>1.9562999999999999</v>
      </c>
      <c r="K268">
        <v>9.5</v>
      </c>
      <c r="L268">
        <f t="shared" si="38"/>
        <v>3.5437000000000003</v>
      </c>
      <c r="P268">
        <f t="shared" si="42"/>
        <v>7.5437000000000003</v>
      </c>
      <c r="Q268">
        <f t="shared" si="34"/>
        <v>2.0003067484662577E-2</v>
      </c>
    </row>
    <row r="269" spans="8:27">
      <c r="H269">
        <v>97.8</v>
      </c>
      <c r="I269">
        <v>5.5</v>
      </c>
      <c r="J269">
        <v>1.9590000000000001</v>
      </c>
      <c r="K269">
        <v>10</v>
      </c>
      <c r="L269">
        <f t="shared" si="38"/>
        <v>3.5409999999999999</v>
      </c>
      <c r="P269">
        <f t="shared" si="42"/>
        <v>8.0410000000000004</v>
      </c>
      <c r="Q269">
        <f t="shared" si="34"/>
        <v>2.0030674846625768E-2</v>
      </c>
    </row>
  </sheetData>
  <mergeCells count="8">
    <mergeCell ref="B199:F199"/>
    <mergeCell ref="H199:Q199"/>
    <mergeCell ref="D197:J198"/>
    <mergeCell ref="V198:AB198"/>
    <mergeCell ref="C4:H4"/>
    <mergeCell ref="C32:H32"/>
    <mergeCell ref="E92:L92"/>
    <mergeCell ref="G149:L14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Acevedo</dc:creator>
  <cp:keywords/>
  <dc:description/>
  <cp:lastModifiedBy>Bernie Villalon</cp:lastModifiedBy>
  <cp:revision/>
  <dcterms:created xsi:type="dcterms:W3CDTF">2019-11-21T00:19:32Z</dcterms:created>
  <dcterms:modified xsi:type="dcterms:W3CDTF">2020-03-04T22:16:32Z</dcterms:modified>
  <cp:category/>
  <cp:contentStatus/>
</cp:coreProperties>
</file>