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Feuil1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<sst xmlns="http://schemas.openxmlformats.org/spreadsheetml/2006/main" count="136" uniqueCount="47">
  <si>
    <t xml:space="preserve">Model</t>
  </si>
  <si>
    <t xml:space="preserve">Population</t>
  </si>
  <si>
    <t xml:space="preserve">Characteristics</t>
  </si>
  <si>
    <t xml:space="preserve">meanLog10</t>
  </si>
  <si>
    <t xml:space="preserve">sdLog10</t>
  </si>
  <si>
    <t xml:space="preserve">Comment</t>
  </si>
  <si>
    <t xml:space="preserve">JEMRA</t>
  </si>
  <si>
    <t xml:space="preserve">Healthy population</t>
  </si>
  <si>
    <t xml:space="preserve">JEMRA 5, page 60</t>
  </si>
  <si>
    <t xml:space="preserve">Increased susceptibility</t>
  </si>
  <si>
    <t xml:space="preserve">Pouillot</t>
  </si>
  <si>
    <t xml:space="preserve">Less than 65 years old, no known underlying condition</t>
  </si>
  <si>
    <t xml:space="preserve">Pouillot et al, 2015, table II</t>
  </si>
  <si>
    <t xml:space="preserve">More than 65 years old, no known underlying condition</t>
  </si>
  <si>
    <t xml:space="preserve">Pregnancy</t>
  </si>
  <si>
    <t xml:space="preserve">Nonhematological Cancer</t>
  </si>
  <si>
    <t xml:space="preserve">Hematological cancer</t>
  </si>
  <si>
    <t xml:space="preserve">Renal or Liver failure</t>
  </si>
  <si>
    <t xml:space="preserve">Solid organ transplant</t>
  </si>
  <si>
    <t xml:space="preserve">Inflammatory diseases</t>
  </si>
  <si>
    <t xml:space="preserve">HIV/AIDS</t>
  </si>
  <si>
    <t xml:space="preserve">Diabetes</t>
  </si>
  <si>
    <t xml:space="preserve">Hear diseases</t>
  </si>
  <si>
    <t xml:space="preserve">Fritsch</t>
  </si>
  <si>
    <t xml:space="preserve">Highly virulent</t>
  </si>
  <si>
    <t xml:space="preserve">Fritsch et al, 2018</t>
  </si>
  <si>
    <t xml:space="preserve">Medium virulent</t>
  </si>
  <si>
    <t xml:space="preserve">Hypovirulent</t>
  </si>
  <si>
    <t xml:space="preserve">EFSA</t>
  </si>
  <si>
    <t xml:space="preserve">Female 1-4 yo</t>
  </si>
  <si>
    <t xml:space="preserve">EFSA, Table C.8</t>
  </si>
  <si>
    <t xml:space="preserve">Male 1-4 yo</t>
  </si>
  <si>
    <t xml:space="preserve">Female 5-14 yo</t>
  </si>
  <si>
    <t xml:space="preserve">Male 5-14 yo</t>
  </si>
  <si>
    <t xml:space="preserve">Female 15-24 yo</t>
  </si>
  <si>
    <t xml:space="preserve">Male 15-24 yo</t>
  </si>
  <si>
    <t xml:space="preserve">Female 25-44 yo</t>
  </si>
  <si>
    <t xml:space="preserve">Male 25-44 yo</t>
  </si>
  <si>
    <t xml:space="preserve">Female 45-64 yo</t>
  </si>
  <si>
    <t xml:space="preserve">Male 45-64 yo</t>
  </si>
  <si>
    <t xml:space="preserve">Female 65-74 yo</t>
  </si>
  <si>
    <t xml:space="preserve">Male 65-74 yo</t>
  </si>
  <si>
    <t xml:space="preserve">Female &gt;75 yo</t>
  </si>
  <si>
    <t xml:space="preserve">Male &gt;75 yo</t>
  </si>
  <si>
    <t xml:space="preserve">Table C.8:Dose–response model for the 14 subpopulation groups (‘DR’table)AgeGenderRR   PathRefSdLog(a)MeanPopulation(b)01–04Female0.17   Female 1–4 yo1.62_x0001_14.574101–04Male0.20   Male 1–4 yo1.62_x0001_14.467205–14Female0.07   Female 5–14 yo1.62_x0001_14.916305–14Male0.07   Male 5–14 yo1.62_x0001_15.005415–24Female0.26   Female 15–24 yo1.62_x0001_14.325515–24Male0.08   Male 15–24 yo1.62_x0001_15.036625–44Female0.54   Female 25–44 yo1.62_x0001_14.025725–44Male0.18   Male 25–44 yo1.62_x0001_14.764845–64Female0.63   Female 45–64 yo1.62_x0001_14.081945–64Male1.07   Male 45–64 yo1.62_x0001_14.0451065–74Female1.87   Female 65–74 yo1.62_x0001_13.7021165–74Male3.50   Male 65–74 yo1.62_x0001_13.5601275+Female3.40   Female&gt;75 yo1.62_x0001_13.5361375+Male6.33   Male&gt;75 yo1.62_x0001_13.53614RR: relative risk.(a): RefSdLog: standard deviation of therparameter of the exponential model as in Pouillot et al. (2015b).(b): This is the designation to the Population used for further calculations.</t>
  </si>
  <si>
    <t xml:space="preserve">Less than 65 years old</t>
  </si>
  <si>
    <t xml:space="preserve">More than 65 years 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</si>
</sst>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953125" defaultRowHeight="13.8" zeroHeight="false" outlineLevelRow="0" outlineLevelCol="0"/>
  <cols>
    <col collapsed="false" customWidth="true" hidden="false" outlineLevel="0" max="2" min="2" style="1" width="16.26"/>
    <col collapsed="false" customWidth="true" hidden="false" outlineLevel="0" max="3" min="3" style="0" width="52.92"/>
    <col collapsed="false" customWidth="true" hidden="false" outlineLevel="0" max="4" min="4" style="2" width="35.85"/>
    <col collapsed="false" customWidth="true" hidden="false" outlineLevel="0" max="5" min="5" style="2" width="16.26"/>
    <col collapsed="false" customWidth="true" hidden="false" outlineLevel="0" max="6" min="6" style="0" width="42.2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2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1" t="n">
        <v>1</v>
      </c>
      <c r="C2" s="0" t="s">
        <v>7</v>
      </c>
      <c r="D2" s="2" t="n">
        <f aca="false">LOG10(0.00000000000106)</f>
        <v>-11.9746941347352</v>
      </c>
      <c r="E2" s="2" t="n">
        <v>0</v>
      </c>
      <c r="F2" s="0" t="s">
        <v>8</v>
      </c>
    </row>
    <row r="3" customFormat="false" ht="13.8" hidden="false" customHeight="false" outlineLevel="0" collapsed="false">
      <c r="A3" s="0" t="s">
        <v>6</v>
      </c>
      <c r="B3" s="1" t="n">
        <v>2</v>
      </c>
      <c r="C3" s="0" t="s">
        <v>9</v>
      </c>
      <c r="D3" s="2" t="n">
        <f aca="false">LOG10(0.0000000000000237)</f>
        <v>-13.6252516539899</v>
      </c>
      <c r="E3" s="2" t="n">
        <v>0</v>
      </c>
    </row>
    <row r="4" customFormat="false" ht="13.8" hidden="false" customHeight="false" outlineLevel="0" collapsed="false">
      <c r="A4" s="0" t="s">
        <v>10</v>
      </c>
      <c r="B4" s="1" t="n">
        <v>1</v>
      </c>
      <c r="C4" s="0" t="s">
        <v>11</v>
      </c>
      <c r="D4" s="2" t="n">
        <v>-14.11</v>
      </c>
      <c r="E4" s="2" t="n">
        <v>1.62</v>
      </c>
      <c r="F4" s="0" t="s">
        <v>12</v>
      </c>
    </row>
    <row r="5" customFormat="false" ht="13.8" hidden="false" customHeight="false" outlineLevel="0" collapsed="false">
      <c r="A5" s="0" t="s">
        <v>10</v>
      </c>
      <c r="B5" s="1" t="n">
        <v>2</v>
      </c>
      <c r="C5" s="0" t="s">
        <v>13</v>
      </c>
      <c r="D5" s="2" t="n">
        <v>-12.83</v>
      </c>
      <c r="E5" s="2" t="n">
        <v>1.62</v>
      </c>
    </row>
    <row r="6" customFormat="false" ht="13.8" hidden="false" customHeight="false" outlineLevel="0" collapsed="false">
      <c r="A6" s="0" t="s">
        <v>10</v>
      </c>
      <c r="B6" s="1" t="n">
        <v>3</v>
      </c>
      <c r="C6" s="0" t="s">
        <v>14</v>
      </c>
      <c r="D6" s="2" t="n">
        <v>-11.7</v>
      </c>
      <c r="E6" s="2" t="n">
        <v>1.62</v>
      </c>
    </row>
    <row r="7" customFormat="false" ht="13.8" hidden="false" customHeight="false" outlineLevel="0" collapsed="false">
      <c r="A7" s="0" t="s">
        <v>10</v>
      </c>
      <c r="B7" s="1" t="n">
        <v>4</v>
      </c>
      <c r="C7" s="0" t="s">
        <v>15</v>
      </c>
      <c r="D7" s="2" t="n">
        <v>-12.11</v>
      </c>
      <c r="E7" s="2" t="n">
        <v>1.62</v>
      </c>
    </row>
    <row r="8" customFormat="false" ht="13.8" hidden="false" customHeight="false" outlineLevel="0" collapsed="false">
      <c r="A8" s="0" t="s">
        <v>10</v>
      </c>
      <c r="B8" s="1" t="n">
        <v>5</v>
      </c>
      <c r="C8" s="0" t="s">
        <v>16</v>
      </c>
      <c r="D8" s="2" t="n">
        <v>-11.02</v>
      </c>
      <c r="E8" s="2" t="n">
        <v>1.62</v>
      </c>
    </row>
    <row r="9" customFormat="false" ht="13.8" hidden="false" customHeight="false" outlineLevel="0" collapsed="false">
      <c r="A9" s="0" t="s">
        <v>10</v>
      </c>
      <c r="B9" s="1" t="n">
        <v>6</v>
      </c>
      <c r="C9" s="0" t="s">
        <v>17</v>
      </c>
      <c r="D9" s="2" t="n">
        <v>-11.56</v>
      </c>
      <c r="E9" s="2" t="n">
        <v>1.62</v>
      </c>
    </row>
    <row r="10" customFormat="false" ht="13.8" hidden="false" customHeight="false" outlineLevel="0" collapsed="false">
      <c r="A10" s="0" t="s">
        <v>10</v>
      </c>
      <c r="B10" s="1" t="n">
        <v>7</v>
      </c>
      <c r="C10" s="0" t="s">
        <v>18</v>
      </c>
      <c r="D10" s="2" t="n">
        <v>-11.51</v>
      </c>
      <c r="E10" s="2" t="n">
        <v>1.62</v>
      </c>
    </row>
    <row r="11" customFormat="false" ht="13.8" hidden="false" customHeight="false" outlineLevel="0" collapsed="false">
      <c r="A11" s="0" t="s">
        <v>10</v>
      </c>
      <c r="B11" s="1" t="n">
        <v>8</v>
      </c>
      <c r="C11" s="0" t="s">
        <v>19</v>
      </c>
      <c r="D11" s="2" t="n">
        <v>-12.08</v>
      </c>
      <c r="E11" s="2" t="n">
        <v>1.62</v>
      </c>
    </row>
    <row r="12" customFormat="false" ht="13.8" hidden="false" customHeight="false" outlineLevel="0" collapsed="false">
      <c r="A12" s="0" t="s">
        <v>10</v>
      </c>
      <c r="B12" s="1" t="n">
        <v>9</v>
      </c>
      <c r="C12" s="0" t="s">
        <v>20</v>
      </c>
      <c r="D12" s="2" t="n">
        <v>-12.19</v>
      </c>
      <c r="E12" s="2" t="n">
        <v>1.62</v>
      </c>
    </row>
    <row r="13" customFormat="false" ht="13.8" hidden="false" customHeight="false" outlineLevel="0" collapsed="false">
      <c r="A13" s="0" t="s">
        <v>10</v>
      </c>
      <c r="B13" s="1" t="n">
        <v>10</v>
      </c>
      <c r="C13" s="0" t="s">
        <v>21</v>
      </c>
      <c r="D13" s="2" t="n">
        <v>-13.13</v>
      </c>
      <c r="E13" s="2" t="n">
        <v>1.62</v>
      </c>
    </row>
    <row r="14" customFormat="false" ht="13.8" hidden="false" customHeight="false" outlineLevel="0" collapsed="false">
      <c r="A14" s="0" t="s">
        <v>10</v>
      </c>
      <c r="B14" s="1" t="n">
        <v>11</v>
      </c>
      <c r="C14" s="0" t="s">
        <v>22</v>
      </c>
      <c r="D14" s="2" t="n">
        <v>-13.3</v>
      </c>
      <c r="E14" s="2" t="n">
        <v>1.62</v>
      </c>
    </row>
    <row r="15" customFormat="false" ht="13.8" hidden="false" customHeight="false" outlineLevel="0" collapsed="false">
      <c r="A15" s="0" t="s">
        <v>23</v>
      </c>
      <c r="B15" s="1" t="n">
        <v>1</v>
      </c>
      <c r="C15" s="0" t="s">
        <v>24</v>
      </c>
      <c r="D15" s="2" t="n">
        <v>-11.878</v>
      </c>
      <c r="E15" s="2" t="n">
        <v>0.52145949027705</v>
      </c>
      <c r="F15" s="0" t="s">
        <v>25</v>
      </c>
    </row>
    <row r="16" customFormat="false" ht="13.8" hidden="false" customHeight="false" outlineLevel="0" collapsed="false">
      <c r="A16" s="0" t="s">
        <v>23</v>
      </c>
      <c r="B16" s="1" t="n">
        <v>2</v>
      </c>
      <c r="C16" s="0" t="s">
        <v>26</v>
      </c>
      <c r="D16" s="2" t="n">
        <v>-13.9906666666667</v>
      </c>
      <c r="E16" s="2" t="n">
        <v>0.631986286771055</v>
      </c>
    </row>
    <row r="17" customFormat="false" ht="13.8" hidden="false" customHeight="false" outlineLevel="0" collapsed="false">
      <c r="A17" s="0" t="s">
        <v>23</v>
      </c>
      <c r="B17" s="1" t="n">
        <v>3</v>
      </c>
      <c r="C17" s="0" t="s">
        <v>27</v>
      </c>
      <c r="D17" s="2" t="n">
        <v>-16.7066666666667</v>
      </c>
      <c r="E17" s="2" t="n">
        <v>1.12095792368254</v>
      </c>
    </row>
    <row r="18" customFormat="false" ht="13.8" hidden="false" customHeight="false" outlineLevel="0" collapsed="false">
      <c r="A18" s="0" t="s">
        <v>28</v>
      </c>
      <c r="B18" s="1" t="n">
        <v>1</v>
      </c>
      <c r="C18" s="0" t="s">
        <v>29</v>
      </c>
      <c r="D18" s="2" t="n">
        <v>-14.574</v>
      </c>
      <c r="E18" s="2" t="n">
        <v>1.62</v>
      </c>
      <c r="F18" s="0" t="s">
        <v>30</v>
      </c>
    </row>
    <row r="19" customFormat="false" ht="13.8" hidden="false" customHeight="false" outlineLevel="0" collapsed="false">
      <c r="A19" s="0" t="s">
        <v>28</v>
      </c>
      <c r="B19" s="1" t="n">
        <v>2</v>
      </c>
      <c r="C19" s="0" t="s">
        <v>31</v>
      </c>
      <c r="D19" s="2" t="n">
        <v>-14.467</v>
      </c>
      <c r="E19" s="2" t="n">
        <v>1.62</v>
      </c>
    </row>
    <row r="20" customFormat="false" ht="13.8" hidden="false" customHeight="false" outlineLevel="0" collapsed="false">
      <c r="A20" s="0" t="s">
        <v>28</v>
      </c>
      <c r="B20" s="1" t="n">
        <v>3</v>
      </c>
      <c r="C20" s="0" t="s">
        <v>32</v>
      </c>
      <c r="D20" s="2" t="n">
        <v>-14.916</v>
      </c>
      <c r="E20" s="2" t="n">
        <v>1.62</v>
      </c>
    </row>
    <row r="21" customFormat="false" ht="13.8" hidden="false" customHeight="false" outlineLevel="0" collapsed="false">
      <c r="A21" s="0" t="s">
        <v>28</v>
      </c>
      <c r="B21" s="1" t="n">
        <v>4</v>
      </c>
      <c r="C21" s="0" t="s">
        <v>33</v>
      </c>
      <c r="D21" s="2" t="n">
        <v>-15.005</v>
      </c>
      <c r="E21" s="2" t="n">
        <v>1.62</v>
      </c>
    </row>
    <row r="22" customFormat="false" ht="13.8" hidden="false" customHeight="false" outlineLevel="0" collapsed="false">
      <c r="A22" s="0" t="s">
        <v>28</v>
      </c>
      <c r="B22" s="1" t="n">
        <v>5</v>
      </c>
      <c r="C22" s="0" t="s">
        <v>34</v>
      </c>
      <c r="D22" s="2" t="n">
        <v>-14.325</v>
      </c>
      <c r="E22" s="2" t="n">
        <v>1.62</v>
      </c>
    </row>
    <row r="23" customFormat="false" ht="13.8" hidden="false" customHeight="false" outlineLevel="0" collapsed="false">
      <c r="A23" s="0" t="s">
        <v>28</v>
      </c>
      <c r="B23" s="1" t="n">
        <v>6</v>
      </c>
      <c r="C23" s="0" t="s">
        <v>35</v>
      </c>
      <c r="D23" s="2" t="n">
        <v>-15.036</v>
      </c>
      <c r="E23" s="2" t="n">
        <v>1.62</v>
      </c>
    </row>
    <row r="24" customFormat="false" ht="13.8" hidden="false" customHeight="false" outlineLevel="0" collapsed="false">
      <c r="A24" s="0" t="s">
        <v>28</v>
      </c>
      <c r="B24" s="1" t="n">
        <v>7</v>
      </c>
      <c r="C24" s="0" t="s">
        <v>36</v>
      </c>
      <c r="D24" s="2" t="n">
        <v>-14.025</v>
      </c>
      <c r="E24" s="2" t="n">
        <v>1.62</v>
      </c>
    </row>
    <row r="25" customFormat="false" ht="13.8" hidden="false" customHeight="false" outlineLevel="0" collapsed="false">
      <c r="A25" s="0" t="s">
        <v>28</v>
      </c>
      <c r="B25" s="1" t="n">
        <v>8</v>
      </c>
      <c r="C25" s="0" t="s">
        <v>37</v>
      </c>
      <c r="D25" s="2" t="n">
        <v>-14.764</v>
      </c>
      <c r="E25" s="2" t="n">
        <v>1.62</v>
      </c>
    </row>
    <row r="26" customFormat="false" ht="13.8" hidden="false" customHeight="false" outlineLevel="0" collapsed="false">
      <c r="A26" s="0" t="s">
        <v>28</v>
      </c>
      <c r="B26" s="1" t="n">
        <v>9</v>
      </c>
      <c r="C26" s="0" t="s">
        <v>38</v>
      </c>
      <c r="D26" s="2" t="n">
        <v>-14.081</v>
      </c>
      <c r="E26" s="2" t="n">
        <v>1.62</v>
      </c>
    </row>
    <row r="27" customFormat="false" ht="13.8" hidden="false" customHeight="false" outlineLevel="0" collapsed="false">
      <c r="A27" s="0" t="s">
        <v>28</v>
      </c>
      <c r="B27" s="1" t="n">
        <v>10</v>
      </c>
      <c r="C27" s="0" t="s">
        <v>39</v>
      </c>
      <c r="D27" s="2" t="n">
        <v>-14.045</v>
      </c>
      <c r="E27" s="2" t="n">
        <v>1.62</v>
      </c>
    </row>
    <row r="28" customFormat="false" ht="13.8" hidden="false" customHeight="false" outlineLevel="0" collapsed="false">
      <c r="A28" s="0" t="s">
        <v>28</v>
      </c>
      <c r="B28" s="1" t="n">
        <v>11</v>
      </c>
      <c r="C28" s="0" t="s">
        <v>40</v>
      </c>
      <c r="D28" s="2" t="n">
        <v>-13.702</v>
      </c>
      <c r="E28" s="2" t="n">
        <v>1.62</v>
      </c>
    </row>
    <row r="29" customFormat="false" ht="13.8" hidden="false" customHeight="false" outlineLevel="0" collapsed="false">
      <c r="A29" s="0" t="s">
        <v>28</v>
      </c>
      <c r="B29" s="1" t="n">
        <v>12</v>
      </c>
      <c r="C29" s="0" t="s">
        <v>41</v>
      </c>
      <c r="D29" s="2" t="n">
        <v>-13.56</v>
      </c>
      <c r="E29" s="2" t="n">
        <v>1.62</v>
      </c>
    </row>
    <row r="30" customFormat="false" ht="13.8" hidden="false" customHeight="false" outlineLevel="0" collapsed="false">
      <c r="A30" s="0" t="s">
        <v>28</v>
      </c>
      <c r="B30" s="1" t="n">
        <v>13</v>
      </c>
      <c r="C30" s="0" t="s">
        <v>42</v>
      </c>
      <c r="D30" s="2" t="n">
        <v>-13.536</v>
      </c>
      <c r="E30" s="2" t="n">
        <v>1.62</v>
      </c>
    </row>
    <row r="31" customFormat="false" ht="13.8" hidden="false" customHeight="false" outlineLevel="0" collapsed="false">
      <c r="A31" s="0" t="s">
        <v>28</v>
      </c>
      <c r="B31" s="1" t="n">
        <v>14</v>
      </c>
      <c r="C31" s="0" t="s">
        <v>43</v>
      </c>
      <c r="D31" s="2" t="n">
        <v>-13.536</v>
      </c>
      <c r="E31" s="2" t="n">
        <v>1.62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453125" defaultRowHeight="15" zeroHeight="false" outlineLevelRow="0" outlineLevelCol="0"/>
  <sheetData>
    <row r="1" customFormat="false" ht="15" hidden="false" customHeight="false" outlineLevel="0" collapsed="false">
      <c r="A1" s="3" t="n">
        <v>-11.36</v>
      </c>
      <c r="B1" s="0" t="n">
        <f aca="false">AVERAGE(A1:A5)</f>
        <v>-11.878</v>
      </c>
      <c r="C1" s="0" t="n">
        <f aca="false">STDEV(A1:A5)</f>
        <v>0.52145949027705</v>
      </c>
      <c r="E1" s="0" t="n">
        <f aca="false">B1-2*C1</f>
        <v>-12.9209189805541</v>
      </c>
      <c r="F1" s="0" t="n">
        <f aca="false">B1+2*C1</f>
        <v>-10.8350810194459</v>
      </c>
    </row>
    <row r="2" customFormat="false" ht="15" hidden="false" customHeight="false" outlineLevel="0" collapsed="false">
      <c r="A2" s="3" t="n">
        <v>-11.48</v>
      </c>
    </row>
    <row r="3" customFormat="false" ht="15" hidden="false" customHeight="false" outlineLevel="0" collapsed="false">
      <c r="A3" s="3" t="n">
        <v>-11.68</v>
      </c>
    </row>
    <row r="4" customFormat="false" ht="15" hidden="false" customHeight="false" outlineLevel="0" collapsed="false">
      <c r="A4" s="3" t="n">
        <v>-12.41</v>
      </c>
    </row>
    <row r="5" customFormat="false" ht="15" hidden="false" customHeight="false" outlineLevel="0" collapsed="false">
      <c r="A5" s="3" t="n">
        <v>-12.46</v>
      </c>
    </row>
    <row r="6" customFormat="false" ht="15" hidden="false" customHeight="false" outlineLevel="0" collapsed="false">
      <c r="A6" s="4" t="n">
        <v>-13.28</v>
      </c>
      <c r="B6" s="0" t="n">
        <f aca="false">AVERAGE(A6:A20)</f>
        <v>-13.9906666666667</v>
      </c>
      <c r="C6" s="0" t="n">
        <f aca="false">STDEV(A6:A20)</f>
        <v>0.631986286771055</v>
      </c>
      <c r="E6" s="0" t="n">
        <f aca="false">B6-2*C6</f>
        <v>-15.2546392402088</v>
      </c>
      <c r="F6" s="0" t="n">
        <f aca="false">B6+2*C6</f>
        <v>-12.7266940931246</v>
      </c>
    </row>
    <row r="7" customFormat="false" ht="15" hidden="false" customHeight="false" outlineLevel="0" collapsed="false">
      <c r="A7" s="4" t="n">
        <v>-13.35</v>
      </c>
    </row>
    <row r="8" customFormat="false" ht="15" hidden="false" customHeight="false" outlineLevel="0" collapsed="false">
      <c r="A8" s="4" t="n">
        <v>-13.36</v>
      </c>
    </row>
    <row r="9" customFormat="false" ht="15" hidden="false" customHeight="false" outlineLevel="0" collapsed="false">
      <c r="A9" s="4" t="n">
        <v>-13.4</v>
      </c>
    </row>
    <row r="10" customFormat="false" ht="15" hidden="false" customHeight="false" outlineLevel="0" collapsed="false">
      <c r="A10" s="4" t="n">
        <v>-13.45</v>
      </c>
    </row>
    <row r="11" customFormat="false" ht="15" hidden="false" customHeight="false" outlineLevel="0" collapsed="false">
      <c r="A11" s="4" t="n">
        <v>-13.52</v>
      </c>
    </row>
    <row r="12" customFormat="false" ht="15" hidden="false" customHeight="false" outlineLevel="0" collapsed="false">
      <c r="A12" s="4" t="n">
        <v>-13.74</v>
      </c>
    </row>
    <row r="13" customFormat="false" ht="15" hidden="false" customHeight="false" outlineLevel="0" collapsed="false">
      <c r="A13" s="4" t="n">
        <v>-13.75</v>
      </c>
    </row>
    <row r="14" customFormat="false" ht="15" hidden="false" customHeight="false" outlineLevel="0" collapsed="false">
      <c r="A14" s="4" t="n">
        <v>-13.87</v>
      </c>
    </row>
    <row r="15" customFormat="false" ht="15" hidden="false" customHeight="false" outlineLevel="0" collapsed="false">
      <c r="A15" s="4" t="n">
        <v>-14.26</v>
      </c>
    </row>
    <row r="16" customFormat="false" ht="15" hidden="false" customHeight="false" outlineLevel="0" collapsed="false">
      <c r="A16" s="4" t="n">
        <v>-14.54</v>
      </c>
    </row>
    <row r="17" customFormat="false" ht="15" hidden="false" customHeight="false" outlineLevel="0" collapsed="false">
      <c r="A17" s="4" t="n">
        <v>-14.7</v>
      </c>
    </row>
    <row r="18" customFormat="false" ht="15" hidden="false" customHeight="false" outlineLevel="0" collapsed="false">
      <c r="A18" s="4" t="n">
        <v>-14.79</v>
      </c>
    </row>
    <row r="19" customFormat="false" ht="15" hidden="false" customHeight="false" outlineLevel="0" collapsed="false">
      <c r="A19" s="4" t="n">
        <v>-14.83</v>
      </c>
    </row>
    <row r="20" customFormat="false" ht="15" hidden="false" customHeight="false" outlineLevel="0" collapsed="false">
      <c r="A20" s="4" t="n">
        <v>-15.02</v>
      </c>
    </row>
    <row r="21" customFormat="false" ht="15" hidden="false" customHeight="false" outlineLevel="0" collapsed="false">
      <c r="A21" s="0" t="n">
        <v>-15.59</v>
      </c>
      <c r="B21" s="0" t="n">
        <f aca="false">AVERAGE(A21:A26)</f>
        <v>-16.7066666666667</v>
      </c>
      <c r="C21" s="0" t="n">
        <f aca="false">STDEV(A21:A26)</f>
        <v>1.12095792368254</v>
      </c>
      <c r="E21" s="0" t="n">
        <f aca="false">B21-1.96*C21</f>
        <v>-18.9037441970844</v>
      </c>
      <c r="F21" s="0" t="n">
        <f aca="false">B21+1.96*C21</f>
        <v>-14.5095891362489</v>
      </c>
    </row>
    <row r="22" customFormat="false" ht="15" hidden="false" customHeight="false" outlineLevel="0" collapsed="false">
      <c r="A22" s="0" t="n">
        <v>-16.07</v>
      </c>
    </row>
    <row r="23" customFormat="false" ht="15" hidden="false" customHeight="false" outlineLevel="0" collapsed="false">
      <c r="A23" s="0" t="n">
        <v>-16.09</v>
      </c>
    </row>
    <row r="24" customFormat="false" ht="15" hidden="false" customHeight="false" outlineLevel="0" collapsed="false">
      <c r="A24" s="0" t="n">
        <v>-16.33</v>
      </c>
    </row>
    <row r="25" customFormat="false" ht="15" hidden="false" customHeight="false" outlineLevel="0" collapsed="false">
      <c r="A25" s="0" t="n">
        <v>-17.67</v>
      </c>
    </row>
    <row r="26" customFormat="false" ht="15" hidden="false" customHeight="false" outlineLevel="0" collapsed="false">
      <c r="A26" s="0" t="n">
        <v>-18.49</v>
      </c>
    </row>
    <row r="28" customFormat="false" ht="15" hidden="false" customHeight="false" outlineLevel="0" collapsed="false">
      <c r="B28" s="0" t="n">
        <f aca="false">AVERAGE(A1:A26)</f>
        <v>-14.2111538461538</v>
      </c>
      <c r="C28" s="0" t="n">
        <f aca="false">STDEV(A1:A26)</f>
        <v>1.76946167389537</v>
      </c>
      <c r="E28" s="0" t="n">
        <f aca="false">B28-1.65*C28</f>
        <v>-17.1307656080812</v>
      </c>
      <c r="F28" s="0" t="n">
        <f aca="false">B28+1.65*C28</f>
        <v>-11.2915420842265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8.6953125" defaultRowHeight="13.8" zeroHeight="false" outlineLevelRow="0" outlineLevelCol="0"/>
  <cols>
    <col collapsed="false" customWidth="true" hidden="false" outlineLevel="0" max="2" min="2" style="1" width="16.26"/>
    <col collapsed="false" customWidth="true" hidden="false" outlineLevel="0" max="3" min="3" style="0" width="52.92"/>
    <col collapsed="false" customWidth="true" hidden="false" outlineLevel="0" max="4" min="4" style="2" width="35.85"/>
    <col collapsed="false" customWidth="true" hidden="false" outlineLevel="0" max="5" min="5" style="2" width="16.2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6</v>
      </c>
      <c r="B2" s="1" t="n">
        <v>1</v>
      </c>
      <c r="C2" s="0" t="s">
        <v>7</v>
      </c>
      <c r="D2" s="2" t="n">
        <v>-11.9746941347352</v>
      </c>
      <c r="E2" s="2" t="n">
        <v>0</v>
      </c>
    </row>
    <row r="3" customFormat="false" ht="13.8" hidden="false" customHeight="false" outlineLevel="0" collapsed="false">
      <c r="A3" s="0" t="s">
        <v>6</v>
      </c>
      <c r="B3" s="1" t="n">
        <v>2</v>
      </c>
      <c r="C3" s="0" t="s">
        <v>9</v>
      </c>
      <c r="D3" s="2" t="n">
        <v>-13.6252516539899</v>
      </c>
      <c r="E3" s="2" t="n">
        <v>0</v>
      </c>
    </row>
    <row r="4" customFormat="false" ht="13.8" hidden="false" customHeight="false" outlineLevel="0" collapsed="false">
      <c r="A4" s="0" t="s">
        <v>10</v>
      </c>
      <c r="B4" s="1" t="n">
        <v>1</v>
      </c>
      <c r="C4" s="0" t="s">
        <v>45</v>
      </c>
      <c r="D4" s="2" t="n">
        <v>-14.11</v>
      </c>
      <c r="E4" s="2" t="n">
        <v>1.62</v>
      </c>
    </row>
    <row r="5" customFormat="false" ht="13.8" hidden="false" customHeight="false" outlineLevel="0" collapsed="false">
      <c r="A5" s="0" t="s">
        <v>10</v>
      </c>
      <c r="B5" s="1" t="n">
        <v>2</v>
      </c>
      <c r="C5" s="0" t="s">
        <v>46</v>
      </c>
      <c r="D5" s="2" t="n">
        <v>-12.83</v>
      </c>
      <c r="E5" s="2" t="n">
        <v>1.62</v>
      </c>
    </row>
    <row r="6" customFormat="false" ht="13.8" hidden="false" customHeight="false" outlineLevel="0" collapsed="false">
      <c r="A6" s="0" t="s">
        <v>10</v>
      </c>
      <c r="B6" s="1" t="n">
        <v>3</v>
      </c>
      <c r="C6" s="0" t="s">
        <v>14</v>
      </c>
      <c r="D6" s="2" t="n">
        <v>-11.7</v>
      </c>
      <c r="E6" s="2" t="n">
        <v>1.62</v>
      </c>
    </row>
    <row r="7" customFormat="false" ht="13.8" hidden="false" customHeight="false" outlineLevel="0" collapsed="false">
      <c r="A7" s="0" t="s">
        <v>10</v>
      </c>
      <c r="B7" s="1" t="n">
        <v>4</v>
      </c>
      <c r="C7" s="0" t="s">
        <v>15</v>
      </c>
      <c r="D7" s="2" t="n">
        <v>-12.11</v>
      </c>
      <c r="E7" s="2" t="n">
        <v>1.62</v>
      </c>
    </row>
    <row r="8" customFormat="false" ht="13.8" hidden="false" customHeight="false" outlineLevel="0" collapsed="false">
      <c r="A8" s="0" t="s">
        <v>10</v>
      </c>
      <c r="B8" s="1" t="n">
        <v>5</v>
      </c>
      <c r="C8" s="0" t="s">
        <v>16</v>
      </c>
      <c r="D8" s="2" t="n">
        <v>-11.02</v>
      </c>
      <c r="E8" s="2" t="n">
        <v>1.62</v>
      </c>
    </row>
    <row r="9" customFormat="false" ht="13.8" hidden="false" customHeight="false" outlineLevel="0" collapsed="false">
      <c r="A9" s="0" t="s">
        <v>10</v>
      </c>
      <c r="B9" s="1" t="n">
        <v>6</v>
      </c>
      <c r="C9" s="0" t="s">
        <v>17</v>
      </c>
      <c r="D9" s="2" t="n">
        <v>-11.56</v>
      </c>
      <c r="E9" s="2" t="n">
        <v>1.62</v>
      </c>
    </row>
    <row r="10" customFormat="false" ht="13.8" hidden="false" customHeight="false" outlineLevel="0" collapsed="false">
      <c r="A10" s="0" t="s">
        <v>10</v>
      </c>
      <c r="B10" s="1" t="n">
        <v>7</v>
      </c>
      <c r="C10" s="0" t="s">
        <v>18</v>
      </c>
      <c r="D10" s="2" t="n">
        <v>-11.51</v>
      </c>
      <c r="E10" s="2" t="n">
        <v>1.62</v>
      </c>
    </row>
    <row r="11" customFormat="false" ht="13.8" hidden="false" customHeight="false" outlineLevel="0" collapsed="false">
      <c r="A11" s="0" t="s">
        <v>10</v>
      </c>
      <c r="B11" s="1" t="n">
        <v>8</v>
      </c>
      <c r="C11" s="0" t="s">
        <v>19</v>
      </c>
      <c r="D11" s="2" t="n">
        <v>-12.08</v>
      </c>
      <c r="E11" s="2" t="n">
        <v>1.62</v>
      </c>
    </row>
    <row r="12" customFormat="false" ht="13.8" hidden="false" customHeight="false" outlineLevel="0" collapsed="false">
      <c r="A12" s="0" t="s">
        <v>10</v>
      </c>
      <c r="B12" s="1" t="n">
        <v>9</v>
      </c>
      <c r="C12" s="0" t="s">
        <v>20</v>
      </c>
      <c r="D12" s="2" t="n">
        <v>-12.19</v>
      </c>
      <c r="E12" s="2" t="n">
        <v>1.62</v>
      </c>
    </row>
    <row r="13" customFormat="false" ht="13.8" hidden="false" customHeight="false" outlineLevel="0" collapsed="false">
      <c r="A13" s="0" t="s">
        <v>10</v>
      </c>
      <c r="B13" s="1" t="n">
        <v>10</v>
      </c>
      <c r="C13" s="0" t="s">
        <v>21</v>
      </c>
      <c r="D13" s="2" t="n">
        <v>-13.13</v>
      </c>
      <c r="E13" s="2" t="n">
        <v>1.62</v>
      </c>
    </row>
    <row r="14" customFormat="false" ht="13.8" hidden="false" customHeight="false" outlineLevel="0" collapsed="false">
      <c r="A14" s="0" t="s">
        <v>10</v>
      </c>
      <c r="B14" s="1" t="n">
        <v>11</v>
      </c>
      <c r="C14" s="0" t="s">
        <v>22</v>
      </c>
      <c r="D14" s="2" t="n">
        <v>-13.3</v>
      </c>
      <c r="E14" s="2" t="n">
        <v>1.62</v>
      </c>
    </row>
    <row r="15" customFormat="false" ht="13.8" hidden="false" customHeight="false" outlineLevel="0" collapsed="false">
      <c r="A15" s="0" t="s">
        <v>23</v>
      </c>
      <c r="B15" s="1" t="n">
        <v>1</v>
      </c>
      <c r="C15" s="0" t="s">
        <v>24</v>
      </c>
      <c r="D15" s="2" t="n">
        <v>-11.878</v>
      </c>
      <c r="E15" s="2" t="n">
        <v>0.52145949027705</v>
      </c>
    </row>
    <row r="16" customFormat="false" ht="13.8" hidden="false" customHeight="false" outlineLevel="0" collapsed="false">
      <c r="A16" s="0" t="s">
        <v>23</v>
      </c>
      <c r="B16" s="1" t="n">
        <v>2</v>
      </c>
      <c r="C16" s="0" t="s">
        <v>26</v>
      </c>
      <c r="D16" s="2" t="n">
        <v>-13.9906666666667</v>
      </c>
      <c r="E16" s="2" t="n">
        <v>0.631986286771055</v>
      </c>
    </row>
    <row r="17" customFormat="false" ht="13.8" hidden="false" customHeight="false" outlineLevel="0" collapsed="false">
      <c r="A17" s="0" t="s">
        <v>23</v>
      </c>
      <c r="B17" s="1" t="n">
        <v>3</v>
      </c>
      <c r="C17" s="0" t="s">
        <v>27</v>
      </c>
      <c r="D17" s="2" t="n">
        <v>-16.7066666666667</v>
      </c>
      <c r="E17" s="2" t="n">
        <v>1.12095792368254</v>
      </c>
    </row>
    <row r="18" customFormat="false" ht="13.8" hidden="false" customHeight="false" outlineLevel="0" collapsed="false">
      <c r="A18" s="0" t="s">
        <v>28</v>
      </c>
      <c r="B18" s="1" t="n">
        <v>1</v>
      </c>
      <c r="C18" s="0" t="s">
        <v>29</v>
      </c>
      <c r="D18" s="2" t="n">
        <v>-14.574</v>
      </c>
      <c r="E18" s="2" t="n">
        <v>1.62</v>
      </c>
    </row>
    <row r="19" customFormat="false" ht="13.8" hidden="false" customHeight="false" outlineLevel="0" collapsed="false">
      <c r="A19" s="0" t="s">
        <v>28</v>
      </c>
      <c r="B19" s="1" t="n">
        <v>2</v>
      </c>
      <c r="C19" s="0" t="s">
        <v>31</v>
      </c>
      <c r="D19" s="2" t="n">
        <v>-14.467</v>
      </c>
      <c r="E19" s="2" t="n">
        <v>1.62</v>
      </c>
    </row>
    <row r="20" customFormat="false" ht="13.8" hidden="false" customHeight="false" outlineLevel="0" collapsed="false">
      <c r="A20" s="0" t="s">
        <v>28</v>
      </c>
      <c r="B20" s="1" t="n">
        <v>3</v>
      </c>
      <c r="C20" s="0" t="s">
        <v>32</v>
      </c>
      <c r="D20" s="2" t="n">
        <v>-14.916</v>
      </c>
      <c r="E20" s="2" t="n">
        <v>1.62</v>
      </c>
    </row>
    <row r="21" customFormat="false" ht="13.8" hidden="false" customHeight="false" outlineLevel="0" collapsed="false">
      <c r="A21" s="0" t="s">
        <v>28</v>
      </c>
      <c r="B21" s="1" t="n">
        <v>4</v>
      </c>
      <c r="C21" s="0" t="s">
        <v>33</v>
      </c>
      <c r="D21" s="2" t="n">
        <v>-15.005</v>
      </c>
      <c r="E21" s="2" t="n">
        <v>1.62</v>
      </c>
    </row>
    <row r="22" customFormat="false" ht="13.8" hidden="false" customHeight="false" outlineLevel="0" collapsed="false">
      <c r="A22" s="0" t="s">
        <v>28</v>
      </c>
      <c r="B22" s="1" t="n">
        <v>5</v>
      </c>
      <c r="C22" s="0" t="s">
        <v>34</v>
      </c>
      <c r="D22" s="2" t="n">
        <v>-14.325</v>
      </c>
      <c r="E22" s="2" t="n">
        <v>1.62</v>
      </c>
    </row>
    <row r="23" customFormat="false" ht="13.8" hidden="false" customHeight="false" outlineLevel="0" collapsed="false">
      <c r="A23" s="0" t="s">
        <v>28</v>
      </c>
      <c r="B23" s="1" t="n">
        <v>6</v>
      </c>
      <c r="C23" s="0" t="s">
        <v>35</v>
      </c>
      <c r="D23" s="2" t="n">
        <v>-15.036</v>
      </c>
      <c r="E23" s="2" t="n">
        <v>1.62</v>
      </c>
    </row>
    <row r="24" customFormat="false" ht="13.8" hidden="false" customHeight="false" outlineLevel="0" collapsed="false">
      <c r="A24" s="0" t="s">
        <v>28</v>
      </c>
      <c r="B24" s="1" t="n">
        <v>7</v>
      </c>
      <c r="C24" s="0" t="s">
        <v>36</v>
      </c>
      <c r="D24" s="2" t="n">
        <v>-14.025</v>
      </c>
      <c r="E24" s="2" t="n">
        <v>1.62</v>
      </c>
    </row>
    <row r="25" customFormat="false" ht="13.8" hidden="false" customHeight="false" outlineLevel="0" collapsed="false">
      <c r="A25" s="0" t="s">
        <v>28</v>
      </c>
      <c r="B25" s="1" t="n">
        <v>8</v>
      </c>
      <c r="C25" s="0" t="s">
        <v>37</v>
      </c>
      <c r="D25" s="2" t="n">
        <v>-14.764</v>
      </c>
      <c r="E25" s="2" t="n">
        <v>1.62</v>
      </c>
    </row>
    <row r="26" customFormat="false" ht="13.8" hidden="false" customHeight="false" outlineLevel="0" collapsed="false">
      <c r="A26" s="0" t="s">
        <v>28</v>
      </c>
      <c r="B26" s="1" t="n">
        <v>9</v>
      </c>
      <c r="C26" s="0" t="s">
        <v>38</v>
      </c>
      <c r="D26" s="2" t="n">
        <v>-14.081</v>
      </c>
      <c r="E26" s="2" t="n">
        <v>1.62</v>
      </c>
    </row>
    <row r="27" customFormat="false" ht="13.8" hidden="false" customHeight="false" outlineLevel="0" collapsed="false">
      <c r="A27" s="0" t="s">
        <v>28</v>
      </c>
      <c r="B27" s="1" t="n">
        <v>10</v>
      </c>
      <c r="C27" s="0" t="s">
        <v>39</v>
      </c>
      <c r="D27" s="2" t="n">
        <v>-14.045</v>
      </c>
      <c r="E27" s="2" t="n">
        <v>1.62</v>
      </c>
    </row>
    <row r="28" customFormat="false" ht="13.8" hidden="false" customHeight="false" outlineLevel="0" collapsed="false">
      <c r="A28" s="0" t="s">
        <v>28</v>
      </c>
      <c r="B28" s="1" t="n">
        <v>11</v>
      </c>
      <c r="C28" s="0" t="s">
        <v>40</v>
      </c>
      <c r="D28" s="2" t="n">
        <v>-13.702</v>
      </c>
      <c r="E28" s="2" t="n">
        <v>1.62</v>
      </c>
    </row>
    <row r="29" customFormat="false" ht="13.8" hidden="false" customHeight="false" outlineLevel="0" collapsed="false">
      <c r="A29" s="0" t="s">
        <v>28</v>
      </c>
      <c r="B29" s="1" t="n">
        <v>12</v>
      </c>
      <c r="C29" s="0" t="s">
        <v>41</v>
      </c>
      <c r="D29" s="2" t="n">
        <v>-13.56</v>
      </c>
      <c r="E29" s="2" t="n">
        <v>1.62</v>
      </c>
    </row>
    <row r="30" customFormat="false" ht="13.8" hidden="false" customHeight="false" outlineLevel="0" collapsed="false">
      <c r="A30" s="0" t="s">
        <v>28</v>
      </c>
      <c r="B30" s="1" t="n">
        <v>13</v>
      </c>
      <c r="C30" s="0" t="s">
        <v>42</v>
      </c>
      <c r="D30" s="2" t="n">
        <v>-13.536</v>
      </c>
      <c r="E30" s="2" t="n">
        <v>1.62</v>
      </c>
    </row>
    <row r="31" customFormat="false" ht="13.8" hidden="false" customHeight="false" outlineLevel="0" collapsed="false">
      <c r="A31" s="0" t="s">
        <v>28</v>
      </c>
      <c r="B31" s="1" t="n">
        <v>14</v>
      </c>
      <c r="C31" s="0" t="s">
        <v>43</v>
      </c>
      <c r="D31" s="2" t="n">
        <v>-13.536</v>
      </c>
      <c r="E31" s="2" t="n">
        <v>1.62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ANSES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2022-10-26T23:21:04Z</dcterms:created>
  <dc:creator>lg</dc:creator>
  <dc:description/>
  <dc:language>pt-PT</dc:language>
  <cp:lastModifiedBy/>
  <dcterms:modified xsi:type="dcterms:W3CDTF">2023-03-30T15:39:45Z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