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650D587E-AF07-3D42-81DE-489A9611AD92}" xr6:coauthVersionLast="47" xr6:coauthVersionMax="47" xr10:uidLastSave="{00000000-0000-0000-0000-000000000000}"/>
  <bookViews>
    <workbookView xWindow="1100" yWindow="740" windowWidth="28040" windowHeight="16680" activeTab="5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sampling" sheetId="5" r:id="rId6"/>
    <sheet name="Sheet1" sheetId="9" r:id="rId7"/>
    <sheet name="dat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8" i="5" l="1"/>
  <c r="K279" i="5"/>
  <c r="K280" i="5"/>
  <c r="K281" i="5"/>
  <c r="K290" i="5"/>
  <c r="K291" i="5"/>
  <c r="K292" i="5"/>
  <c r="K293" i="5"/>
  <c r="K302" i="5"/>
  <c r="K303" i="5"/>
  <c r="K304" i="5"/>
  <c r="K305" i="5"/>
  <c r="K306" i="5"/>
  <c r="K307" i="5"/>
  <c r="K308" i="5"/>
  <c r="K309" i="5"/>
  <c r="K314" i="5"/>
  <c r="K315" i="5"/>
  <c r="K316" i="5"/>
  <c r="K317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L329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165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1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K228" i="5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K222" i="5" s="1"/>
  <c r="C223" i="5"/>
  <c r="K223" i="5" s="1"/>
  <c r="C224" i="5"/>
  <c r="K224" i="5" s="1"/>
  <c r="C225" i="5"/>
  <c r="K225" i="5" s="1"/>
  <c r="C226" i="5"/>
  <c r="K226" i="5" s="1"/>
  <c r="C227" i="5"/>
  <c r="K227" i="5" s="1"/>
  <c r="C228" i="5"/>
  <c r="C229" i="5"/>
  <c r="C230" i="5"/>
  <c r="L230" i="5" s="1"/>
  <c r="C231" i="5"/>
  <c r="L231" i="5" s="1"/>
  <c r="C232" i="5"/>
  <c r="L232" i="5" s="1"/>
  <c r="C233" i="5"/>
  <c r="L233" i="5" s="1"/>
  <c r="C234" i="5"/>
  <c r="K234" i="5" s="1"/>
  <c r="C235" i="5"/>
  <c r="K235" i="5" s="1"/>
  <c r="C236" i="5"/>
  <c r="K236" i="5" s="1"/>
  <c r="C237" i="5"/>
  <c r="K237" i="5" s="1"/>
  <c r="C238" i="5"/>
  <c r="C239" i="5"/>
  <c r="C240" i="5"/>
  <c r="C241" i="5"/>
  <c r="C221" i="5"/>
  <c r="K221" i="5" s="1"/>
  <c r="C220" i="5"/>
  <c r="K220" i="5" s="1"/>
  <c r="C219" i="5"/>
  <c r="K219" i="5" s="1"/>
  <c r="C218" i="5"/>
  <c r="K218" i="5" s="1"/>
  <c r="G57" i="7"/>
  <c r="G56" i="7"/>
  <c r="G55" i="7"/>
  <c r="K128" i="5" s="1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K174" i="5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K176" i="5" s="1"/>
  <c r="G41" i="7"/>
  <c r="G42" i="7"/>
  <c r="G43" i="7"/>
  <c r="G44" i="7"/>
  <c r="G45" i="7"/>
  <c r="G46" i="7"/>
  <c r="G47" i="7"/>
  <c r="G48" i="7"/>
  <c r="K177" i="5" s="1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K154" i="5" s="1"/>
  <c r="C155" i="5"/>
  <c r="C156" i="5"/>
  <c r="C157" i="5"/>
  <c r="K157" i="5" s="1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K194" i="5" s="1"/>
  <c r="C195" i="5"/>
  <c r="K195" i="5" s="1"/>
  <c r="C196" i="5"/>
  <c r="C197" i="5"/>
  <c r="K197" i="5" s="1"/>
  <c r="C198" i="5"/>
  <c r="L198" i="5" s="1"/>
  <c r="C199" i="5"/>
  <c r="L199" i="5" s="1"/>
  <c r="C200" i="5"/>
  <c r="L200" i="5" s="1"/>
  <c r="C201" i="5"/>
  <c r="L201" i="5" s="1"/>
  <c r="C202" i="5"/>
  <c r="K202" i="5" s="1"/>
  <c r="C203" i="5"/>
  <c r="K203" i="5" s="1"/>
  <c r="C204" i="5"/>
  <c r="K204" i="5" s="1"/>
  <c r="C205" i="5"/>
  <c r="K205" i="5" s="1"/>
  <c r="C206" i="5"/>
  <c r="K206" i="5" s="1"/>
  <c r="C207" i="5"/>
  <c r="K207" i="5" s="1"/>
  <c r="C208" i="5"/>
  <c r="K208" i="5" s="1"/>
  <c r="C209" i="5"/>
  <c r="K209" i="5" s="1"/>
  <c r="C210" i="5"/>
  <c r="K210" i="5" s="1"/>
  <c r="C211" i="5"/>
  <c r="K211" i="5" s="1"/>
  <c r="C212" i="5"/>
  <c r="K212" i="5" s="1"/>
  <c r="C213" i="5"/>
  <c r="K213" i="5" s="1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K142" i="5" s="1"/>
  <c r="C143" i="5"/>
  <c r="C144" i="5"/>
  <c r="C145" i="5"/>
  <c r="C106" i="5"/>
  <c r="C107" i="5"/>
  <c r="C108" i="5"/>
  <c r="C109" i="5"/>
  <c r="C110" i="5"/>
  <c r="C111" i="5"/>
  <c r="C112" i="5"/>
  <c r="C113" i="5"/>
  <c r="K113" i="5" s="1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K122" i="5" s="1"/>
  <c r="C123" i="5"/>
  <c r="C124" i="5"/>
  <c r="C125" i="5"/>
  <c r="C126" i="5"/>
  <c r="C127" i="5"/>
  <c r="C128" i="5"/>
  <c r="C129" i="5"/>
  <c r="K129" i="5" s="1"/>
  <c r="C130" i="5"/>
  <c r="K130" i="5" s="1"/>
  <c r="C131" i="5"/>
  <c r="K131" i="5" s="1"/>
  <c r="C132" i="5"/>
  <c r="K132" i="5" s="1"/>
  <c r="C133" i="5"/>
  <c r="K133" i="5" s="1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K90" i="5" s="1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C19" i="5"/>
  <c r="C20" i="5"/>
  <c r="C21" i="5"/>
  <c r="C22" i="5"/>
  <c r="K22" i="5" s="1"/>
  <c r="C23" i="5"/>
  <c r="K23" i="5" s="1"/>
  <c r="C24" i="5"/>
  <c r="K24" i="5" s="1"/>
  <c r="C25" i="5"/>
  <c r="K25" i="5" s="1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75" i="5" l="1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<sst xmlns="http://schemas.openxmlformats.org/spreadsheetml/2006/main" count="173" uniqueCount="114">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</sst>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04"/>
  <sheetViews>
    <sheetView topLeftCell="A74" workbookViewId="0">
      <selection activeCell="D105" sqref="D105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04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0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77"/>
  <sheetViews>
    <sheetView topLeftCell="A50" workbookViewId="0">
      <selection activeCell="E76" sqref="E76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77" si="1">_xlfn.CONCAT("F",B3,"-",A3)</f>
        <v>F1-15</v>
      </c>
      <c r="D3">
        <v>0.05</v>
      </c>
      <c r="G3">
        <f t="shared" ref="G3:G77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329"/>
  <sheetViews>
    <sheetView tabSelected="1" topLeftCell="B308" zoomScale="110" workbookViewId="0">
      <selection activeCell="K277" sqref="K238:K277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VLOOKUP(C165,Sheet1!$B$3:$E$73,4,FALSE)/62*1000</f>
        <v>2.4991583075564319</v>
      </c>
      <c r="N165">
        <f>VLOOKUP(C165,Sheet1!$B$3:$E$73,3,FALSE)/96*1000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VLOOKUP(sampling!C197,standard_curve_plate_3!$C$2:$G$200,5,FALSE)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VLOOKUP(sampling!C202,standard_curve_plate_3!$C$2:$G$200,5,FALSE)</f>
        <v>-0.55177199999999971</v>
      </c>
    </row>
    <row r="203" spans="1:12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VLOOKUP(sampling!C203,standard_curve_plate_3!$C$2:$G$200,5,FALSE)</f>
        <v>-0.21756200000000003</v>
      </c>
    </row>
    <row r="204" spans="1:12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VLOOKUP(sampling!C204,standard_curve_plate_3!$C$2:$G$200,5,FALSE)</f>
        <v>-0.55177199999999971</v>
      </c>
    </row>
    <row r="205" spans="1:12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VLOOKUP(sampling!C205,standard_curve_plate_3!$C$2:$G$200,5,FALSE)</f>
        <v>-0.55177199999999971</v>
      </c>
    </row>
    <row r="206" spans="1:12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VLOOKUP(sampling!C206,standard_curve_plate_3!$C$2:$G$200,5,FALSE)</f>
        <v>-0.15071999999999974</v>
      </c>
    </row>
    <row r="207" spans="1:12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VLOOKUP(sampling!C207,standard_curve_plate_3!$C$2:$G$200,5,FALSE)</f>
        <v>-0.41808800000000002</v>
      </c>
    </row>
    <row r="208" spans="1:12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VLOOKUP(sampling!C208,standard_curve_plate_3!$C$2:$G$200,5,FALSE)</f>
        <v>-0.35124600000000017</v>
      </c>
    </row>
    <row r="209" spans="1:12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VLOOKUP(sampling!C209,standard_curve_plate_3!$C$2:$G$200,5,FALSE)</f>
        <v>-0.48492999999999942</v>
      </c>
    </row>
    <row r="210" spans="1:12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VLOOKUP(sampling!C210,standard_curve_plate_3!$C$2:$G$200,5,FALSE)</f>
        <v>-0.48492999999999942</v>
      </c>
    </row>
    <row r="211" spans="1:12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VLOOKUP(sampling!C211,standard_curve_plate_3!$C$2:$G$200,5,FALSE)</f>
        <v>-0.61861399999999955</v>
      </c>
    </row>
    <row r="212" spans="1:12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VLOOKUP(sampling!C212,standard_curve_plate_3!$C$2:$G$200,5,FALSE)</f>
        <v>-0.48492999999999942</v>
      </c>
    </row>
    <row r="213" spans="1:12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VLOOKUP(sampling!C213,standard_curve_plate_3!$C$2:$G$200,5,FALSE)</f>
        <v>-0.68545599999999984</v>
      </c>
    </row>
    <row r="214" spans="1:12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2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2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2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2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VLOOKUP(sampling!C218,standard_curve_plate_3!$C$2:$G$200,5,FALSE)</f>
        <v>-0.48492999999999942</v>
      </c>
    </row>
    <row r="219" spans="1:12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VLOOKUP(sampling!C219,standard_curve_plate_3!$C$2:$G$200,5,FALSE)</f>
        <v>-0.61861399999999955</v>
      </c>
    </row>
    <row r="220" spans="1:12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VLOOKUP(sampling!C220,standard_curve_plate_3!$C$2:$G$200,5,FALSE)</f>
        <v>-0.75229799999999969</v>
      </c>
    </row>
    <row r="221" spans="1:12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VLOOKUP(sampling!C221,standard_curve_plate_3!$C$2:$G$200,5,FALSE)</f>
        <v>-0.68545599999999984</v>
      </c>
    </row>
    <row r="222" spans="1:12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VLOOKUP(sampling!C222,standard_curve_plate_3!$C$2:$G$200,5,FALSE)</f>
        <v>-0.21756200000000003</v>
      </c>
    </row>
    <row r="223" spans="1:12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VLOOKUP(sampling!C223,standard_curve_plate_3!$C$2:$G$200,5,FALSE)</f>
        <v>-0.41808800000000002</v>
      </c>
    </row>
    <row r="224" spans="1:12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VLOOKUP(sampling!C224,standard_curve_plate_3!$C$2:$G$200,5,FALSE)</f>
        <v>-0.41808800000000002</v>
      </c>
    </row>
    <row r="225" spans="1:12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VLOOKUP(sampling!C225,standard_curve_plate_3!$C$2:$G$200,5,FALSE)</f>
        <v>-0.68545599999999984</v>
      </c>
    </row>
    <row r="226" spans="1:12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VLOOKUP(sampling!C226,standard_curve_plate_3!$C$2:$G$200,5,FALSE)</f>
        <v>-0.61861399999999955</v>
      </c>
    </row>
    <row r="227" spans="1:12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VLOOKUP(sampling!C227,standard_curve_plate_3!$C$2:$G$200,5,FALSE)</f>
        <v>-0.61861399999999955</v>
      </c>
    </row>
    <row r="228" spans="1:12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VLOOKUP(sampling!C228,standard_curve_plate_3!$C$2:$G$200,5,FALSE)</f>
        <v>-0.41808800000000002</v>
      </c>
    </row>
    <row r="229" spans="1:12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2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2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2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2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2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VLOOKUP(sampling!C234,standard_curve_plate_3!$C$2:$G$200,5,FALSE)</f>
        <v>-0.55177199999999971</v>
      </c>
    </row>
    <row r="235" spans="1:12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VLOOKUP(sampling!C235,standard_curve_plate_3!$C$2:$G$200,5,FALSE)</f>
        <v>-0.61861399999999955</v>
      </c>
    </row>
    <row r="236" spans="1:12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VLOOKUP(sampling!C236,standard_curve_plate_3!$C$2:$G$200,5,FALSE)</f>
        <v>-0.35124600000000017</v>
      </c>
    </row>
    <row r="237" spans="1:12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VLOOKUP(sampling!C237,standard_curve_plate_3!$C$2:$G$200,5,FALSE)</f>
        <v>-0.61861399999999955</v>
      </c>
    </row>
    <row r="238" spans="1:12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2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2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2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2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2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2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2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2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</row>
    <row r="247" spans="1:12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</row>
    <row r="248" spans="1:12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</row>
    <row r="249" spans="1:12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</row>
    <row r="250" spans="1:12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</row>
    <row r="251" spans="1:12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</row>
    <row r="252" spans="1:12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</row>
    <row r="253" spans="1:12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</row>
    <row r="254" spans="1:12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</row>
    <row r="255" spans="1:12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</row>
    <row r="256" spans="1:12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</row>
    <row r="257" spans="1:12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</row>
    <row r="258" spans="1:12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</row>
    <row r="259" spans="1:12" x14ac:dyDescent="0.2">
      <c r="A259">
        <v>65</v>
      </c>
      <c r="B259" s="2">
        <v>2</v>
      </c>
      <c r="C259" t="str">
        <f t="shared" ref="C259:C329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</row>
    <row r="260" spans="1:12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</row>
    <row r="261" spans="1:12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</row>
    <row r="262" spans="1:12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</row>
    <row r="263" spans="1:12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</row>
    <row r="264" spans="1:12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</row>
    <row r="265" spans="1:12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</row>
    <row r="266" spans="1:12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</row>
    <row r="267" spans="1:12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</row>
    <row r="268" spans="1:12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</row>
    <row r="269" spans="1:12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</row>
    <row r="270" spans="1:12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</row>
    <row r="271" spans="1:12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</row>
    <row r="272" spans="1:12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</row>
    <row r="273" spans="1:12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</row>
    <row r="274" spans="1:12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</row>
    <row r="275" spans="1:12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</row>
    <row r="276" spans="1:12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</row>
    <row r="277" spans="1:12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</row>
    <row r="278" spans="1:12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VLOOKUP(sampling!C278,standard_curve_plate_3!$C$2:$G$200,5,FALSE)</f>
        <v>4.9805999999999795E-2</v>
      </c>
    </row>
    <row r="279" spans="1:12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VLOOKUP(sampling!C279,standard_curve_plate_3!$C$2:$G$200,5,FALSE)</f>
        <v>-0.28440399999999988</v>
      </c>
    </row>
    <row r="280" spans="1:12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VLOOKUP(sampling!C280,standard_curve_plate_3!$C$2:$G$200,5,FALSE)</f>
        <v>-0.55177199999999971</v>
      </c>
    </row>
    <row r="281" spans="1:12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VLOOKUP(sampling!C281,standard_curve_plate_3!$C$2:$G$200,5,FALSE)</f>
        <v>-0.55177199999999971</v>
      </c>
    </row>
    <row r="282" spans="1:12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</row>
    <row r="283" spans="1:12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</row>
    <row r="284" spans="1:12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</row>
    <row r="285" spans="1:12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</row>
    <row r="286" spans="1:12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</row>
    <row r="287" spans="1:12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</row>
    <row r="288" spans="1:12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</row>
    <row r="289" spans="1:12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</row>
    <row r="290" spans="1:12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VLOOKUP(sampling!C290,standard_curve_plate_3!$C$2:$G$200,5,FALSE)</f>
        <v>-0.48492999999999942</v>
      </c>
    </row>
    <row r="291" spans="1:12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VLOOKUP(sampling!C291,standard_curve_plate_3!$C$2:$G$200,5,FALSE)</f>
        <v>-0.48492999999999942</v>
      </c>
    </row>
    <row r="292" spans="1:12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VLOOKUP(sampling!C292,standard_curve_plate_3!$C$2:$G$200,5,FALSE)</f>
        <v>-0.48492999999999942</v>
      </c>
    </row>
    <row r="293" spans="1:12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VLOOKUP(sampling!C293,standard_curve_plate_3!$C$2:$G$200,5,FALSE)</f>
        <v>-0.55177199999999971</v>
      </c>
    </row>
    <row r="294" spans="1:12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</row>
    <row r="295" spans="1:12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</row>
    <row r="296" spans="1:12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</row>
    <row r="297" spans="1:12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</row>
    <row r="298" spans="1:12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</row>
    <row r="299" spans="1:12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</row>
    <row r="300" spans="1:12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</row>
    <row r="301" spans="1:12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</row>
    <row r="302" spans="1:12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VLOOKUP(sampling!C302,standard_curve_plate_3!$C$2:$G$200,5,FALSE)</f>
        <v>-0.55177199999999971</v>
      </c>
    </row>
    <row r="303" spans="1:12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VLOOKUP(sampling!C303,standard_curve_plate_3!$C$2:$G$200,5,FALSE)</f>
        <v>-0.55177199999999971</v>
      </c>
    </row>
    <row r="304" spans="1:12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VLOOKUP(sampling!C304,standard_curve_plate_3!$C$2:$G$200,5,FALSE)</f>
        <v>-0.61861399999999955</v>
      </c>
    </row>
    <row r="305" spans="1:12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VLOOKUP(sampling!C305,standard_curve_plate_3!$C$2:$G$200,5,FALSE)</f>
        <v>-0.55177199999999971</v>
      </c>
    </row>
    <row r="306" spans="1:12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VLOOKUP(sampling!C306,standard_curve_plate_3!$C$2:$G$200,5,FALSE)</f>
        <v>-0.48492999999999942</v>
      </c>
    </row>
    <row r="307" spans="1:12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VLOOKUP(sampling!C307,standard_curve_plate_3!$C$2:$G$200,5,FALSE)</f>
        <v>-0.48492999999999942</v>
      </c>
    </row>
    <row r="308" spans="1:12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VLOOKUP(sampling!C308,standard_curve_plate_3!$C$2:$G$200,5,FALSE)</f>
        <v>-0.48492999999999942</v>
      </c>
    </row>
    <row r="309" spans="1:12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VLOOKUP(sampling!C309,standard_curve_plate_3!$C$2:$G$200,5,FALSE)</f>
        <v>-0.48492999999999942</v>
      </c>
    </row>
    <row r="310" spans="1:12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</row>
    <row r="311" spans="1:12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</row>
    <row r="312" spans="1:12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</row>
    <row r="313" spans="1:12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</row>
    <row r="314" spans="1:12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VLOOKUP(sampling!C314,standard_curve_plate_3!$C$2:$G$200,5,FALSE)</f>
        <v>-0.61861399999999955</v>
      </c>
    </row>
    <row r="315" spans="1:12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VLOOKUP(sampling!C315,standard_curve_plate_3!$C$2:$G$200,5,FALSE)</f>
        <v>-0.55177199999999971</v>
      </c>
    </row>
    <row r="316" spans="1:12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VLOOKUP(sampling!C316,standard_curve_plate_3!$C$2:$G$200,5,FALSE)</f>
        <v>-1.7035999999999607E-2</v>
      </c>
    </row>
    <row r="317" spans="1:12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VLOOKUP(sampling!C317,standard_curve_plate_3!$C$2:$G$200,5,FALSE)</f>
        <v>-0.48492999999999942</v>
      </c>
    </row>
    <row r="318" spans="1:12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</row>
    <row r="319" spans="1:12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</row>
    <row r="320" spans="1:12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</row>
    <row r="321" spans="1:12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</row>
    <row r="322" spans="1:12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</row>
    <row r="323" spans="1:12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</row>
    <row r="324" spans="1:12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29" si="16">(E324-D324)/2+D324</f>
        <v>45811.431249999994</v>
      </c>
      <c r="G324">
        <f t="shared" ref="G324:G329" si="17" xml:space="preserve"> F324-IF(OR(B324=1,B324=2),$O$2,$O$3)</f>
        <v>21.588194444440887</v>
      </c>
    </row>
    <row r="325" spans="1:12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</row>
    <row r="326" spans="1:12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</row>
    <row r="327" spans="1:12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</row>
    <row r="328" spans="1:12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</row>
    <row r="329" spans="1:12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VLOOKUP(sampling!C329,fe_plate_1!$C$2:$G$80,5,FALSE)</f>
        <v>19.4648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73"/>
  <sheetViews>
    <sheetView workbookViewId="0">
      <selection activeCell="B3" sqref="B3:B7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73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standard_curve_plate_1</vt:lpstr>
      <vt:lpstr>standard_curve_plate 2</vt:lpstr>
      <vt:lpstr>standard_curve_plate_3</vt:lpstr>
      <vt:lpstr>standard_curve_plate 4</vt:lpstr>
      <vt:lpstr>fe_plate_1</vt:lpstr>
      <vt:lpstr>sampling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2025-06-03T14:56:09Z</dcterms:modified>
</cp:coreProperties>
</file>