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cant\OneDrive\Kassel\prelim-lab-data\paul_lester\FuhrbergerColumns\data\exp_raw\"/>
    </mc:Choice>
  </mc:AlternateContent>
  <bookViews>
    <workbookView xWindow="0" yWindow="0" windowWidth="28800" windowHeight="11610" activeTab="1"/>
  </bookViews>
  <sheets>
    <sheet name="23-24" sheetId="1" r:id="rId1"/>
    <sheet name="27-28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2" l="1"/>
  <c r="E45" i="2"/>
  <c r="I44" i="2"/>
  <c r="J44" i="2" s="1"/>
  <c r="I43" i="2"/>
  <c r="J43" i="2" s="1"/>
  <c r="I42" i="2"/>
  <c r="E42" i="2"/>
  <c r="I41" i="2"/>
  <c r="J41" i="2" s="1"/>
  <c r="I40" i="2"/>
  <c r="J40" i="2" s="1"/>
  <c r="I39" i="2"/>
  <c r="J39" i="2" s="1"/>
  <c r="I38" i="2"/>
  <c r="J38" i="2" s="1"/>
  <c r="I37" i="2"/>
  <c r="J37" i="2" s="1"/>
  <c r="I36" i="2"/>
  <c r="J36" i="2" s="1"/>
  <c r="I35" i="2"/>
  <c r="J35" i="2" s="1"/>
  <c r="I34" i="2"/>
  <c r="E34" i="2"/>
  <c r="I33" i="2"/>
  <c r="E33" i="2"/>
  <c r="I32" i="2"/>
  <c r="J32" i="2" s="1"/>
  <c r="I31" i="2"/>
  <c r="J31" i="2" s="1"/>
  <c r="I30" i="2"/>
  <c r="J30" i="2" s="1"/>
  <c r="I29" i="2"/>
  <c r="J29" i="2" s="1"/>
  <c r="I28" i="2"/>
  <c r="J28" i="2" s="1"/>
  <c r="I27" i="2"/>
  <c r="J27" i="2" s="1"/>
  <c r="I26" i="2"/>
  <c r="J26" i="2" s="1"/>
  <c r="I25" i="2"/>
  <c r="J25" i="2" s="1"/>
  <c r="I24" i="2"/>
  <c r="J24" i="2" s="1"/>
  <c r="I23" i="2"/>
  <c r="J23" i="2" s="1"/>
  <c r="I45" i="1"/>
  <c r="E45" i="1"/>
  <c r="I44" i="1"/>
  <c r="J44" i="1" s="1"/>
  <c r="I43" i="1"/>
  <c r="J43" i="1" s="1"/>
  <c r="I42" i="1"/>
  <c r="E42" i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E34" i="1"/>
  <c r="I33" i="1"/>
  <c r="E33" i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J34" i="2" l="1"/>
  <c r="J42" i="2"/>
  <c r="J33" i="2"/>
  <c r="J45" i="2"/>
  <c r="J33" i="1"/>
  <c r="J34" i="1"/>
  <c r="J42" i="1"/>
  <c r="J45" i="1"/>
</calcChain>
</file>

<file path=xl/sharedStrings.xml><?xml version="1.0" encoding="utf-8"?>
<sst xmlns="http://schemas.openxmlformats.org/spreadsheetml/2006/main" count="162" uniqueCount="68">
  <si>
    <t>t</t>
  </si>
  <si>
    <t>Day</t>
  </si>
  <si>
    <t>Start time</t>
  </si>
  <si>
    <t>End time</t>
  </si>
  <si>
    <t>Hours sampled</t>
  </si>
  <si>
    <t>Time point</t>
  </si>
  <si>
    <t>Dry Vial (g)</t>
  </si>
  <si>
    <t>Wet Vial (g)</t>
  </si>
  <si>
    <t>Volume (mL)</t>
  </si>
  <si>
    <t>Q (µL/min)</t>
  </si>
  <si>
    <t>pH</t>
  </si>
  <si>
    <t>EC (µS/cm)</t>
  </si>
  <si>
    <t>Fe (mg/L)</t>
  </si>
  <si>
    <t>SO4-2(mg/L)</t>
  </si>
  <si>
    <t>t0-1</t>
  </si>
  <si>
    <t>22./23.01.24</t>
  </si>
  <si>
    <t>t1-2</t>
  </si>
  <si>
    <t>t2-3</t>
  </si>
  <si>
    <t>t3-4</t>
  </si>
  <si>
    <t>23./24.01.24</t>
  </si>
  <si>
    <t>t4-5</t>
  </si>
  <si>
    <t>t5-6</t>
  </si>
  <si>
    <t>t6-7</t>
  </si>
  <si>
    <t>24./25.01.24</t>
  </si>
  <si>
    <t>t7-8</t>
  </si>
  <si>
    <t>t8-9</t>
  </si>
  <si>
    <t>t9-10</t>
  </si>
  <si>
    <t>25./26.01.24</t>
  </si>
  <si>
    <t>t10-11</t>
  </si>
  <si>
    <t>t11-12</t>
  </si>
  <si>
    <t>t12-13</t>
  </si>
  <si>
    <t>26./27.01.24</t>
  </si>
  <si>
    <t>t13-14</t>
  </si>
  <si>
    <t>t14-15</t>
  </si>
  <si>
    <t>t15-16</t>
  </si>
  <si>
    <t>27./28.01.24</t>
  </si>
  <si>
    <t>t16-17</t>
  </si>
  <si>
    <t>t17-18</t>
  </si>
  <si>
    <t>t18-19</t>
  </si>
  <si>
    <t>28./29.01.24</t>
  </si>
  <si>
    <t>t19-20</t>
  </si>
  <si>
    <t>t20-21</t>
  </si>
  <si>
    <t xml:space="preserve">&lt; 30 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</si>
  <si>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</si>
  <si>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</si>
  <si>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</si>
  <si>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</si>
  <si>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</si>
  <si>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</si>
  <si>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</si>
  <si>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</si>
  <si>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</si>
  <si>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</si>
  <si>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</si>
  <si>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</si>
  <si>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</si>
  <si>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</si>
  <si>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</si>
  <si>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</si>
  <si>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</si>
  <si>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</si>
  <si>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</si>
  <si>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</si>
  <si>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</si>
  <si>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</si>
  <si>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</si>
  <si>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NO3 (micro mol/L)</t>
  </si>
  <si>
    <t>NO2 (micromol/L)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</si>
</sst>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3" borderId="6" xfId="0" applyFill="1" applyBorder="1"/>
    <xf numFmtId="164" fontId="0" fillId="4" borderId="7" xfId="0" applyNumberFormat="1" applyFill="1" applyBorder="1"/>
    <xf numFmtId="164" fontId="0" fillId="3" borderId="7" xfId="0" applyNumberFormat="1" applyFill="1" applyBorder="1"/>
    <xf numFmtId="0" fontId="0" fillId="4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Border="1"/>
    <xf numFmtId="0" fontId="0" fillId="2" borderId="9" xfId="0" applyFill="1" applyBorder="1"/>
    <xf numFmtId="14" fontId="0" fillId="3" borderId="10" xfId="0" applyNumberFormat="1" applyFill="1" applyBorder="1"/>
    <xf numFmtId="164" fontId="0" fillId="4" borderId="11" xfId="0" applyNumberFormat="1" applyFill="1" applyBorder="1"/>
    <xf numFmtId="164" fontId="0" fillId="3" borderId="11" xfId="0" applyNumberFormat="1" applyFill="1" applyBorder="1"/>
    <xf numFmtId="0" fontId="0" fillId="4" borderId="11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0" xfId="0" applyFill="1" applyBorder="1"/>
    <xf numFmtId="0" fontId="0" fillId="2" borderId="13" xfId="0" applyFill="1" applyBorder="1"/>
    <xf numFmtId="14" fontId="0" fillId="3" borderId="14" xfId="0" applyNumberFormat="1" applyFill="1" applyBorder="1"/>
    <xf numFmtId="164" fontId="0" fillId="4" borderId="15" xfId="0" applyNumberFormat="1" applyFill="1" applyBorder="1"/>
    <xf numFmtId="164" fontId="0" fillId="3" borderId="15" xfId="0" applyNumberFormat="1" applyFill="1" applyBorder="1"/>
    <xf numFmtId="0" fontId="0" fillId="4" borderId="15" xfId="0" applyFill="1" applyBorder="1"/>
    <xf numFmtId="0" fontId="0" fillId="3" borderId="15" xfId="0" applyFill="1" applyBorder="1"/>
    <xf numFmtId="0" fontId="0" fillId="3" borderId="16" xfId="0" applyFill="1" applyBorder="1"/>
    <xf numFmtId="0" fontId="0" fillId="2" borderId="17" xfId="0" applyFill="1" applyBorder="1"/>
    <xf numFmtId="14" fontId="0" fillId="3" borderId="6" xfId="0" applyNumberFormat="1" applyFill="1" applyBorder="1"/>
    <xf numFmtId="0" fontId="0" fillId="3" borderId="1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P1" sqref="A1:P1"/>
    </sheetView>
  </sheetViews>
  <sheetFormatPr defaultRowHeight="15" x14ac:dyDescent="0.25"/>
  <sheetData>
    <row r="1" spans="1:16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66</v>
      </c>
      <c r="P1" s="5" t="s">
        <v>67</v>
      </c>
    </row>
    <row r="2" spans="1:16" x14ac:dyDescent="0.25">
      <c r="A2" s="6" t="s">
        <v>14</v>
      </c>
      <c r="B2" s="7" t="s">
        <v>15</v>
      </c>
      <c r="C2" s="8">
        <v>0.77083333333333337</v>
      </c>
      <c r="D2" s="9">
        <v>0.28125</v>
      </c>
      <c r="E2" s="10">
        <v>12.25</v>
      </c>
      <c r="F2" s="11">
        <v>6.625</v>
      </c>
      <c r="G2" s="10">
        <v>12.919</v>
      </c>
      <c r="H2" s="11">
        <v>52.721200000000003</v>
      </c>
      <c r="I2" s="10">
        <v>39.802199999999999</v>
      </c>
      <c r="J2" s="11">
        <v>54.152653061224484</v>
      </c>
      <c r="K2" s="10">
        <v>7.48</v>
      </c>
      <c r="L2" s="12">
        <v>159</v>
      </c>
      <c r="M2" s="13" t="s">
        <v>42</v>
      </c>
      <c r="N2" s="13">
        <v>23.2</v>
      </c>
    </row>
    <row r="3" spans="1:16" x14ac:dyDescent="0.25">
      <c r="A3" s="14" t="s">
        <v>16</v>
      </c>
      <c r="B3" s="15">
        <v>45314</v>
      </c>
      <c r="C3" s="16">
        <v>0.3125</v>
      </c>
      <c r="D3" s="17">
        <v>0.61458333333333337</v>
      </c>
      <c r="E3" s="18">
        <v>7.25</v>
      </c>
      <c r="F3" s="19">
        <v>17.125</v>
      </c>
      <c r="G3" s="18">
        <v>12.9924</v>
      </c>
      <c r="H3" s="19">
        <v>37.120100000000001</v>
      </c>
      <c r="I3" s="18">
        <v>24.127700000000001</v>
      </c>
      <c r="J3" s="19">
        <v>55.465977011494253</v>
      </c>
      <c r="K3" s="18">
        <v>7.43</v>
      </c>
      <c r="L3" s="20">
        <v>279</v>
      </c>
      <c r="M3" s="13"/>
      <c r="N3" s="13"/>
    </row>
    <row r="4" spans="1:16" x14ac:dyDescent="0.25">
      <c r="A4" s="14" t="s">
        <v>17</v>
      </c>
      <c r="B4" s="15">
        <v>45314</v>
      </c>
      <c r="C4" s="16">
        <v>0.64583333333333337</v>
      </c>
      <c r="D4" s="17">
        <v>0.94791666666666663</v>
      </c>
      <c r="E4" s="18">
        <v>7.25</v>
      </c>
      <c r="F4" s="19">
        <v>25.125</v>
      </c>
      <c r="G4" s="18">
        <v>12.9655</v>
      </c>
      <c r="H4" s="19">
        <v>34.3155</v>
      </c>
      <c r="I4" s="18">
        <v>21.35</v>
      </c>
      <c r="J4" s="19">
        <v>49.080459770114942</v>
      </c>
      <c r="K4" s="18">
        <v>7.57</v>
      </c>
      <c r="L4" s="20">
        <v>312</v>
      </c>
      <c r="M4" s="13"/>
      <c r="N4" s="13"/>
    </row>
    <row r="5" spans="1:16" x14ac:dyDescent="0.25">
      <c r="A5" s="14" t="s">
        <v>18</v>
      </c>
      <c r="B5" s="21" t="s">
        <v>19</v>
      </c>
      <c r="C5" s="16">
        <v>0.97916666666666663</v>
      </c>
      <c r="D5" s="17">
        <v>0.28125</v>
      </c>
      <c r="E5" s="18">
        <v>7.25</v>
      </c>
      <c r="F5" s="19">
        <v>33.125</v>
      </c>
      <c r="G5" s="18">
        <v>12.984400000000001</v>
      </c>
      <c r="H5" s="19">
        <v>34.242400000000004</v>
      </c>
      <c r="I5" s="18">
        <v>21.258000000000003</v>
      </c>
      <c r="J5" s="19">
        <v>48.868965517241385</v>
      </c>
      <c r="K5" s="18">
        <v>7.72</v>
      </c>
      <c r="L5" s="20">
        <v>331</v>
      </c>
      <c r="M5" s="13" t="s">
        <v>42</v>
      </c>
      <c r="N5" s="13">
        <v>23.9</v>
      </c>
    </row>
    <row r="6" spans="1:16" x14ac:dyDescent="0.25">
      <c r="A6" s="14" t="s">
        <v>20</v>
      </c>
      <c r="B6" s="15">
        <v>45315</v>
      </c>
      <c r="C6" s="16">
        <v>0.3125</v>
      </c>
      <c r="D6" s="17">
        <v>0.61458333333333337</v>
      </c>
      <c r="E6" s="18">
        <v>7.25</v>
      </c>
      <c r="F6" s="19">
        <v>41.125</v>
      </c>
      <c r="G6" s="18">
        <v>12.9795</v>
      </c>
      <c r="H6" s="19">
        <v>34.221699999999998</v>
      </c>
      <c r="I6" s="18">
        <v>21.242199999999997</v>
      </c>
      <c r="J6" s="19">
        <v>48.832643678160913</v>
      </c>
      <c r="K6" s="18">
        <v>7.71</v>
      </c>
      <c r="L6" s="20">
        <v>337</v>
      </c>
      <c r="M6" s="13" t="s">
        <v>42</v>
      </c>
      <c r="N6" s="13">
        <v>23.8</v>
      </c>
    </row>
    <row r="7" spans="1:16" x14ac:dyDescent="0.25">
      <c r="A7" s="14" t="s">
        <v>21</v>
      </c>
      <c r="B7" s="15">
        <v>45315</v>
      </c>
      <c r="C7" s="16">
        <v>0.64583333333333337</v>
      </c>
      <c r="D7" s="17">
        <v>0.94791666666666663</v>
      </c>
      <c r="E7" s="18">
        <v>7.25</v>
      </c>
      <c r="F7" s="19">
        <v>49.125</v>
      </c>
      <c r="G7" s="18">
        <v>12.930999999999999</v>
      </c>
      <c r="H7" s="19">
        <v>34.0486</v>
      </c>
      <c r="I7" s="18">
        <v>21.117600000000003</v>
      </c>
      <c r="J7" s="19">
        <v>48.54620689655173</v>
      </c>
      <c r="K7" s="18">
        <v>7.69</v>
      </c>
      <c r="L7" s="20">
        <v>337</v>
      </c>
      <c r="M7" s="13" t="s">
        <v>42</v>
      </c>
      <c r="N7" s="13">
        <v>23.8</v>
      </c>
    </row>
    <row r="8" spans="1:16" x14ac:dyDescent="0.25">
      <c r="A8" s="14" t="s">
        <v>22</v>
      </c>
      <c r="B8" s="21" t="s">
        <v>23</v>
      </c>
      <c r="C8" s="16">
        <v>0.97916666666666663</v>
      </c>
      <c r="D8" s="17">
        <v>0.28472222222222221</v>
      </c>
      <c r="E8" s="18">
        <v>7.333333333333333</v>
      </c>
      <c r="F8" s="19">
        <v>57.16666</v>
      </c>
      <c r="G8" s="18">
        <v>12.857900000000001</v>
      </c>
      <c r="H8" s="19">
        <v>34.006799999999998</v>
      </c>
      <c r="I8" s="18">
        <v>21.148899999999998</v>
      </c>
      <c r="J8" s="19">
        <v>48.065681818181815</v>
      </c>
      <c r="K8" s="18">
        <v>7.7</v>
      </c>
      <c r="L8" s="20">
        <v>336</v>
      </c>
      <c r="M8" s="13"/>
      <c r="N8" s="13"/>
    </row>
    <row r="9" spans="1:16" x14ac:dyDescent="0.25">
      <c r="A9" s="14" t="s">
        <v>24</v>
      </c>
      <c r="B9" s="15">
        <v>45316</v>
      </c>
      <c r="C9" s="16">
        <v>1.3125</v>
      </c>
      <c r="D9" s="17">
        <v>0.61458333333333337</v>
      </c>
      <c r="E9" s="18">
        <v>7.25</v>
      </c>
      <c r="F9" s="19">
        <v>65.125</v>
      </c>
      <c r="G9" s="18">
        <v>12.9862</v>
      </c>
      <c r="H9" s="19">
        <v>33.709600000000002</v>
      </c>
      <c r="I9" s="18">
        <v>20.723400000000002</v>
      </c>
      <c r="J9" s="19">
        <v>47.64</v>
      </c>
      <c r="K9" s="18">
        <v>7.75</v>
      </c>
      <c r="L9" s="20">
        <v>336</v>
      </c>
      <c r="M9" s="13" t="s">
        <v>42</v>
      </c>
      <c r="N9" s="13">
        <v>24.6</v>
      </c>
    </row>
    <row r="10" spans="1:16" x14ac:dyDescent="0.25">
      <c r="A10" s="14" t="s">
        <v>25</v>
      </c>
      <c r="B10" s="15">
        <v>45316</v>
      </c>
      <c r="C10" s="16">
        <v>1.6458333333333299</v>
      </c>
      <c r="D10" s="17">
        <v>0.94791666666666663</v>
      </c>
      <c r="E10" s="18">
        <v>7.25</v>
      </c>
      <c r="F10" s="19">
        <v>73.125</v>
      </c>
      <c r="G10" s="18">
        <v>12.9625</v>
      </c>
      <c r="H10" s="19">
        <v>33.7134</v>
      </c>
      <c r="I10" s="18">
        <v>20.750900000000001</v>
      </c>
      <c r="J10" s="19">
        <v>47.703218390804601</v>
      </c>
      <c r="K10" s="18">
        <v>7.76</v>
      </c>
      <c r="L10" s="20">
        <v>337</v>
      </c>
      <c r="M10" s="13"/>
      <c r="N10" s="13"/>
    </row>
    <row r="11" spans="1:16" x14ac:dyDescent="0.25">
      <c r="A11" s="14" t="s">
        <v>26</v>
      </c>
      <c r="B11" s="21" t="s">
        <v>27</v>
      </c>
      <c r="C11" s="16">
        <v>1.9791666666666701</v>
      </c>
      <c r="D11" s="17">
        <v>0.28958333333333336</v>
      </c>
      <c r="E11" s="18">
        <v>7.45</v>
      </c>
      <c r="F11" s="19">
        <v>81.224999999999994</v>
      </c>
      <c r="G11" s="18">
        <v>12.921799999999999</v>
      </c>
      <c r="H11" s="19">
        <v>34.106200000000001</v>
      </c>
      <c r="I11" s="18">
        <v>21.184400000000004</v>
      </c>
      <c r="J11" s="19">
        <v>47.392393736017901</v>
      </c>
      <c r="K11" s="18">
        <v>7.86</v>
      </c>
      <c r="L11" s="20">
        <v>339</v>
      </c>
      <c r="M11" s="13" t="s">
        <v>42</v>
      </c>
      <c r="N11" s="13">
        <v>23.6</v>
      </c>
    </row>
    <row r="12" spans="1:16" x14ac:dyDescent="0.25">
      <c r="A12" s="14" t="s">
        <v>28</v>
      </c>
      <c r="B12" s="15">
        <v>45317</v>
      </c>
      <c r="C12" s="16">
        <v>2.3125</v>
      </c>
      <c r="D12" s="17">
        <v>0.62152777777777779</v>
      </c>
      <c r="E12" s="18">
        <v>7.416666666666667</v>
      </c>
      <c r="F12" s="19">
        <v>89.208330000000004</v>
      </c>
      <c r="G12" s="18">
        <v>12.8462</v>
      </c>
      <c r="H12" s="19">
        <v>33.856999999999999</v>
      </c>
      <c r="I12" s="18">
        <v>21.0108</v>
      </c>
      <c r="J12" s="19">
        <v>47.215280898876401</v>
      </c>
      <c r="K12" s="18">
        <v>7.87</v>
      </c>
      <c r="L12" s="20">
        <v>340</v>
      </c>
      <c r="M12" s="13" t="s">
        <v>42</v>
      </c>
      <c r="N12" s="13">
        <v>26.2</v>
      </c>
    </row>
    <row r="13" spans="1:16" x14ac:dyDescent="0.25">
      <c r="A13" s="14" t="s">
        <v>29</v>
      </c>
      <c r="B13" s="15">
        <v>45317</v>
      </c>
      <c r="C13" s="16">
        <v>2.6458333333333299</v>
      </c>
      <c r="D13" s="17">
        <v>0.95486111111111116</v>
      </c>
      <c r="E13" s="18">
        <v>7.416666666666667</v>
      </c>
      <c r="F13" s="19">
        <v>97.208330000000004</v>
      </c>
      <c r="G13" s="18">
        <v>12.9596</v>
      </c>
      <c r="H13" s="19">
        <v>33.644100000000002</v>
      </c>
      <c r="I13" s="18">
        <v>20.6845</v>
      </c>
      <c r="J13" s="19">
        <v>46.482022471910113</v>
      </c>
      <c r="K13" s="18">
        <v>7.86</v>
      </c>
      <c r="L13" s="20">
        <v>339</v>
      </c>
      <c r="M13" s="13" t="s">
        <v>42</v>
      </c>
      <c r="N13" s="13">
        <v>24.1</v>
      </c>
    </row>
    <row r="14" spans="1:16" x14ac:dyDescent="0.25">
      <c r="A14" s="14" t="s">
        <v>30</v>
      </c>
      <c r="B14" s="21" t="s">
        <v>31</v>
      </c>
      <c r="C14" s="16">
        <v>2.9791666666666701</v>
      </c>
      <c r="D14" s="17">
        <v>0.28819444444444448</v>
      </c>
      <c r="E14" s="18">
        <v>7.416666666666667</v>
      </c>
      <c r="F14" s="19">
        <v>105.20833</v>
      </c>
      <c r="G14" s="18">
        <v>12.932600000000001</v>
      </c>
      <c r="H14" s="19">
        <v>33.547199999999997</v>
      </c>
      <c r="I14" s="18">
        <v>20.614599999999996</v>
      </c>
      <c r="J14" s="19">
        <v>46.324943820224711</v>
      </c>
      <c r="K14" s="18">
        <v>7.92</v>
      </c>
      <c r="L14" s="20">
        <v>330</v>
      </c>
      <c r="M14" s="13"/>
      <c r="N14" s="13"/>
    </row>
    <row r="15" spans="1:16" x14ac:dyDescent="0.25">
      <c r="A15" s="14" t="s">
        <v>32</v>
      </c>
      <c r="B15" s="15">
        <v>45318</v>
      </c>
      <c r="C15" s="16">
        <v>3.3125</v>
      </c>
      <c r="D15" s="17">
        <v>0.62152777777777779</v>
      </c>
      <c r="E15" s="18">
        <v>7.416666666666667</v>
      </c>
      <c r="F15" s="19">
        <v>113.20833</v>
      </c>
      <c r="G15" s="18">
        <v>12.8749</v>
      </c>
      <c r="H15" s="19">
        <v>33.537799999999997</v>
      </c>
      <c r="I15" s="18">
        <v>20.662899999999997</v>
      </c>
      <c r="J15" s="19">
        <v>46.433483146067402</v>
      </c>
      <c r="K15" s="18">
        <v>7.83</v>
      </c>
      <c r="L15" s="20">
        <v>342</v>
      </c>
      <c r="M15" s="13" t="s">
        <v>42</v>
      </c>
      <c r="N15" s="13">
        <v>23.9</v>
      </c>
    </row>
    <row r="16" spans="1:16" x14ac:dyDescent="0.25">
      <c r="A16" s="14" t="s">
        <v>33</v>
      </c>
      <c r="B16" s="15">
        <v>45318</v>
      </c>
      <c r="C16" s="16">
        <v>3.6458333333333299</v>
      </c>
      <c r="D16" s="17">
        <v>0.95486111111111116</v>
      </c>
      <c r="E16" s="18">
        <v>7.416666666666667</v>
      </c>
      <c r="F16" s="19">
        <v>121.20833</v>
      </c>
      <c r="G16" s="18">
        <v>12.900399999999999</v>
      </c>
      <c r="H16" s="19">
        <v>33.968499999999999</v>
      </c>
      <c r="I16" s="18">
        <v>21.068100000000001</v>
      </c>
      <c r="J16" s="19">
        <v>47.344044943820222</v>
      </c>
      <c r="K16" s="18">
        <v>7.84</v>
      </c>
      <c r="L16" s="20">
        <v>332</v>
      </c>
      <c r="M16" s="13"/>
      <c r="N16" s="13"/>
    </row>
    <row r="17" spans="1:16" x14ac:dyDescent="0.25">
      <c r="A17" s="14" t="s">
        <v>34</v>
      </c>
      <c r="B17" s="21" t="s">
        <v>35</v>
      </c>
      <c r="C17" s="16">
        <v>0.97916666666666663</v>
      </c>
      <c r="D17" s="17">
        <v>0.28819444444444448</v>
      </c>
      <c r="E17" s="18">
        <v>7.416666666666667</v>
      </c>
      <c r="F17" s="19">
        <v>129.20832999999999</v>
      </c>
      <c r="G17" s="18">
        <v>12.861499999999999</v>
      </c>
      <c r="H17" s="19">
        <v>33.601100000000002</v>
      </c>
      <c r="I17" s="18">
        <v>20.739600000000003</v>
      </c>
      <c r="J17" s="19">
        <v>46.605842696629225</v>
      </c>
      <c r="K17" s="18">
        <v>7.9</v>
      </c>
      <c r="L17" s="20">
        <v>333</v>
      </c>
      <c r="M17" s="13" t="s">
        <v>42</v>
      </c>
      <c r="N17" s="13">
        <v>23.7</v>
      </c>
    </row>
    <row r="18" spans="1:16" x14ac:dyDescent="0.25">
      <c r="A18" s="14" t="s">
        <v>36</v>
      </c>
      <c r="B18" s="15">
        <v>45319</v>
      </c>
      <c r="C18" s="16">
        <v>3.3125</v>
      </c>
      <c r="D18" s="17">
        <v>0.62152777777777779</v>
      </c>
      <c r="E18" s="18">
        <v>7.416666666666667</v>
      </c>
      <c r="F18" s="19">
        <v>137.20832999999999</v>
      </c>
      <c r="G18" s="18">
        <v>12.887600000000001</v>
      </c>
      <c r="H18" s="19">
        <v>33.3733</v>
      </c>
      <c r="I18" s="18">
        <v>20.485700000000001</v>
      </c>
      <c r="J18" s="19">
        <v>46.035280898876408</v>
      </c>
      <c r="K18" s="18">
        <v>8.01</v>
      </c>
      <c r="L18" s="20">
        <v>330</v>
      </c>
      <c r="M18" s="13" t="s">
        <v>42</v>
      </c>
      <c r="N18" s="13">
        <v>23.7</v>
      </c>
    </row>
    <row r="19" spans="1:16" x14ac:dyDescent="0.25">
      <c r="A19" s="14" t="s">
        <v>37</v>
      </c>
      <c r="B19" s="15">
        <v>45319</v>
      </c>
      <c r="C19" s="16">
        <v>3.6458333333333299</v>
      </c>
      <c r="D19" s="17">
        <v>0.95486111111111116</v>
      </c>
      <c r="E19" s="18">
        <v>7.416666666666667</v>
      </c>
      <c r="F19" s="19">
        <v>145.20832999999999</v>
      </c>
      <c r="G19" s="18">
        <v>12.882199999999999</v>
      </c>
      <c r="H19" s="19">
        <v>33.583199999999998</v>
      </c>
      <c r="I19" s="18">
        <v>20.701000000000001</v>
      </c>
      <c r="J19" s="19">
        <v>46.519101123595512</v>
      </c>
      <c r="K19" s="18">
        <v>7.88</v>
      </c>
      <c r="L19" s="20">
        <v>333</v>
      </c>
      <c r="M19" s="13"/>
      <c r="N19" s="13"/>
    </row>
    <row r="20" spans="1:16" x14ac:dyDescent="0.25">
      <c r="A20" s="14" t="s">
        <v>38</v>
      </c>
      <c r="B20" s="21" t="s">
        <v>39</v>
      </c>
      <c r="C20" s="16">
        <v>0.97916666666666663</v>
      </c>
      <c r="D20" s="17">
        <v>1.28819444444444</v>
      </c>
      <c r="E20" s="18">
        <v>7.416666666666667</v>
      </c>
      <c r="F20" s="19">
        <v>153.20832999999999</v>
      </c>
      <c r="G20" s="18">
        <v>12.9016</v>
      </c>
      <c r="H20" s="19">
        <v>33.688299999999998</v>
      </c>
      <c r="I20" s="18">
        <v>20.786699999999996</v>
      </c>
      <c r="J20" s="19">
        <v>46.711685393258421</v>
      </c>
      <c r="K20" s="18">
        <v>7.94</v>
      </c>
      <c r="L20" s="20">
        <v>320</v>
      </c>
      <c r="M20" s="13" t="s">
        <v>42</v>
      </c>
      <c r="N20" s="13">
        <v>24.1</v>
      </c>
    </row>
    <row r="21" spans="1:16" x14ac:dyDescent="0.25">
      <c r="A21" s="14" t="s">
        <v>40</v>
      </c>
      <c r="B21" s="15">
        <v>45320</v>
      </c>
      <c r="C21" s="16">
        <v>0.31527777777777777</v>
      </c>
      <c r="D21" s="17">
        <v>1.6215277777777699</v>
      </c>
      <c r="E21" s="18">
        <v>7.35</v>
      </c>
      <c r="F21" s="19">
        <v>161.24166</v>
      </c>
      <c r="G21" s="18">
        <v>12.942</v>
      </c>
      <c r="H21" s="19">
        <v>33.577800000000003</v>
      </c>
      <c r="I21" s="18">
        <v>20.635800000000003</v>
      </c>
      <c r="J21" s="19">
        <v>46.79319727891157</v>
      </c>
      <c r="K21" s="18">
        <v>7.85</v>
      </c>
      <c r="L21" s="20">
        <v>327</v>
      </c>
      <c r="M21" s="13"/>
      <c r="N21" s="13"/>
    </row>
    <row r="22" spans="1:16" ht="15.75" thickBot="1" x14ac:dyDescent="0.3">
      <c r="A22" s="22" t="s">
        <v>41</v>
      </c>
      <c r="B22" s="23">
        <v>45320</v>
      </c>
      <c r="C22" s="24">
        <v>3.6458333333333299</v>
      </c>
      <c r="D22" s="25">
        <v>1.9548611111111101</v>
      </c>
      <c r="E22" s="26">
        <v>7.416666666666667</v>
      </c>
      <c r="F22" s="27">
        <v>172.91666000000001</v>
      </c>
      <c r="G22" s="26">
        <v>12.917</v>
      </c>
      <c r="H22" s="27">
        <v>33.646999999999998</v>
      </c>
      <c r="I22" s="26">
        <v>20.729999999999997</v>
      </c>
      <c r="J22" s="27">
        <v>46.584269662921344</v>
      </c>
      <c r="K22" s="26">
        <v>7.93</v>
      </c>
      <c r="L22" s="28">
        <v>319</v>
      </c>
      <c r="M22" s="13"/>
      <c r="N22" s="13"/>
    </row>
    <row r="23" spans="1:16" x14ac:dyDescent="0.25">
      <c r="A23" s="29" t="s">
        <v>43</v>
      </c>
      <c r="B23" s="30">
        <v>45313</v>
      </c>
      <c r="C23" s="8">
        <v>0.75</v>
      </c>
      <c r="D23" s="9">
        <v>0.77083333333333337</v>
      </c>
      <c r="E23" s="10">
        <v>0.5</v>
      </c>
      <c r="F23" s="11">
        <v>0</v>
      </c>
      <c r="G23" s="10">
        <v>1.1094999999999999</v>
      </c>
      <c r="H23" s="11">
        <v>2.6168999999999998</v>
      </c>
      <c r="I23" s="10">
        <f>H23-G23</f>
        <v>1.5073999999999999</v>
      </c>
      <c r="J23" s="12">
        <f>I23*1000/(E23*60)</f>
        <v>50.246666666666663</v>
      </c>
      <c r="O23">
        <v>-2.0944074710176039</v>
      </c>
      <c r="P23">
        <v>-1.8394160583941606</v>
      </c>
    </row>
    <row r="24" spans="1:16" x14ac:dyDescent="0.25">
      <c r="A24" s="14" t="s">
        <v>44</v>
      </c>
      <c r="B24" s="15">
        <v>45314</v>
      </c>
      <c r="C24" s="16">
        <v>0.29166666666666669</v>
      </c>
      <c r="D24" s="17">
        <v>0.3125</v>
      </c>
      <c r="E24" s="18">
        <v>0.5</v>
      </c>
      <c r="F24" s="19">
        <v>13</v>
      </c>
      <c r="G24" s="18">
        <v>1.1161000000000001</v>
      </c>
      <c r="H24" s="19">
        <v>3.1741000000000001</v>
      </c>
      <c r="I24" s="18">
        <f t="shared" ref="I24:I45" si="0">H24-G24</f>
        <v>2.0579999999999998</v>
      </c>
      <c r="J24" s="20">
        <f t="shared" ref="J24:J45" si="1">I24*1000/(E24*60)</f>
        <v>68.599999999999994</v>
      </c>
      <c r="O24">
        <v>640.47560507107198</v>
      </c>
      <c r="P24">
        <v>15.459854014598539</v>
      </c>
    </row>
    <row r="25" spans="1:16" x14ac:dyDescent="0.25">
      <c r="A25" s="14" t="s">
        <v>45</v>
      </c>
      <c r="B25" s="15">
        <v>45314</v>
      </c>
      <c r="C25" s="16">
        <v>0.625</v>
      </c>
      <c r="D25" s="17">
        <v>0.64583333333333337</v>
      </c>
      <c r="E25" s="18">
        <v>0.5</v>
      </c>
      <c r="F25" s="19">
        <v>21</v>
      </c>
      <c r="G25" s="18">
        <v>1.1107</v>
      </c>
      <c r="H25" s="19">
        <v>2.7298</v>
      </c>
      <c r="I25" s="18">
        <f t="shared" si="0"/>
        <v>1.6191</v>
      </c>
      <c r="J25" s="20">
        <f t="shared" si="1"/>
        <v>53.97</v>
      </c>
      <c r="O25">
        <v>919.46139070303502</v>
      </c>
      <c r="P25">
        <v>31.518248175182482</v>
      </c>
    </row>
    <row r="26" spans="1:16" x14ac:dyDescent="0.25">
      <c r="A26" s="14" t="s">
        <v>46</v>
      </c>
      <c r="B26" s="15">
        <v>45314</v>
      </c>
      <c r="C26" s="16">
        <v>0.95833333333333337</v>
      </c>
      <c r="D26" s="17">
        <v>0.97916666666666663</v>
      </c>
      <c r="E26" s="18">
        <v>0.5</v>
      </c>
      <c r="F26" s="19">
        <v>29</v>
      </c>
      <c r="G26" s="18">
        <v>1.1084000000000001</v>
      </c>
      <c r="H26" s="19">
        <v>2.6139000000000001</v>
      </c>
      <c r="I26" s="18">
        <f t="shared" si="0"/>
        <v>1.5055000000000001</v>
      </c>
      <c r="J26" s="20">
        <f t="shared" si="1"/>
        <v>50.18333333333333</v>
      </c>
    </row>
    <row r="27" spans="1:16" x14ac:dyDescent="0.25">
      <c r="A27" s="14" t="s">
        <v>47</v>
      </c>
      <c r="B27" s="15">
        <v>45315</v>
      </c>
      <c r="C27" s="16">
        <v>1.2916666666666701</v>
      </c>
      <c r="D27" s="17">
        <v>1.3125</v>
      </c>
      <c r="E27" s="18">
        <v>0.5</v>
      </c>
      <c r="F27" s="19">
        <v>37</v>
      </c>
      <c r="G27" s="18">
        <v>1.1141000000000001</v>
      </c>
      <c r="H27" s="31">
        <v>2.6141000000000001</v>
      </c>
      <c r="I27" s="18">
        <f t="shared" si="0"/>
        <v>1.5</v>
      </c>
      <c r="J27" s="20">
        <f t="shared" si="1"/>
        <v>50</v>
      </c>
      <c r="O27">
        <v>1105.1625048021517</v>
      </c>
      <c r="P27">
        <v>24.072992700729927</v>
      </c>
    </row>
    <row r="28" spans="1:16" x14ac:dyDescent="0.25">
      <c r="A28" s="14" t="s">
        <v>48</v>
      </c>
      <c r="B28" s="15">
        <v>45315</v>
      </c>
      <c r="C28" s="16">
        <v>1.625</v>
      </c>
      <c r="D28" s="17">
        <v>1.6458333333333299</v>
      </c>
      <c r="E28" s="18">
        <v>0.5</v>
      </c>
      <c r="F28" s="19">
        <v>45</v>
      </c>
      <c r="G28" s="18">
        <v>1.1093</v>
      </c>
      <c r="H28" s="19">
        <v>2.5785999999999998</v>
      </c>
      <c r="I28" s="18">
        <f t="shared" si="0"/>
        <v>1.4692999999999998</v>
      </c>
      <c r="J28" s="20">
        <f t="shared" si="1"/>
        <v>48.976666666666659</v>
      </c>
    </row>
    <row r="29" spans="1:16" x14ac:dyDescent="0.25">
      <c r="A29" s="14" t="s">
        <v>49</v>
      </c>
      <c r="B29" s="15">
        <v>45315</v>
      </c>
      <c r="C29" s="16">
        <v>1.9583333333333399</v>
      </c>
      <c r="D29" s="17">
        <v>1.9791666666666701</v>
      </c>
      <c r="E29" s="18">
        <v>0.5</v>
      </c>
      <c r="F29" s="19">
        <v>53</v>
      </c>
      <c r="G29" s="18">
        <v>1.1168</v>
      </c>
      <c r="H29" s="19">
        <v>2.5813000000000001</v>
      </c>
      <c r="I29" s="18">
        <f t="shared" si="0"/>
        <v>1.4645000000000001</v>
      </c>
      <c r="J29" s="20">
        <f t="shared" si="1"/>
        <v>48.816666666666677</v>
      </c>
      <c r="O29">
        <v>848.73530541682658</v>
      </c>
      <c r="P29">
        <v>16.189781021897808</v>
      </c>
    </row>
    <row r="30" spans="1:16" x14ac:dyDescent="0.25">
      <c r="A30" s="14" t="s">
        <v>50</v>
      </c>
      <c r="B30" s="15">
        <v>45316</v>
      </c>
      <c r="C30" s="16">
        <v>2.2916666666666701</v>
      </c>
      <c r="D30" s="17">
        <v>2.3125</v>
      </c>
      <c r="E30" s="18">
        <v>0.5</v>
      </c>
      <c r="F30" s="19">
        <v>61</v>
      </c>
      <c r="G30" s="18">
        <v>1.1114999999999999</v>
      </c>
      <c r="H30" s="19">
        <v>2.5369000000000002</v>
      </c>
      <c r="I30" s="18">
        <f t="shared" si="0"/>
        <v>1.4254000000000002</v>
      </c>
      <c r="J30" s="20">
        <f t="shared" si="1"/>
        <v>47.513333333333343</v>
      </c>
      <c r="O30">
        <v>821.49750288129076</v>
      </c>
      <c r="P30">
        <v>9.6204379562043769</v>
      </c>
    </row>
    <row r="31" spans="1:16" x14ac:dyDescent="0.25">
      <c r="A31" s="14" t="s">
        <v>51</v>
      </c>
      <c r="B31" s="15">
        <v>45316</v>
      </c>
      <c r="C31" s="16">
        <v>2.625</v>
      </c>
      <c r="D31" s="17">
        <v>2.6458333333333299</v>
      </c>
      <c r="E31" s="18">
        <v>0.5</v>
      </c>
      <c r="F31" s="19">
        <v>69</v>
      </c>
      <c r="G31" s="18">
        <v>1.1048</v>
      </c>
      <c r="H31" s="19">
        <v>2.5219</v>
      </c>
      <c r="I31" s="18">
        <f t="shared" si="0"/>
        <v>1.4171</v>
      </c>
      <c r="J31" s="20">
        <f t="shared" si="1"/>
        <v>47.236666666666672</v>
      </c>
      <c r="O31">
        <v>789.51517479831</v>
      </c>
      <c r="P31">
        <v>7.7956204379562033</v>
      </c>
    </row>
    <row r="32" spans="1:16" x14ac:dyDescent="0.25">
      <c r="A32" s="14" t="s">
        <v>52</v>
      </c>
      <c r="B32" s="15">
        <v>45316</v>
      </c>
      <c r="C32" s="16">
        <v>2.9583333333333401</v>
      </c>
      <c r="D32" s="17">
        <v>2.9791666666666701</v>
      </c>
      <c r="E32" s="18">
        <v>0.5</v>
      </c>
      <c r="F32" s="19">
        <v>77</v>
      </c>
      <c r="G32" s="18">
        <v>1.1094999999999999</v>
      </c>
      <c r="H32" s="19">
        <v>2.5381</v>
      </c>
      <c r="I32" s="18">
        <f t="shared" si="0"/>
        <v>1.4286000000000001</v>
      </c>
      <c r="J32" s="20">
        <f t="shared" si="1"/>
        <v>47.620000000000005</v>
      </c>
      <c r="O32">
        <v>818.41644256627001</v>
      </c>
      <c r="P32">
        <v>6.554744525547445</v>
      </c>
    </row>
    <row r="33" spans="1:16" x14ac:dyDescent="0.25">
      <c r="A33" s="14" t="s">
        <v>53</v>
      </c>
      <c r="B33" s="15">
        <v>45317</v>
      </c>
      <c r="C33" s="16">
        <v>3.2916666666666701</v>
      </c>
      <c r="D33" s="17">
        <v>3.3128472222222221</v>
      </c>
      <c r="E33" s="18">
        <f>0.5+(0.5/60)</f>
        <v>0.5083333333333333</v>
      </c>
      <c r="F33" s="19">
        <v>85</v>
      </c>
      <c r="G33" s="18">
        <v>1.1115999999999999</v>
      </c>
      <c r="H33" s="19">
        <v>2.5747</v>
      </c>
      <c r="I33" s="18">
        <f t="shared" si="0"/>
        <v>1.4631000000000001</v>
      </c>
      <c r="J33" s="20">
        <f t="shared" si="1"/>
        <v>47.970491803278691</v>
      </c>
      <c r="O33">
        <v>834.51325393776415</v>
      </c>
      <c r="P33">
        <v>5.8248175182481745</v>
      </c>
    </row>
    <row r="34" spans="1:16" x14ac:dyDescent="0.25">
      <c r="A34" s="14" t="s">
        <v>54</v>
      </c>
      <c r="B34" s="15">
        <v>45317</v>
      </c>
      <c r="C34" s="16">
        <v>3.625</v>
      </c>
      <c r="D34" s="17">
        <v>3.6461805555555555</v>
      </c>
      <c r="E34" s="18">
        <f>0.5+(0.5/60)</f>
        <v>0.5083333333333333</v>
      </c>
      <c r="F34" s="19">
        <v>93</v>
      </c>
      <c r="G34" s="18">
        <v>1.1096999999999999</v>
      </c>
      <c r="H34" s="19">
        <v>2.5598000000000001</v>
      </c>
      <c r="I34" s="18">
        <f t="shared" si="0"/>
        <v>1.4501000000000002</v>
      </c>
      <c r="J34" s="20">
        <f t="shared" si="1"/>
        <v>47.544262295081971</v>
      </c>
      <c r="O34">
        <v>972.96119861698037</v>
      </c>
      <c r="P34">
        <v>5.6788321167883202</v>
      </c>
    </row>
    <row r="35" spans="1:16" x14ac:dyDescent="0.25">
      <c r="A35" s="14" t="s">
        <v>55</v>
      </c>
      <c r="B35" s="15">
        <v>45317</v>
      </c>
      <c r="C35" s="16">
        <v>3.9583333333333401</v>
      </c>
      <c r="D35" s="17">
        <v>3.9791666666666701</v>
      </c>
      <c r="E35" s="18">
        <v>0.5</v>
      </c>
      <c r="F35" s="19">
        <v>101</v>
      </c>
      <c r="G35" s="18">
        <v>1.1094999999999999</v>
      </c>
      <c r="H35" s="19">
        <v>2.5253000000000001</v>
      </c>
      <c r="I35" s="18">
        <f t="shared" si="0"/>
        <v>1.4158000000000002</v>
      </c>
      <c r="J35" s="20">
        <f t="shared" si="1"/>
        <v>47.193333333333342</v>
      </c>
      <c r="O35">
        <v>776.48405685747207</v>
      </c>
      <c r="P35">
        <v>5.4598540145985393</v>
      </c>
    </row>
    <row r="36" spans="1:16" x14ac:dyDescent="0.25">
      <c r="A36" s="14" t="s">
        <v>56</v>
      </c>
      <c r="B36" s="15">
        <v>45318</v>
      </c>
      <c r="C36" s="16">
        <v>4.2916666666666696</v>
      </c>
      <c r="D36" s="17">
        <v>4.3125</v>
      </c>
      <c r="E36" s="18">
        <v>0.5</v>
      </c>
      <c r="F36" s="19">
        <v>109</v>
      </c>
      <c r="G36" s="18">
        <v>1.1117999999999999</v>
      </c>
      <c r="H36" s="19">
        <v>2.5268999999999999</v>
      </c>
      <c r="I36" s="18">
        <f t="shared" si="0"/>
        <v>1.4151</v>
      </c>
      <c r="J36" s="20">
        <f t="shared" si="1"/>
        <v>47.17</v>
      </c>
    </row>
    <row r="37" spans="1:16" x14ac:dyDescent="0.25">
      <c r="A37" s="14" t="s">
        <v>57</v>
      </c>
      <c r="B37" s="15">
        <v>45318</v>
      </c>
      <c r="C37" s="16">
        <v>4.625</v>
      </c>
      <c r="D37" s="17">
        <v>4.6458333333333304</v>
      </c>
      <c r="E37" s="18">
        <v>0.5</v>
      </c>
      <c r="F37" s="19">
        <v>117</v>
      </c>
      <c r="G37" s="18">
        <v>1.1096999999999999</v>
      </c>
      <c r="H37" s="19">
        <v>2.5434000000000001</v>
      </c>
      <c r="I37" s="18">
        <f t="shared" si="0"/>
        <v>1.4337000000000002</v>
      </c>
      <c r="J37" s="20">
        <f t="shared" si="1"/>
        <v>47.790000000000006</v>
      </c>
      <c r="O37">
        <v>959.34613907030302</v>
      </c>
      <c r="P37">
        <v>3.9270072992700729</v>
      </c>
    </row>
    <row r="38" spans="1:16" x14ac:dyDescent="0.25">
      <c r="A38" s="14" t="s">
        <v>58</v>
      </c>
      <c r="B38" s="15">
        <v>45318</v>
      </c>
      <c r="C38" s="16">
        <v>0.95833333333333337</v>
      </c>
      <c r="D38" s="17">
        <v>0.97916666666666663</v>
      </c>
      <c r="E38" s="18">
        <v>0.5</v>
      </c>
      <c r="F38" s="19">
        <v>125</v>
      </c>
      <c r="G38" s="18">
        <v>1.1121000000000001</v>
      </c>
      <c r="H38" s="19">
        <v>2.5327000000000002</v>
      </c>
      <c r="I38" s="18">
        <f t="shared" si="0"/>
        <v>1.4206000000000001</v>
      </c>
      <c r="J38" s="20">
        <f t="shared" si="1"/>
        <v>47.353333333333339</v>
      </c>
      <c r="O38">
        <v>944.05224740683798</v>
      </c>
      <c r="P38">
        <v>3.8540145985401457</v>
      </c>
    </row>
    <row r="39" spans="1:16" x14ac:dyDescent="0.25">
      <c r="A39" s="14" t="s">
        <v>59</v>
      </c>
      <c r="B39" s="15">
        <v>45319</v>
      </c>
      <c r="C39" s="16">
        <v>4.2916666666666696</v>
      </c>
      <c r="D39" s="17">
        <v>4.3125</v>
      </c>
      <c r="E39" s="18">
        <v>0.5</v>
      </c>
      <c r="F39" s="19">
        <v>133</v>
      </c>
      <c r="G39" s="18">
        <v>1.1106</v>
      </c>
      <c r="H39" s="19">
        <v>2.4864999999999999</v>
      </c>
      <c r="I39" s="18">
        <f t="shared" si="0"/>
        <v>1.3758999999999999</v>
      </c>
      <c r="J39" s="20">
        <f t="shared" si="1"/>
        <v>45.86333333333333</v>
      </c>
      <c r="O39">
        <v>963.73338455628118</v>
      </c>
      <c r="P39">
        <v>2.6131386861313857</v>
      </c>
    </row>
    <row r="40" spans="1:16" x14ac:dyDescent="0.25">
      <c r="A40" s="14" t="s">
        <v>60</v>
      </c>
      <c r="B40" s="15">
        <v>45319</v>
      </c>
      <c r="C40" s="16">
        <v>4.625</v>
      </c>
      <c r="D40" s="17">
        <v>4.6458333333333304</v>
      </c>
      <c r="E40" s="18">
        <v>0.5</v>
      </c>
      <c r="F40" s="19">
        <v>141</v>
      </c>
      <c r="G40" s="18">
        <v>1.1137999999999999</v>
      </c>
      <c r="H40" s="19">
        <v>2.4933000000000001</v>
      </c>
      <c r="I40" s="18">
        <f t="shared" si="0"/>
        <v>1.3795000000000002</v>
      </c>
      <c r="J40" s="20">
        <f t="shared" si="1"/>
        <v>45.983333333333341</v>
      </c>
      <c r="O40">
        <v>708.35113330772162</v>
      </c>
      <c r="P40">
        <v>2.9051094890510938</v>
      </c>
    </row>
    <row r="41" spans="1:16" x14ac:dyDescent="0.25">
      <c r="A41" s="14" t="s">
        <v>61</v>
      </c>
      <c r="B41" s="15">
        <v>45319</v>
      </c>
      <c r="C41" s="16">
        <v>0.95833333333333337</v>
      </c>
      <c r="D41" s="17">
        <v>0.97916666666666663</v>
      </c>
      <c r="E41" s="18">
        <v>0.5</v>
      </c>
      <c r="F41" s="19">
        <v>149</v>
      </c>
      <c r="G41" s="18">
        <v>1.1111</v>
      </c>
      <c r="H41" s="19">
        <v>2.5148000000000001</v>
      </c>
      <c r="I41" s="18">
        <f t="shared" si="0"/>
        <v>1.4037000000000002</v>
      </c>
      <c r="J41" s="20">
        <f t="shared" si="1"/>
        <v>46.790000000000006</v>
      </c>
    </row>
    <row r="42" spans="1:16" x14ac:dyDescent="0.25">
      <c r="A42" s="14" t="s">
        <v>62</v>
      </c>
      <c r="B42" s="15">
        <v>45320</v>
      </c>
      <c r="C42" s="16">
        <v>4.2916666666666696</v>
      </c>
      <c r="D42" s="17">
        <v>0.31527777777777777</v>
      </c>
      <c r="E42" s="18">
        <f>34/60</f>
        <v>0.56666666666666665</v>
      </c>
      <c r="F42" s="19">
        <v>157</v>
      </c>
      <c r="G42" s="18">
        <v>1.1064000000000001</v>
      </c>
      <c r="H42" s="19">
        <v>2.7172999999999998</v>
      </c>
      <c r="I42" s="18">
        <f t="shared" si="0"/>
        <v>1.6108999999999998</v>
      </c>
      <c r="J42" s="20">
        <f t="shared" si="1"/>
        <v>47.379411764705878</v>
      </c>
      <c r="O42">
        <v>948.51248559354576</v>
      </c>
      <c r="P42">
        <v>2.4671532846715336</v>
      </c>
    </row>
    <row r="43" spans="1:16" x14ac:dyDescent="0.25">
      <c r="A43" s="14" t="s">
        <v>63</v>
      </c>
      <c r="B43" s="15">
        <v>45320</v>
      </c>
      <c r="C43" s="16">
        <v>4.625</v>
      </c>
      <c r="D43" s="17">
        <v>4.6458333333333304</v>
      </c>
      <c r="E43" s="18">
        <v>0.5</v>
      </c>
      <c r="F43" s="19">
        <v>165</v>
      </c>
      <c r="G43" s="18">
        <v>1.1161000000000001</v>
      </c>
      <c r="H43" s="19">
        <v>2.4887999999999999</v>
      </c>
      <c r="I43" s="18">
        <f t="shared" si="0"/>
        <v>1.3726999999999998</v>
      </c>
      <c r="J43" s="20">
        <f t="shared" si="1"/>
        <v>45.756666666666661</v>
      </c>
      <c r="O43">
        <v>925.684978870534</v>
      </c>
      <c r="P43">
        <v>3.7810218978102186</v>
      </c>
    </row>
    <row r="44" spans="1:16" x14ac:dyDescent="0.25">
      <c r="A44" s="14" t="s">
        <v>64</v>
      </c>
      <c r="B44" s="15">
        <v>45320</v>
      </c>
      <c r="C44" s="16">
        <v>0.95833333333333337</v>
      </c>
      <c r="D44" s="17">
        <v>0.97916666666666663</v>
      </c>
      <c r="E44" s="18">
        <v>0.5</v>
      </c>
      <c r="F44" s="19">
        <v>173</v>
      </c>
      <c r="G44" s="18">
        <v>1.1140000000000001</v>
      </c>
      <c r="H44" s="19">
        <v>2.5402</v>
      </c>
      <c r="I44" s="18">
        <f t="shared" si="0"/>
        <v>1.4261999999999999</v>
      </c>
      <c r="J44" s="20">
        <f t="shared" si="1"/>
        <v>47.539999999999992</v>
      </c>
    </row>
    <row r="45" spans="1:16" ht="15.75" thickBot="1" x14ac:dyDescent="0.3">
      <c r="A45" s="22" t="s">
        <v>65</v>
      </c>
      <c r="B45" s="23">
        <v>45321</v>
      </c>
      <c r="C45" s="24">
        <v>0.3125</v>
      </c>
      <c r="D45" s="25">
        <v>0.3347222222222222</v>
      </c>
      <c r="E45" s="26">
        <f>32/60</f>
        <v>0.53333333333333333</v>
      </c>
      <c r="F45" s="27">
        <v>181.5</v>
      </c>
      <c r="G45" s="26">
        <v>1.1117999999999999</v>
      </c>
      <c r="H45" s="27">
        <v>2.6251000000000002</v>
      </c>
      <c r="I45" s="26">
        <f t="shared" si="0"/>
        <v>1.5133000000000003</v>
      </c>
      <c r="J45" s="28">
        <f t="shared" si="1"/>
        <v>47.290625000000013</v>
      </c>
      <c r="O45">
        <v>1107.3791778716866</v>
      </c>
      <c r="P45">
        <v>3.4160583941605833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workbookViewId="0">
      <selection activeCell="L1" sqref="L1"/>
    </sheetView>
  </sheetViews>
  <sheetFormatPr defaultRowHeight="15" x14ac:dyDescent="0.25"/>
  <cols>
    <col min="6" max="6" width="10.5703125" bestFit="1" customWidth="1"/>
  </cols>
  <sheetData>
    <row r="1" spans="1:16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66</v>
      </c>
      <c r="P1" s="5" t="s">
        <v>67</v>
      </c>
    </row>
    <row r="2" spans="1:16" x14ac:dyDescent="0.25">
      <c r="A2" s="6" t="s">
        <v>14</v>
      </c>
      <c r="B2" s="7" t="s">
        <v>15</v>
      </c>
      <c r="C2" s="8">
        <v>0.77083333333333337</v>
      </c>
      <c r="D2" s="9">
        <v>0.28125</v>
      </c>
      <c r="E2" s="10">
        <v>12.25</v>
      </c>
      <c r="F2" s="11">
        <v>6.625</v>
      </c>
      <c r="G2" s="10">
        <v>12.968</v>
      </c>
      <c r="H2" s="11">
        <v>52.4739</v>
      </c>
      <c r="I2" s="10">
        <v>39.505899999999997</v>
      </c>
      <c r="J2" s="11">
        <v>53.749523809523801</v>
      </c>
      <c r="K2" s="10">
        <v>7.58</v>
      </c>
      <c r="L2" s="12">
        <v>158</v>
      </c>
      <c r="M2" s="13" t="s">
        <v>42</v>
      </c>
      <c r="N2" s="13">
        <v>21.1</v>
      </c>
    </row>
    <row r="3" spans="1:16" x14ac:dyDescent="0.25">
      <c r="A3" s="14" t="s">
        <v>16</v>
      </c>
      <c r="B3" s="15">
        <v>45314</v>
      </c>
      <c r="C3" s="16">
        <v>0.3125</v>
      </c>
      <c r="D3" s="17">
        <v>0.61458333333333337</v>
      </c>
      <c r="E3" s="18">
        <v>7.25</v>
      </c>
      <c r="F3" s="19">
        <v>17.125</v>
      </c>
      <c r="G3" s="18">
        <v>12.9094</v>
      </c>
      <c r="H3" s="19">
        <v>36.317399999999999</v>
      </c>
      <c r="I3" s="18">
        <v>23.408000000000001</v>
      </c>
      <c r="J3" s="19">
        <v>53.811494252873565</v>
      </c>
      <c r="K3" s="18">
        <v>7.66</v>
      </c>
      <c r="L3" s="20">
        <v>285</v>
      </c>
      <c r="M3" s="13"/>
      <c r="N3" s="13"/>
    </row>
    <row r="4" spans="1:16" x14ac:dyDescent="0.25">
      <c r="A4" s="14" t="s">
        <v>17</v>
      </c>
      <c r="B4" s="15">
        <v>45314</v>
      </c>
      <c r="C4" s="16">
        <v>0.64583333333333337</v>
      </c>
      <c r="D4" s="17">
        <v>0.94791666666666663</v>
      </c>
      <c r="E4" s="18">
        <v>7.25</v>
      </c>
      <c r="F4" s="19">
        <v>25.125</v>
      </c>
      <c r="G4" s="18">
        <v>12.8263</v>
      </c>
      <c r="H4" s="19">
        <v>36.2012</v>
      </c>
      <c r="I4" s="18">
        <v>23.3749</v>
      </c>
      <c r="J4" s="19">
        <v>53.73540229885058</v>
      </c>
      <c r="K4" s="18">
        <v>7.84</v>
      </c>
      <c r="L4" s="20">
        <v>314</v>
      </c>
      <c r="M4" s="13" t="s">
        <v>42</v>
      </c>
      <c r="N4" s="13">
        <v>23</v>
      </c>
    </row>
    <row r="5" spans="1:16" x14ac:dyDescent="0.25">
      <c r="A5" s="14" t="s">
        <v>18</v>
      </c>
      <c r="B5" s="21" t="s">
        <v>19</v>
      </c>
      <c r="C5" s="16">
        <v>0.97916666666666663</v>
      </c>
      <c r="D5" s="17">
        <v>0.28125</v>
      </c>
      <c r="E5" s="18">
        <v>7.25</v>
      </c>
      <c r="F5" s="19">
        <v>33.125</v>
      </c>
      <c r="G5" s="18">
        <v>12.883100000000001</v>
      </c>
      <c r="H5" s="19">
        <v>36.161000000000001</v>
      </c>
      <c r="I5" s="18">
        <v>23.277900000000002</v>
      </c>
      <c r="J5" s="19">
        <v>53.512413793103455</v>
      </c>
      <c r="K5" s="18">
        <v>7.81</v>
      </c>
      <c r="L5" s="20">
        <v>320</v>
      </c>
      <c r="M5" s="13" t="s">
        <v>42</v>
      </c>
      <c r="N5" s="13">
        <v>23.1</v>
      </c>
    </row>
    <row r="6" spans="1:16" x14ac:dyDescent="0.25">
      <c r="A6" s="14" t="s">
        <v>20</v>
      </c>
      <c r="B6" s="15">
        <v>45315</v>
      </c>
      <c r="C6" s="16">
        <v>0.3125</v>
      </c>
      <c r="D6" s="17">
        <v>0.61458333333333337</v>
      </c>
      <c r="E6" s="18">
        <v>7.25</v>
      </c>
      <c r="F6" s="19">
        <v>41.125</v>
      </c>
      <c r="G6" s="18">
        <v>12.9793</v>
      </c>
      <c r="H6" s="19">
        <v>36.198900000000002</v>
      </c>
      <c r="I6" s="18">
        <v>23.2196</v>
      </c>
      <c r="J6" s="19">
        <v>53.3783908045977</v>
      </c>
      <c r="K6" s="18">
        <v>7.87</v>
      </c>
      <c r="L6" s="20">
        <v>324</v>
      </c>
      <c r="M6" s="13" t="s">
        <v>42</v>
      </c>
      <c r="N6" s="13">
        <v>23.2</v>
      </c>
    </row>
    <row r="7" spans="1:16" x14ac:dyDescent="0.25">
      <c r="A7" s="14" t="s">
        <v>21</v>
      </c>
      <c r="B7" s="15">
        <v>45315</v>
      </c>
      <c r="C7" s="16">
        <v>0.64583333333333337</v>
      </c>
      <c r="D7" s="17">
        <v>0.94791666666666663</v>
      </c>
      <c r="E7" s="18">
        <v>7.25</v>
      </c>
      <c r="F7" s="19">
        <v>49.125</v>
      </c>
      <c r="G7" s="18">
        <v>12.9047</v>
      </c>
      <c r="H7" s="19">
        <v>36.181600000000003</v>
      </c>
      <c r="I7" s="18">
        <v>23.276900000000005</v>
      </c>
      <c r="J7" s="19">
        <v>53.510114942528745</v>
      </c>
      <c r="K7" s="18">
        <v>7.75</v>
      </c>
      <c r="L7" s="20">
        <v>324</v>
      </c>
      <c r="M7" s="13" t="s">
        <v>42</v>
      </c>
      <c r="N7" s="13">
        <v>23.1</v>
      </c>
    </row>
    <row r="8" spans="1:16" x14ac:dyDescent="0.25">
      <c r="A8" s="14" t="s">
        <v>22</v>
      </c>
      <c r="B8" s="21" t="s">
        <v>23</v>
      </c>
      <c r="C8" s="16">
        <v>0.97916666666666663</v>
      </c>
      <c r="D8" s="17">
        <v>0.28472222222222221</v>
      </c>
      <c r="E8" s="18">
        <v>7.333333333333333</v>
      </c>
      <c r="F8" s="19">
        <v>57.16666</v>
      </c>
      <c r="G8" s="18">
        <v>12.952</v>
      </c>
      <c r="H8" s="19">
        <v>36.368499999999997</v>
      </c>
      <c r="I8" s="18">
        <v>23.416499999999999</v>
      </c>
      <c r="J8" s="19">
        <v>53.219318181818181</v>
      </c>
      <c r="K8" s="18">
        <v>7.83</v>
      </c>
      <c r="L8" s="20">
        <v>323</v>
      </c>
      <c r="M8" s="13"/>
      <c r="N8" s="13"/>
    </row>
    <row r="9" spans="1:16" x14ac:dyDescent="0.25">
      <c r="A9" s="14" t="s">
        <v>24</v>
      </c>
      <c r="B9" s="15">
        <v>45316</v>
      </c>
      <c r="C9" s="16">
        <v>1.3125</v>
      </c>
      <c r="D9" s="17">
        <v>0.61458333333333337</v>
      </c>
      <c r="E9" s="18">
        <v>7.25</v>
      </c>
      <c r="F9" s="19">
        <v>65.125</v>
      </c>
      <c r="G9" s="18">
        <v>12.8772</v>
      </c>
      <c r="H9" s="19">
        <v>35.841700000000003</v>
      </c>
      <c r="I9" s="18">
        <v>22.964500000000001</v>
      </c>
      <c r="J9" s="19">
        <v>52.791954022988506</v>
      </c>
      <c r="K9" s="18">
        <v>7.78</v>
      </c>
      <c r="L9" s="20">
        <v>321</v>
      </c>
      <c r="M9" s="13" t="s">
        <v>42</v>
      </c>
      <c r="N9" s="13">
        <v>23.3</v>
      </c>
    </row>
    <row r="10" spans="1:16" x14ac:dyDescent="0.25">
      <c r="A10" s="14" t="s">
        <v>25</v>
      </c>
      <c r="B10" s="15">
        <v>45316</v>
      </c>
      <c r="C10" s="16">
        <v>1.6458333333333299</v>
      </c>
      <c r="D10" s="17">
        <v>0.94791666666666663</v>
      </c>
      <c r="E10" s="18">
        <v>7.25</v>
      </c>
      <c r="F10" s="19">
        <v>73.125</v>
      </c>
      <c r="G10" s="18">
        <v>12.8492</v>
      </c>
      <c r="H10" s="19">
        <v>35.641399999999997</v>
      </c>
      <c r="I10" s="18">
        <v>22.792199999999998</v>
      </c>
      <c r="J10" s="19">
        <v>52.395862068965506</v>
      </c>
      <c r="K10" s="18">
        <v>7.84</v>
      </c>
      <c r="L10" s="20">
        <v>323</v>
      </c>
      <c r="M10" s="13" t="s">
        <v>42</v>
      </c>
      <c r="N10" s="13">
        <v>23.4</v>
      </c>
    </row>
    <row r="11" spans="1:16" x14ac:dyDescent="0.25">
      <c r="A11" s="14" t="s">
        <v>26</v>
      </c>
      <c r="B11" s="21" t="s">
        <v>27</v>
      </c>
      <c r="C11" s="16">
        <v>1.9791666666666701</v>
      </c>
      <c r="D11" s="17">
        <v>0.28958333333333336</v>
      </c>
      <c r="E11" s="18">
        <v>7.45</v>
      </c>
      <c r="F11" s="19">
        <v>81.224999999999994</v>
      </c>
      <c r="G11" s="18">
        <v>12.986700000000001</v>
      </c>
      <c r="H11" s="19">
        <v>36.327500000000001</v>
      </c>
      <c r="I11" s="18">
        <v>23.340800000000002</v>
      </c>
      <c r="J11" s="19">
        <v>52.216554809843409</v>
      </c>
      <c r="K11" s="18">
        <v>7.92</v>
      </c>
      <c r="L11" s="20">
        <v>322</v>
      </c>
      <c r="M11" s="13" t="s">
        <v>42</v>
      </c>
      <c r="N11" s="13">
        <v>23.4</v>
      </c>
    </row>
    <row r="12" spans="1:16" x14ac:dyDescent="0.25">
      <c r="A12" s="14" t="s">
        <v>28</v>
      </c>
      <c r="B12" s="15">
        <v>45317</v>
      </c>
      <c r="C12" s="16">
        <v>2.3125</v>
      </c>
      <c r="D12" s="17">
        <v>0.62152777777777779</v>
      </c>
      <c r="E12" s="18">
        <v>7.416666666666667</v>
      </c>
      <c r="F12" s="19">
        <v>89.208330000000004</v>
      </c>
      <c r="G12" s="18">
        <v>12.920199999999999</v>
      </c>
      <c r="H12" s="19">
        <v>35.947400000000002</v>
      </c>
      <c r="I12" s="18">
        <v>23.027200000000001</v>
      </c>
      <c r="J12" s="19">
        <v>51.746516853932583</v>
      </c>
      <c r="K12" s="18">
        <v>7.88</v>
      </c>
      <c r="L12" s="20">
        <v>316</v>
      </c>
      <c r="M12" s="13" t="s">
        <v>42</v>
      </c>
      <c r="N12" s="13">
        <v>23.1</v>
      </c>
    </row>
    <row r="13" spans="1:16" x14ac:dyDescent="0.25">
      <c r="A13" s="14" t="s">
        <v>29</v>
      </c>
      <c r="B13" s="15">
        <v>45317</v>
      </c>
      <c r="C13" s="16">
        <v>2.6458333333333299</v>
      </c>
      <c r="D13" s="17">
        <v>0.95486111111111116</v>
      </c>
      <c r="E13" s="18">
        <v>7.416666666666667</v>
      </c>
      <c r="F13" s="19">
        <v>97.208330000000004</v>
      </c>
      <c r="G13" s="18">
        <v>12.848000000000001</v>
      </c>
      <c r="H13" s="19">
        <v>35.926499999999997</v>
      </c>
      <c r="I13" s="18">
        <v>23.078499999999998</v>
      </c>
      <c r="J13" s="19">
        <v>51.861797752808982</v>
      </c>
      <c r="K13" s="18">
        <v>7.91</v>
      </c>
      <c r="L13" s="20">
        <v>307</v>
      </c>
      <c r="M13" s="13" t="s">
        <v>42</v>
      </c>
      <c r="N13" s="13">
        <v>18.2</v>
      </c>
    </row>
    <row r="14" spans="1:16" x14ac:dyDescent="0.25">
      <c r="A14" s="14" t="s">
        <v>30</v>
      </c>
      <c r="B14" s="21" t="s">
        <v>31</v>
      </c>
      <c r="C14" s="16">
        <v>2.9791666666666701</v>
      </c>
      <c r="D14" s="17">
        <v>0.28819444444444448</v>
      </c>
      <c r="E14" s="18">
        <v>7.416666666666667</v>
      </c>
      <c r="F14" s="19">
        <v>105.20833</v>
      </c>
      <c r="G14" s="18">
        <v>12.948600000000001</v>
      </c>
      <c r="H14" s="19">
        <v>35.777099999999997</v>
      </c>
      <c r="I14" s="18">
        <v>22.828499999999998</v>
      </c>
      <c r="J14" s="19">
        <v>51.3</v>
      </c>
      <c r="K14" s="18">
        <v>7.97</v>
      </c>
      <c r="L14" s="20">
        <v>319</v>
      </c>
      <c r="M14" s="13" t="s">
        <v>42</v>
      </c>
      <c r="N14" s="13">
        <v>23.2</v>
      </c>
    </row>
    <row r="15" spans="1:16" x14ac:dyDescent="0.25">
      <c r="A15" s="14" t="s">
        <v>32</v>
      </c>
      <c r="B15" s="15">
        <v>45318</v>
      </c>
      <c r="C15" s="16">
        <v>3.3125</v>
      </c>
      <c r="D15" s="17">
        <v>0.62152777777777779</v>
      </c>
      <c r="E15" s="18">
        <v>7.416666666666667</v>
      </c>
      <c r="F15" s="19">
        <v>113.20833</v>
      </c>
      <c r="G15" s="18">
        <v>12.865399999999999</v>
      </c>
      <c r="H15" s="19">
        <v>35.421900000000001</v>
      </c>
      <c r="I15" s="18">
        <v>22.5565</v>
      </c>
      <c r="J15" s="19">
        <v>50.688764044943817</v>
      </c>
      <c r="K15" s="18">
        <v>7.85</v>
      </c>
      <c r="L15" s="20">
        <v>290</v>
      </c>
      <c r="M15" s="13" t="s">
        <v>42</v>
      </c>
      <c r="N15" s="13">
        <v>22.9</v>
      </c>
    </row>
    <row r="16" spans="1:16" x14ac:dyDescent="0.25">
      <c r="A16" s="14" t="s">
        <v>33</v>
      </c>
      <c r="B16" s="15">
        <v>45318</v>
      </c>
      <c r="C16" s="16">
        <v>3.6458333333333299</v>
      </c>
      <c r="D16" s="17">
        <v>0.95486111111111116</v>
      </c>
      <c r="E16" s="18">
        <v>7.416666666666667</v>
      </c>
      <c r="F16" s="19">
        <v>121.20833</v>
      </c>
      <c r="G16" s="18">
        <v>12.9763</v>
      </c>
      <c r="H16" s="19">
        <v>35.753700000000002</v>
      </c>
      <c r="I16" s="18">
        <v>22.7774</v>
      </c>
      <c r="J16" s="19">
        <v>51.185168539325844</v>
      </c>
      <c r="K16" s="18">
        <v>7.85</v>
      </c>
      <c r="L16" s="20">
        <v>287</v>
      </c>
      <c r="M16" s="13" t="s">
        <v>42</v>
      </c>
      <c r="N16" s="13">
        <v>27.2</v>
      </c>
    </row>
    <row r="17" spans="1:16" x14ac:dyDescent="0.25">
      <c r="A17" s="14" t="s">
        <v>34</v>
      </c>
      <c r="B17" s="21" t="s">
        <v>35</v>
      </c>
      <c r="C17" s="16">
        <v>0.97916666666666663</v>
      </c>
      <c r="D17" s="17">
        <v>0.28819444444444448</v>
      </c>
      <c r="E17" s="18">
        <v>7.416666666666667</v>
      </c>
      <c r="F17" s="19">
        <v>129.20832999999999</v>
      </c>
      <c r="G17" s="18">
        <v>12.9033</v>
      </c>
      <c r="H17" s="19">
        <v>35.602699999999999</v>
      </c>
      <c r="I17" s="18">
        <v>22.699399999999997</v>
      </c>
      <c r="J17" s="19">
        <v>51.009887640449435</v>
      </c>
      <c r="K17" s="18">
        <v>7.9</v>
      </c>
      <c r="L17" s="20">
        <v>296</v>
      </c>
      <c r="M17" s="13" t="s">
        <v>42</v>
      </c>
      <c r="N17" s="13">
        <v>23.2</v>
      </c>
    </row>
    <row r="18" spans="1:16" x14ac:dyDescent="0.25">
      <c r="A18" s="14" t="s">
        <v>36</v>
      </c>
      <c r="B18" s="15">
        <v>45319</v>
      </c>
      <c r="C18" s="16">
        <v>3.3125</v>
      </c>
      <c r="D18" s="17">
        <v>0.62152777777777779</v>
      </c>
      <c r="E18" s="18">
        <v>7.416666666666667</v>
      </c>
      <c r="F18" s="19">
        <v>137.20832999999999</v>
      </c>
      <c r="G18" s="18">
        <v>12.845499999999999</v>
      </c>
      <c r="H18" s="19">
        <v>35.713999999999999</v>
      </c>
      <c r="I18" s="18">
        <v>22.868499999999997</v>
      </c>
      <c r="J18" s="19">
        <v>51.38988764044943</v>
      </c>
      <c r="K18" s="18">
        <v>8.02</v>
      </c>
      <c r="L18" s="20">
        <v>282</v>
      </c>
      <c r="M18" s="13" t="s">
        <v>42</v>
      </c>
      <c r="N18" s="13">
        <v>23.1</v>
      </c>
    </row>
    <row r="19" spans="1:16" x14ac:dyDescent="0.25">
      <c r="A19" s="14" t="s">
        <v>37</v>
      </c>
      <c r="B19" s="15">
        <v>45319</v>
      </c>
      <c r="C19" s="16">
        <v>3.6458333333333299</v>
      </c>
      <c r="D19" s="17">
        <v>0.95486111111111116</v>
      </c>
      <c r="E19" s="18">
        <v>7.416666666666667</v>
      </c>
      <c r="F19" s="19">
        <v>145.20832999999999</v>
      </c>
      <c r="G19" s="18">
        <v>12.913600000000001</v>
      </c>
      <c r="H19" s="19">
        <v>35.468000000000004</v>
      </c>
      <c r="I19" s="18">
        <v>22.554400000000001</v>
      </c>
      <c r="J19" s="19">
        <v>50.684044943820226</v>
      </c>
      <c r="K19" s="18">
        <v>8.0399999999999991</v>
      </c>
      <c r="L19" s="20">
        <v>278</v>
      </c>
      <c r="M19" s="13"/>
      <c r="N19" s="13"/>
    </row>
    <row r="20" spans="1:16" x14ac:dyDescent="0.25">
      <c r="A20" s="14" t="s">
        <v>38</v>
      </c>
      <c r="B20" s="21" t="s">
        <v>39</v>
      </c>
      <c r="C20" s="16">
        <v>0.97916666666666663</v>
      </c>
      <c r="D20" s="17">
        <v>1.28819444444444</v>
      </c>
      <c r="E20" s="18">
        <v>7.416666666666667</v>
      </c>
      <c r="F20" s="19">
        <v>153.20832999999999</v>
      </c>
      <c r="G20" s="18">
        <v>12.9383</v>
      </c>
      <c r="H20" s="19">
        <v>35.906999999999996</v>
      </c>
      <c r="I20" s="18">
        <v>22.968699999999998</v>
      </c>
      <c r="J20" s="19">
        <v>51.61505617977528</v>
      </c>
      <c r="K20" s="18">
        <v>7.91</v>
      </c>
      <c r="L20" s="20">
        <v>286</v>
      </c>
      <c r="M20" s="13" t="s">
        <v>42</v>
      </c>
      <c r="N20" s="13">
        <v>23</v>
      </c>
    </row>
    <row r="21" spans="1:16" x14ac:dyDescent="0.25">
      <c r="A21" s="14" t="s">
        <v>40</v>
      </c>
      <c r="B21" s="15">
        <v>45320</v>
      </c>
      <c r="C21" s="16">
        <v>0.31527777777777777</v>
      </c>
      <c r="D21" s="17">
        <v>1.6215277777777699</v>
      </c>
      <c r="E21" s="18">
        <v>7.35</v>
      </c>
      <c r="F21" s="19">
        <v>161.24166</v>
      </c>
      <c r="G21" s="18">
        <v>12.9147</v>
      </c>
      <c r="H21" s="19">
        <v>35.518500000000003</v>
      </c>
      <c r="I21" s="18">
        <v>22.603800000000003</v>
      </c>
      <c r="J21" s="19">
        <v>51.255782312925177</v>
      </c>
      <c r="K21" s="18">
        <v>7.95</v>
      </c>
      <c r="L21" s="20">
        <v>275</v>
      </c>
      <c r="M21" s="13"/>
      <c r="N21" s="13"/>
    </row>
    <row r="22" spans="1:16" ht="15.75" thickBot="1" x14ac:dyDescent="0.3">
      <c r="A22" s="22" t="s">
        <v>41</v>
      </c>
      <c r="B22" s="23">
        <v>45320</v>
      </c>
      <c r="C22" s="24">
        <v>3.6458333333333299</v>
      </c>
      <c r="D22" s="25">
        <v>1.9548611111111101</v>
      </c>
      <c r="E22" s="26">
        <v>7.416666666666667</v>
      </c>
      <c r="F22" s="27">
        <v>172.91666000000001</v>
      </c>
      <c r="G22" s="26">
        <v>12.9598</v>
      </c>
      <c r="H22" s="27">
        <v>35.994</v>
      </c>
      <c r="I22" s="26">
        <v>23.034199999999998</v>
      </c>
      <c r="J22" s="27">
        <v>51.762247191011234</v>
      </c>
      <c r="K22" s="26">
        <v>8.0500000000000007</v>
      </c>
      <c r="L22" s="28">
        <v>279</v>
      </c>
      <c r="M22" s="13"/>
      <c r="N22" s="13"/>
    </row>
    <row r="23" spans="1:16" x14ac:dyDescent="0.25">
      <c r="A23" s="29" t="s">
        <v>43</v>
      </c>
      <c r="B23" s="30">
        <v>45313</v>
      </c>
      <c r="C23" s="8">
        <v>0.75</v>
      </c>
      <c r="D23" s="9">
        <v>0.77083333333333337</v>
      </c>
      <c r="E23" s="10">
        <v>0.5</v>
      </c>
      <c r="F23" s="11">
        <v>0</v>
      </c>
      <c r="G23" s="10">
        <v>1.1105</v>
      </c>
      <c r="H23" s="11">
        <v>2.7646000000000002</v>
      </c>
      <c r="I23" s="10">
        <f>H23-G23</f>
        <v>1.6541000000000001</v>
      </c>
      <c r="J23" s="12">
        <f>I23*1000/(E23*60)</f>
        <v>55.13666666666667</v>
      </c>
      <c r="O23">
        <v>-1.508319021039072</v>
      </c>
      <c r="P23">
        <v>-2.1313868613138687</v>
      </c>
    </row>
    <row r="24" spans="1:16" x14ac:dyDescent="0.25">
      <c r="A24" s="14" t="s">
        <v>44</v>
      </c>
      <c r="B24" s="15">
        <v>45314</v>
      </c>
      <c r="C24" s="16">
        <v>0.29166666666666669</v>
      </c>
      <c r="D24" s="17">
        <v>0.3125</v>
      </c>
      <c r="E24" s="18">
        <v>0.5</v>
      </c>
      <c r="F24" s="19">
        <v>13</v>
      </c>
      <c r="G24" s="18">
        <v>1.1032</v>
      </c>
      <c r="H24" s="19">
        <v>2.7040999999999999</v>
      </c>
      <c r="I24" s="18">
        <f t="shared" ref="I24:I45" si="0">H24-G24</f>
        <v>1.6009</v>
      </c>
      <c r="J24" s="20">
        <f t="shared" ref="J24:J45" si="1">I24*1000/(E24*60)</f>
        <v>53.363333333333337</v>
      </c>
      <c r="O24">
        <v>533.83326930464796</v>
      </c>
      <c r="P24">
        <v>5.313868613138685</v>
      </c>
    </row>
    <row r="25" spans="1:16" x14ac:dyDescent="0.25">
      <c r="A25" s="14" t="s">
        <v>45</v>
      </c>
      <c r="B25" s="15">
        <v>45314</v>
      </c>
      <c r="C25" s="16">
        <v>0.625</v>
      </c>
      <c r="D25" s="17">
        <v>0.64583333333333337</v>
      </c>
      <c r="E25" s="18">
        <v>0.5</v>
      </c>
      <c r="F25" s="19">
        <v>21</v>
      </c>
      <c r="G25" s="18">
        <v>1.1029</v>
      </c>
      <c r="H25" s="19">
        <v>2.7322000000000002</v>
      </c>
      <c r="I25" s="18">
        <f t="shared" si="0"/>
        <v>1.6293000000000002</v>
      </c>
      <c r="J25" s="20">
        <f t="shared" si="1"/>
        <v>54.310000000000009</v>
      </c>
      <c r="O25">
        <v>28.825515242593383</v>
      </c>
      <c r="P25">
        <v>83.270072992700733</v>
      </c>
    </row>
    <row r="26" spans="1:16" x14ac:dyDescent="0.25">
      <c r="A26" s="14" t="s">
        <v>46</v>
      </c>
      <c r="B26" s="15">
        <v>45314</v>
      </c>
      <c r="C26" s="16">
        <v>0.95833333333333337</v>
      </c>
      <c r="D26" s="17">
        <v>0.97916666666666663</v>
      </c>
      <c r="E26" s="18">
        <v>0.5</v>
      </c>
      <c r="F26" s="19">
        <v>29</v>
      </c>
      <c r="G26" s="18">
        <v>1.1045</v>
      </c>
      <c r="H26" s="19">
        <v>2.7477</v>
      </c>
      <c r="I26" s="18">
        <f t="shared" si="0"/>
        <v>1.6432</v>
      </c>
      <c r="J26" s="20">
        <f t="shared" si="1"/>
        <v>54.773333333333333</v>
      </c>
      <c r="O26">
        <v>25.100740661228002</v>
      </c>
      <c r="P26">
        <v>116.7007299270073</v>
      </c>
    </row>
    <row r="27" spans="1:16" x14ac:dyDescent="0.25">
      <c r="A27" s="14" t="s">
        <v>47</v>
      </c>
      <c r="B27" s="15">
        <v>45315</v>
      </c>
      <c r="C27" s="16">
        <v>1.2916666666666701</v>
      </c>
      <c r="D27" s="17">
        <v>1.3125</v>
      </c>
      <c r="E27" s="18">
        <v>0.5</v>
      </c>
      <c r="F27" s="19">
        <v>37</v>
      </c>
      <c r="G27" s="18">
        <v>1.1024</v>
      </c>
      <c r="H27" s="19">
        <v>2.7303999999999999</v>
      </c>
      <c r="I27" s="18">
        <f t="shared" si="0"/>
        <v>1.6279999999999999</v>
      </c>
      <c r="J27" s="20">
        <f t="shared" si="1"/>
        <v>54.266666666666666</v>
      </c>
      <c r="O27">
        <v>25.765188922284239</v>
      </c>
      <c r="P27">
        <v>107.06569343065692</v>
      </c>
    </row>
    <row r="28" spans="1:16" x14ac:dyDescent="0.25">
      <c r="A28" s="14" t="s">
        <v>48</v>
      </c>
      <c r="B28" s="15">
        <v>45315</v>
      </c>
      <c r="C28" s="16">
        <v>1.625</v>
      </c>
      <c r="D28" s="17">
        <v>1.6458333333333299</v>
      </c>
      <c r="E28" s="18">
        <v>0.5</v>
      </c>
      <c r="F28" s="19">
        <v>45</v>
      </c>
      <c r="G28" s="18">
        <v>1.1086</v>
      </c>
      <c r="H28" s="19">
        <v>2.6924999999999999</v>
      </c>
      <c r="I28" s="18">
        <f t="shared" si="0"/>
        <v>1.5838999999999999</v>
      </c>
      <c r="J28" s="20">
        <f t="shared" si="1"/>
        <v>52.79666666666666</v>
      </c>
      <c r="O28">
        <v>25.960015027908995</v>
      </c>
      <c r="P28">
        <v>103.56204379562043</v>
      </c>
    </row>
    <row r="29" spans="1:16" x14ac:dyDescent="0.25">
      <c r="A29" s="14" t="s">
        <v>49</v>
      </c>
      <c r="B29" s="15">
        <v>45315</v>
      </c>
      <c r="C29" s="16">
        <v>1.9583333333333399</v>
      </c>
      <c r="D29" s="17">
        <v>1.9791666666666701</v>
      </c>
      <c r="E29" s="18">
        <v>0.5</v>
      </c>
      <c r="F29" s="19">
        <v>53</v>
      </c>
      <c r="G29" s="18">
        <v>1.1099000000000001</v>
      </c>
      <c r="H29" s="19">
        <v>2.7239</v>
      </c>
      <c r="I29" s="18">
        <f t="shared" si="0"/>
        <v>1.6139999999999999</v>
      </c>
      <c r="J29" s="20">
        <f t="shared" si="1"/>
        <v>53.79999999999999</v>
      </c>
      <c r="O29">
        <v>26.769375268355532</v>
      </c>
      <c r="P29">
        <v>103.63503649635035</v>
      </c>
    </row>
    <row r="30" spans="1:16" x14ac:dyDescent="0.25">
      <c r="A30" s="14" t="s">
        <v>50</v>
      </c>
      <c r="B30" s="15">
        <v>45316</v>
      </c>
      <c r="C30" s="16">
        <v>2.2916666666666701</v>
      </c>
      <c r="D30" s="17">
        <v>2.3125</v>
      </c>
      <c r="E30" s="18">
        <v>0.5</v>
      </c>
      <c r="F30" s="19">
        <v>61</v>
      </c>
      <c r="G30" s="18">
        <v>1.1116999999999999</v>
      </c>
      <c r="H30" s="19">
        <v>2.7298</v>
      </c>
      <c r="I30" s="18">
        <f t="shared" si="0"/>
        <v>1.6181000000000001</v>
      </c>
      <c r="J30" s="20">
        <f t="shared" si="1"/>
        <v>53.936666666666675</v>
      </c>
      <c r="O30">
        <v>29.00101975096608</v>
      </c>
      <c r="P30">
        <v>77.138686131386862</v>
      </c>
    </row>
    <row r="31" spans="1:16" x14ac:dyDescent="0.25">
      <c r="A31" s="14" t="s">
        <v>51</v>
      </c>
      <c r="B31" s="15">
        <v>45316</v>
      </c>
      <c r="C31" s="16">
        <v>2.625</v>
      </c>
      <c r="D31" s="17">
        <v>2.6458333333333299</v>
      </c>
      <c r="E31" s="18">
        <v>0.5</v>
      </c>
      <c r="F31" s="19">
        <v>69</v>
      </c>
      <c r="G31" s="18">
        <v>1.1047</v>
      </c>
      <c r="H31" s="19">
        <v>2.7524999999999999</v>
      </c>
      <c r="I31" s="18">
        <f t="shared" si="0"/>
        <v>1.6477999999999999</v>
      </c>
      <c r="J31" s="20">
        <f t="shared" si="1"/>
        <v>54.926666666666662</v>
      </c>
      <c r="O31">
        <v>29.784617861743243</v>
      </c>
      <c r="P31">
        <v>73.708029197080293</v>
      </c>
    </row>
    <row r="32" spans="1:16" x14ac:dyDescent="0.25">
      <c r="A32" s="14" t="s">
        <v>52</v>
      </c>
      <c r="B32" s="15">
        <v>45316</v>
      </c>
      <c r="C32" s="16">
        <v>2.9583333333333401</v>
      </c>
      <c r="D32" s="17">
        <v>2.9791666666666701</v>
      </c>
      <c r="E32" s="18">
        <v>0.5</v>
      </c>
      <c r="F32" s="19">
        <v>77</v>
      </c>
      <c r="G32" s="18">
        <v>1.1077999999999999</v>
      </c>
      <c r="H32" s="19">
        <v>2.7094</v>
      </c>
      <c r="I32" s="18">
        <f t="shared" si="0"/>
        <v>1.6016000000000001</v>
      </c>
      <c r="J32" s="20">
        <f t="shared" si="1"/>
        <v>53.38666666666667</v>
      </c>
      <c r="O32">
        <v>28.231912838127954</v>
      </c>
      <c r="P32">
        <v>72.540145985401466</v>
      </c>
    </row>
    <row r="33" spans="1:16" x14ac:dyDescent="0.25">
      <c r="A33" s="14" t="s">
        <v>53</v>
      </c>
      <c r="B33" s="15">
        <v>45317</v>
      </c>
      <c r="C33" s="16">
        <v>3.2916666666666701</v>
      </c>
      <c r="D33" s="17">
        <v>3.3128472222222221</v>
      </c>
      <c r="E33" s="18">
        <f>0.5+(0.5/60)</f>
        <v>0.5083333333333333</v>
      </c>
      <c r="F33" s="19">
        <v>85</v>
      </c>
      <c r="G33" s="18">
        <v>1.1109</v>
      </c>
      <c r="H33" s="19">
        <v>2.6779000000000002</v>
      </c>
      <c r="I33" s="18">
        <f t="shared" si="0"/>
        <v>1.5670000000000002</v>
      </c>
      <c r="J33" s="20">
        <f t="shared" si="1"/>
        <v>51.377049180327873</v>
      </c>
      <c r="O33">
        <v>31.752200515242585</v>
      </c>
      <c r="P33">
        <v>51.299270072992705</v>
      </c>
    </row>
    <row r="34" spans="1:16" x14ac:dyDescent="0.25">
      <c r="A34" s="14" t="s">
        <v>54</v>
      </c>
      <c r="B34" s="15">
        <v>45317</v>
      </c>
      <c r="C34" s="16">
        <v>3.625</v>
      </c>
      <c r="D34" s="17">
        <v>3.6461805555555555</v>
      </c>
      <c r="E34" s="18">
        <f>0.5+(0.5/60)</f>
        <v>0.5083333333333333</v>
      </c>
      <c r="F34" s="19">
        <v>93</v>
      </c>
      <c r="G34" s="18">
        <v>1.1094999999999999</v>
      </c>
      <c r="H34" s="19">
        <v>2.5956999999999999</v>
      </c>
      <c r="I34" s="18">
        <f t="shared" si="0"/>
        <v>1.4862</v>
      </c>
      <c r="J34" s="20">
        <f t="shared" si="1"/>
        <v>48.727868852459018</v>
      </c>
      <c r="O34">
        <v>33.185218978102192</v>
      </c>
      <c r="P34">
        <v>46.189781021897808</v>
      </c>
    </row>
    <row r="35" spans="1:16" x14ac:dyDescent="0.25">
      <c r="A35" s="14" t="s">
        <v>55</v>
      </c>
      <c r="B35" s="15">
        <v>45317</v>
      </c>
      <c r="C35" s="16">
        <v>3.9583333333333401</v>
      </c>
      <c r="D35" s="17">
        <v>3.9791666666666701</v>
      </c>
      <c r="E35" s="18">
        <v>0.5</v>
      </c>
      <c r="F35" s="19">
        <v>101</v>
      </c>
      <c r="G35" s="18">
        <v>1.1062000000000001</v>
      </c>
      <c r="H35" s="19">
        <v>2.6248</v>
      </c>
      <c r="I35" s="18">
        <f t="shared" si="0"/>
        <v>1.5185999999999999</v>
      </c>
      <c r="J35" s="20">
        <f t="shared" si="1"/>
        <v>50.62</v>
      </c>
      <c r="O35">
        <v>33.15462644911981</v>
      </c>
      <c r="P35">
        <v>52.029197080291972</v>
      </c>
    </row>
    <row r="36" spans="1:16" x14ac:dyDescent="0.25">
      <c r="A36" s="14" t="s">
        <v>56</v>
      </c>
      <c r="B36" s="15">
        <v>45318</v>
      </c>
      <c r="C36" s="16">
        <v>4.2916666666666696</v>
      </c>
      <c r="D36" s="17">
        <v>4.3125</v>
      </c>
      <c r="E36" s="18">
        <v>0.5</v>
      </c>
      <c r="F36" s="19">
        <v>109</v>
      </c>
      <c r="G36" s="18">
        <v>1.1105</v>
      </c>
      <c r="H36" s="19">
        <v>2.6623000000000001</v>
      </c>
      <c r="I36" s="18">
        <f t="shared" si="0"/>
        <v>1.5518000000000001</v>
      </c>
      <c r="J36" s="20">
        <f t="shared" si="1"/>
        <v>51.726666666666674</v>
      </c>
      <c r="O36">
        <v>35.55050450837269</v>
      </c>
      <c r="P36">
        <v>37.868613138686136</v>
      </c>
    </row>
    <row r="37" spans="1:16" x14ac:dyDescent="0.25">
      <c r="A37" s="14" t="s">
        <v>57</v>
      </c>
      <c r="B37" s="15">
        <v>45318</v>
      </c>
      <c r="C37" s="16">
        <v>4.625</v>
      </c>
      <c r="D37" s="17">
        <v>4.6458333333333304</v>
      </c>
      <c r="E37" s="18">
        <v>0.5</v>
      </c>
      <c r="F37" s="19">
        <v>117</v>
      </c>
      <c r="G37" s="18">
        <v>1.1111</v>
      </c>
      <c r="H37" s="19">
        <v>2.5831</v>
      </c>
      <c r="I37" s="18">
        <f t="shared" si="0"/>
        <v>1.472</v>
      </c>
      <c r="J37" s="20">
        <f t="shared" si="1"/>
        <v>49.06666666666667</v>
      </c>
      <c r="O37">
        <v>892.15827890895105</v>
      </c>
      <c r="P37">
        <v>28.087591240875909</v>
      </c>
    </row>
    <row r="38" spans="1:16" x14ac:dyDescent="0.25">
      <c r="A38" s="14" t="s">
        <v>58</v>
      </c>
      <c r="B38" s="15">
        <v>45318</v>
      </c>
      <c r="C38" s="16">
        <v>0.95833333333333337</v>
      </c>
      <c r="D38" s="17">
        <v>0.97916666666666663</v>
      </c>
      <c r="E38" s="18">
        <v>0.5</v>
      </c>
      <c r="F38" s="19">
        <v>125</v>
      </c>
      <c r="G38" s="18">
        <v>1.1166</v>
      </c>
      <c r="H38" s="19">
        <v>2.6320999999999999</v>
      </c>
      <c r="I38" s="18">
        <f t="shared" si="0"/>
        <v>1.5154999999999998</v>
      </c>
      <c r="J38" s="20">
        <f t="shared" si="1"/>
        <v>50.516666666666659</v>
      </c>
      <c r="O38">
        <v>923.60660776027646</v>
      </c>
      <c r="P38">
        <v>21.226277372262775</v>
      </c>
    </row>
    <row r="39" spans="1:16" x14ac:dyDescent="0.25">
      <c r="A39" s="14" t="s">
        <v>59</v>
      </c>
      <c r="B39" s="15">
        <v>45319</v>
      </c>
      <c r="C39" s="16">
        <v>4.2916666666666696</v>
      </c>
      <c r="D39" s="17">
        <v>4.3125</v>
      </c>
      <c r="E39" s="18">
        <v>0.5</v>
      </c>
      <c r="F39" s="19">
        <v>133</v>
      </c>
      <c r="G39" s="18">
        <v>1.1112</v>
      </c>
      <c r="H39" s="19">
        <v>2.6404999999999998</v>
      </c>
      <c r="I39" s="18">
        <f t="shared" si="0"/>
        <v>1.5292999999999999</v>
      </c>
      <c r="J39" s="20">
        <f t="shared" si="1"/>
        <v>50.976666666666667</v>
      </c>
      <c r="O39">
        <v>1031.0710718401842</v>
      </c>
      <c r="P39">
        <v>9.0364963503649633</v>
      </c>
    </row>
    <row r="40" spans="1:16" x14ac:dyDescent="0.25">
      <c r="A40" s="14" t="s">
        <v>60</v>
      </c>
      <c r="B40" s="15">
        <v>45319</v>
      </c>
      <c r="C40" s="16">
        <v>4.625</v>
      </c>
      <c r="D40" s="17">
        <v>4.6458333333333304</v>
      </c>
      <c r="E40" s="18">
        <v>0.5</v>
      </c>
      <c r="F40" s="19">
        <v>141</v>
      </c>
      <c r="G40" s="18">
        <v>1.1104000000000001</v>
      </c>
      <c r="H40" s="19">
        <v>2.6585000000000001</v>
      </c>
      <c r="I40" s="18">
        <f t="shared" si="0"/>
        <v>1.5481</v>
      </c>
      <c r="J40" s="20">
        <f t="shared" si="1"/>
        <v>51.603333333333339</v>
      </c>
      <c r="O40">
        <v>816.649250864387</v>
      </c>
      <c r="P40">
        <v>2.1751824817518255</v>
      </c>
    </row>
    <row r="41" spans="1:16" x14ac:dyDescent="0.25">
      <c r="A41" s="14" t="s">
        <v>61</v>
      </c>
      <c r="B41" s="15">
        <v>45319</v>
      </c>
      <c r="C41" s="16">
        <v>0.95833333333333337</v>
      </c>
      <c r="D41" s="17">
        <v>0.97916666666666663</v>
      </c>
      <c r="E41" s="18">
        <v>0.5</v>
      </c>
      <c r="F41" s="19">
        <v>149</v>
      </c>
      <c r="G41" s="18">
        <v>1.1102000000000001</v>
      </c>
      <c r="H41" s="19">
        <v>2.6471</v>
      </c>
      <c r="I41" s="18">
        <f t="shared" si="0"/>
        <v>1.5368999999999999</v>
      </c>
      <c r="J41" s="20">
        <f t="shared" si="1"/>
        <v>51.23</v>
      </c>
    </row>
    <row r="42" spans="1:16" x14ac:dyDescent="0.25">
      <c r="A42" s="14" t="s">
        <v>62</v>
      </c>
      <c r="B42" s="15">
        <v>45320</v>
      </c>
      <c r="C42" s="16">
        <v>4.2916666666666696</v>
      </c>
      <c r="D42" s="17">
        <v>0.31527777777777777</v>
      </c>
      <c r="E42" s="18">
        <f>34/60</f>
        <v>0.56666666666666665</v>
      </c>
      <c r="F42" s="19">
        <v>157</v>
      </c>
      <c r="G42" s="18">
        <v>1.1121000000000001</v>
      </c>
      <c r="H42" s="19">
        <v>2.8723000000000001</v>
      </c>
      <c r="I42" s="18">
        <f t="shared" si="0"/>
        <v>1.7602</v>
      </c>
      <c r="J42" s="20">
        <f t="shared" si="1"/>
        <v>51.77058823529412</v>
      </c>
      <c r="O42">
        <v>826.51863234729103</v>
      </c>
      <c r="P42">
        <v>-1.5474452554744522</v>
      </c>
    </row>
    <row r="43" spans="1:16" x14ac:dyDescent="0.25">
      <c r="A43" s="14" t="s">
        <v>63</v>
      </c>
      <c r="B43" s="15">
        <v>45320</v>
      </c>
      <c r="C43" s="16">
        <v>4.625</v>
      </c>
      <c r="D43" s="17">
        <v>4.6458333333333304</v>
      </c>
      <c r="E43" s="18">
        <v>0.5</v>
      </c>
      <c r="F43" s="19">
        <v>165</v>
      </c>
      <c r="G43" s="18">
        <v>1.1023000000000001</v>
      </c>
      <c r="H43" s="19">
        <v>2.6743000000000001</v>
      </c>
      <c r="I43" s="18">
        <f t="shared" si="0"/>
        <v>1.5720000000000001</v>
      </c>
      <c r="J43" s="20">
        <f t="shared" si="1"/>
        <v>52.4</v>
      </c>
      <c r="O43">
        <v>776.32270457164805</v>
      </c>
      <c r="P43">
        <v>-0.52554744525547425</v>
      </c>
    </row>
    <row r="44" spans="1:16" x14ac:dyDescent="0.25">
      <c r="A44" s="14" t="s">
        <v>64</v>
      </c>
      <c r="B44" s="15">
        <v>45320</v>
      </c>
      <c r="C44" s="16">
        <v>0.95833333333333337</v>
      </c>
      <c r="D44" s="17">
        <v>0.97916666666666663</v>
      </c>
      <c r="E44" s="18">
        <v>0.5</v>
      </c>
      <c r="F44" s="19">
        <v>173</v>
      </c>
      <c r="G44" s="18">
        <v>1.1160000000000001</v>
      </c>
      <c r="H44" s="19">
        <v>2.6551</v>
      </c>
      <c r="I44" s="18">
        <f t="shared" si="0"/>
        <v>1.5390999999999999</v>
      </c>
      <c r="J44" s="20">
        <f t="shared" si="1"/>
        <v>51.303333333333327</v>
      </c>
    </row>
    <row r="45" spans="1:16" ht="15.75" thickBot="1" x14ac:dyDescent="0.3">
      <c r="A45" s="22" t="s">
        <v>65</v>
      </c>
      <c r="B45" s="23">
        <v>45321</v>
      </c>
      <c r="C45" s="24">
        <v>0.3125</v>
      </c>
      <c r="D45" s="25">
        <v>0.3347222222222222</v>
      </c>
      <c r="E45" s="26">
        <f>32/60</f>
        <v>0.53333333333333333</v>
      </c>
      <c r="F45" s="27">
        <v>181.5</v>
      </c>
      <c r="G45" s="26">
        <v>1.111</v>
      </c>
      <c r="H45" s="27">
        <v>2.8405</v>
      </c>
      <c r="I45" s="26">
        <f t="shared" si="0"/>
        <v>1.7295</v>
      </c>
      <c r="J45" s="28">
        <f t="shared" si="1"/>
        <v>54.046875</v>
      </c>
      <c r="O45">
        <v>780.56396465616592</v>
      </c>
      <c r="P45">
        <v>-1.6934306569343065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23-24</vt:lpstr>
      <vt:lpstr>27-28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vcant</dc:creator>
  <cp:lastModifiedBy>vcant</cp:lastModifiedBy>
  <dcterms:created xsi:type="dcterms:W3CDTF">2024-10-30T12:14:20Z</dcterms:created>
  <dcterms:modified xsi:type="dcterms:W3CDTF">2024-10-30T12:44:01Z</dcterms:modified>
</cp:coreProperties>
</file>