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Grad School Classes\"/>
    </mc:Choice>
  </mc:AlternateContent>
  <xr:revisionPtr revIDLastSave="0" documentId="8_{EEAD0DB8-CFDC-46A4-A3C5-F037EA722B64}" xr6:coauthVersionLast="46" xr6:coauthVersionMax="46" xr10:uidLastSave="{00000000-0000-0000-0000-000000000000}"/>
  <bookViews>
    <workbookView xWindow="-27450" yWindow="495" windowWidth="29040" windowHeight="13230" xr2:uid="{00000000-000D-0000-FFFF-FFFF00000000}"/>
  </bookViews>
  <sheets>
    <sheet name="All Dates" sheetId="1" r:id="rId1"/>
    <sheet name="2019Hispanic" sheetId="36" r:id="rId2"/>
    <sheet name="2018Hispanic" sheetId="35" r:id="rId3"/>
    <sheet name="2017Hispanic" sheetId="34" r:id="rId4"/>
    <sheet name="2016Hispanic" sheetId="33" r:id="rId5"/>
    <sheet name="2015Hispanic" sheetId="32" r:id="rId6"/>
    <sheet name="2019Other" sheetId="31" r:id="rId7"/>
    <sheet name="2018Other" sheetId="30" r:id="rId8"/>
    <sheet name="2017Other" sheetId="29" r:id="rId9"/>
    <sheet name="2016Other" sheetId="28" r:id="rId10"/>
    <sheet name="2015Other" sheetId="27" r:id="rId11"/>
    <sheet name="2019HNPI" sheetId="26" r:id="rId12"/>
    <sheet name="2018HNPI" sheetId="25" r:id="rId13"/>
    <sheet name="2017HNPI" sheetId="24" r:id="rId14"/>
    <sheet name="2016HNPI" sheetId="23" r:id="rId15"/>
    <sheet name="2015HNPI" sheetId="22" r:id="rId16"/>
    <sheet name="2019As" sheetId="21" r:id="rId17"/>
    <sheet name="2018As" sheetId="20" r:id="rId18"/>
    <sheet name="2017As" sheetId="19" r:id="rId19"/>
    <sheet name="2016As" sheetId="18" r:id="rId20"/>
    <sheet name="2015As" sheetId="17" r:id="rId21"/>
    <sheet name="2019AIAN" sheetId="16" r:id="rId22"/>
    <sheet name="2018AIAN" sheetId="15" r:id="rId23"/>
    <sheet name="2017AIAN" sheetId="14" r:id="rId24"/>
    <sheet name="2016AIAN" sheetId="13" r:id="rId25"/>
    <sheet name="2015AIAN" sheetId="12" r:id="rId26"/>
    <sheet name="2019Bl" sheetId="11" r:id="rId27"/>
    <sheet name="2018Bl" sheetId="10" r:id="rId28"/>
    <sheet name="2017Bl" sheetId="9" r:id="rId29"/>
    <sheet name="2016Bl" sheetId="8" r:id="rId30"/>
    <sheet name="2015Bl" sheetId="7" r:id="rId31"/>
    <sheet name="2019Wh" sheetId="5" r:id="rId32"/>
    <sheet name="2018Wh" sheetId="4" r:id="rId33"/>
    <sheet name="2016Wh" sheetId="2" r:id="rId34"/>
    <sheet name="2017Wh" sheetId="3" r:id="rId35"/>
  </sheets>
  <definedNames>
    <definedName name="ExternalData_1" localSheetId="25" hidden="1">'2015AIAN'!$A$1:$B$60</definedName>
    <definedName name="ExternalData_1" localSheetId="20" hidden="1">'2015As'!$A$1:$B$60</definedName>
    <definedName name="ExternalData_1" localSheetId="5" hidden="1">'2015Hispanic'!$A$1:$D$61</definedName>
    <definedName name="ExternalData_1" localSheetId="15" hidden="1">'2015HNPI'!$A$1:$C$62</definedName>
    <definedName name="ExternalData_1" localSheetId="10" hidden="1">'2015Other'!$A$1:$C$61</definedName>
    <definedName name="ExternalData_1" localSheetId="24" hidden="1">'2016AIAN'!$A$1:$B$60</definedName>
    <definedName name="ExternalData_1" localSheetId="33" hidden="1">'2016Wh'!$A$1:$B$42</definedName>
    <definedName name="ExternalData_1" localSheetId="23" hidden="1">'2017AIAN'!$A$1:$B$60</definedName>
    <definedName name="ExternalData_1" localSheetId="34" hidden="1">'2017Wh'!$A$1:$B$42</definedName>
    <definedName name="ExternalData_1" localSheetId="22" hidden="1">'2018AIAN'!$A$1:$B$60</definedName>
    <definedName name="ExternalData_2" localSheetId="19" hidden="1">'2016As'!$A$1:$B$60</definedName>
    <definedName name="ExternalData_2" localSheetId="4" hidden="1">'2016Hispanic'!$A$1:$D$61</definedName>
    <definedName name="ExternalData_2" localSheetId="14" hidden="1">'2016HNPI'!$A$1:$C$62</definedName>
    <definedName name="ExternalData_2" localSheetId="9" hidden="1">'2016Other'!$A$1:$D$61</definedName>
    <definedName name="ExternalData_2" localSheetId="32" hidden="1">'2018Wh'!$A$1:$B$42</definedName>
    <definedName name="ExternalData_2" localSheetId="21" hidden="1">'2019AIAN'!$A$1:$B$60</definedName>
    <definedName name="ExternalData_3" localSheetId="18" hidden="1">'2017As'!$A$1:$B$60</definedName>
    <definedName name="ExternalData_3" localSheetId="3" hidden="1">'2017Hispanic'!$A$1:$D$61</definedName>
    <definedName name="ExternalData_3" localSheetId="13" hidden="1">'2017HNPI'!$A$1:$C$62</definedName>
    <definedName name="ExternalData_3" localSheetId="8" hidden="1">'2017Other'!$A$1:$D$61</definedName>
    <definedName name="ExternalData_3" localSheetId="31" hidden="1">'2019Wh'!$A$1:$B$43</definedName>
    <definedName name="ExternalData_4" localSheetId="30" hidden="1">'2015Bl'!$A$1:$B$60</definedName>
    <definedName name="ExternalData_4" localSheetId="17" hidden="1">'2018As'!$A$1:$B$60</definedName>
    <definedName name="ExternalData_4" localSheetId="2" hidden="1">'2018Hispanic'!$A$1:$D$61</definedName>
    <definedName name="ExternalData_4" localSheetId="12" hidden="1">'2018HNPI'!$A$1:$C$62</definedName>
    <definedName name="ExternalData_4" localSheetId="7" hidden="1">'2018Other'!$A$1:$D$61</definedName>
    <definedName name="ExternalData_5" localSheetId="29" hidden="1">'2016Bl'!$A$1:$B$60</definedName>
    <definedName name="ExternalData_5" localSheetId="16" hidden="1">'2019As'!$A$1:$B$60</definedName>
    <definedName name="ExternalData_5" localSheetId="1" hidden="1">'2019Hispanic'!$A$1:$D$61</definedName>
    <definedName name="ExternalData_5" localSheetId="11" hidden="1">'2019HNPI'!$A$1:$C$62</definedName>
    <definedName name="ExternalData_5" localSheetId="6" hidden="1">'2019Other'!$A$1:$D$61</definedName>
    <definedName name="ExternalData_6" localSheetId="28" hidden="1">'2017Bl'!$A$1:$B$60</definedName>
    <definedName name="ExternalData_7" localSheetId="27" hidden="1">'2018Bl'!$A$1:$B$60</definedName>
    <definedName name="ExternalData_8" localSheetId="26" hidden="1">'2019Bl'!$A$1:$B$60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G10" i="1"/>
  <c r="G57" i="1"/>
  <c r="G55" i="1"/>
  <c r="G54" i="1"/>
  <c r="G48" i="1"/>
  <c r="G49" i="1"/>
  <c r="G37" i="1"/>
  <c r="G34" i="1"/>
  <c r="G27" i="1"/>
  <c r="G28" i="1"/>
  <c r="G24" i="1"/>
  <c r="G20" i="1"/>
  <c r="G16" i="1"/>
  <c r="G13" i="1"/>
  <c r="G8" i="1"/>
  <c r="G6" i="1"/>
  <c r="G4" i="1"/>
  <c r="G3" i="1"/>
  <c r="G5" i="1"/>
  <c r="G9" i="1"/>
  <c r="G11" i="1"/>
  <c r="G12" i="1"/>
  <c r="G14" i="1"/>
  <c r="G15" i="1"/>
  <c r="G17" i="1"/>
  <c r="G18" i="1"/>
  <c r="G19" i="1"/>
  <c r="G21" i="1"/>
  <c r="G22" i="1"/>
  <c r="G23" i="1"/>
  <c r="G25" i="1"/>
  <c r="G26" i="1"/>
  <c r="G29" i="1"/>
  <c r="G30" i="1"/>
  <c r="G31" i="1"/>
  <c r="G32" i="1"/>
  <c r="G33" i="1"/>
  <c r="G35" i="1"/>
  <c r="G36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3" i="1"/>
  <c r="G56" i="1"/>
  <c r="G58" i="1"/>
  <c r="G59" i="1"/>
  <c r="G60" i="1"/>
  <c r="G7" i="1"/>
  <c r="G2" i="1"/>
  <c r="F5" i="1"/>
  <c r="F9" i="1"/>
  <c r="F11" i="1"/>
  <c r="F12" i="1"/>
  <c r="F14" i="1"/>
  <c r="F15" i="1"/>
  <c r="F17" i="1"/>
  <c r="F18" i="1"/>
  <c r="F19" i="1"/>
  <c r="F21" i="1"/>
  <c r="F22" i="1"/>
  <c r="F23" i="1"/>
  <c r="F25" i="1"/>
  <c r="F26" i="1"/>
  <c r="F29" i="1"/>
  <c r="F30" i="1"/>
  <c r="F31" i="1"/>
  <c r="F32" i="1"/>
  <c r="F33" i="1"/>
  <c r="F35" i="1"/>
  <c r="F36" i="1"/>
  <c r="F38" i="1"/>
  <c r="F39" i="1"/>
  <c r="F40" i="1"/>
  <c r="F41" i="1"/>
  <c r="F42" i="1"/>
  <c r="F43" i="1"/>
  <c r="F44" i="1"/>
  <c r="F45" i="1"/>
  <c r="F46" i="1"/>
  <c r="F47" i="1"/>
  <c r="F50" i="1"/>
  <c r="F51" i="1"/>
  <c r="F52" i="1"/>
  <c r="F53" i="1"/>
  <c r="F56" i="1"/>
  <c r="F58" i="1"/>
  <c r="F59" i="1"/>
  <c r="F60" i="1"/>
  <c r="F7" i="1"/>
  <c r="F2" i="1"/>
  <c r="E9" i="1"/>
  <c r="E5" i="1"/>
  <c r="E11" i="1"/>
  <c r="E12" i="1"/>
  <c r="E14" i="1"/>
  <c r="E15" i="1"/>
  <c r="E17" i="1"/>
  <c r="E18" i="1"/>
  <c r="E19" i="1"/>
  <c r="E21" i="1"/>
  <c r="E22" i="1"/>
  <c r="E23" i="1"/>
  <c r="E25" i="1"/>
  <c r="E26" i="1"/>
  <c r="E29" i="1"/>
  <c r="E30" i="1"/>
  <c r="E31" i="1"/>
  <c r="E32" i="1"/>
  <c r="E33" i="1"/>
  <c r="E35" i="1"/>
  <c r="E36" i="1"/>
  <c r="E38" i="1"/>
  <c r="E39" i="1"/>
  <c r="E40" i="1"/>
  <c r="E41" i="1"/>
  <c r="E42" i="1"/>
  <c r="E43" i="1"/>
  <c r="E44" i="1"/>
  <c r="E45" i="1"/>
  <c r="E46" i="1"/>
  <c r="E47" i="1"/>
  <c r="E50" i="1"/>
  <c r="E51" i="1"/>
  <c r="E52" i="1"/>
  <c r="E53" i="1"/>
  <c r="E56" i="1"/>
  <c r="E58" i="1"/>
  <c r="E59" i="1"/>
  <c r="E60" i="1"/>
  <c r="E7" i="1"/>
  <c r="E2" i="1"/>
  <c r="D5" i="1"/>
  <c r="D9" i="1"/>
  <c r="D11" i="1"/>
  <c r="D12" i="1"/>
  <c r="D14" i="1"/>
  <c r="D15" i="1"/>
  <c r="D17" i="1"/>
  <c r="D18" i="1"/>
  <c r="D19" i="1"/>
  <c r="D21" i="1"/>
  <c r="D22" i="1"/>
  <c r="D23" i="1"/>
  <c r="D25" i="1"/>
  <c r="D26" i="1"/>
  <c r="D29" i="1"/>
  <c r="D30" i="1"/>
  <c r="D31" i="1"/>
  <c r="D32" i="1"/>
  <c r="D33" i="1"/>
  <c r="D35" i="1"/>
  <c r="D36" i="1"/>
  <c r="D38" i="1"/>
  <c r="D39" i="1"/>
  <c r="D40" i="1"/>
  <c r="D41" i="1"/>
  <c r="D42" i="1"/>
  <c r="D43" i="1"/>
  <c r="D44" i="1"/>
  <c r="D45" i="1"/>
  <c r="D46" i="1"/>
  <c r="D47" i="1"/>
  <c r="D50" i="1"/>
  <c r="D51" i="1"/>
  <c r="D52" i="1"/>
  <c r="D53" i="1"/>
  <c r="D56" i="1"/>
  <c r="D58" i="1"/>
  <c r="D59" i="1"/>
  <c r="D60" i="1"/>
  <c r="D7" i="1"/>
  <c r="D2" i="1"/>
  <c r="C5" i="1"/>
  <c r="C9" i="1"/>
  <c r="C11" i="1"/>
  <c r="C12" i="1"/>
  <c r="C14" i="1"/>
  <c r="C15" i="1"/>
  <c r="C17" i="1"/>
  <c r="C18" i="1"/>
  <c r="C19" i="1"/>
  <c r="C21" i="1"/>
  <c r="C22" i="1"/>
  <c r="C23" i="1"/>
  <c r="C25" i="1"/>
  <c r="C26" i="1"/>
  <c r="C29" i="1"/>
  <c r="C30" i="1"/>
  <c r="C31" i="1"/>
  <c r="C32" i="1"/>
  <c r="C33" i="1"/>
  <c r="C35" i="1"/>
  <c r="C36" i="1"/>
  <c r="C38" i="1"/>
  <c r="C39" i="1"/>
  <c r="C40" i="1"/>
  <c r="C41" i="1"/>
  <c r="C42" i="1"/>
  <c r="C43" i="1"/>
  <c r="C44" i="1"/>
  <c r="C45" i="1"/>
  <c r="C46" i="1"/>
  <c r="C47" i="1"/>
  <c r="C50" i="1"/>
  <c r="C51" i="1"/>
  <c r="C52" i="1"/>
  <c r="C53" i="1"/>
  <c r="C56" i="1"/>
  <c r="C58" i="1"/>
  <c r="C59" i="1"/>
  <c r="C60" i="1"/>
  <c r="C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SDT1Y2016 B19301A_data_with_o" description="Connection to the 'ACSDT1Y2016 B19301A_data_with_o' query in the workbook." type="5" refreshedVersion="7" background="1" saveData="1">
    <dbPr connection="Provider=Microsoft.Mashup.OleDb.1;Data Source=$Workbook$;Location=&quot;ACSDT1Y2016 B19301A_data_with_o&quot;;Extended Properties=&quot;&quot;" command="SELECT * FROM [ACSDT1Y2016 B19301A_data_with_o]"/>
  </connection>
  <connection id="2" xr16:uid="{00000000-0015-0000-FFFF-FFFF01000000}" keepAlive="1" name="Query - ACSDT1Y2017 B19301A_data_with_o" description="Connection to the 'ACSDT1Y2017 B19301A_data_with_o' query in the workbook." type="5" refreshedVersion="7" background="1" saveData="1">
    <dbPr connection="Provider=Microsoft.Mashup.OleDb.1;Data Source=$Workbook$;Location=&quot;ACSDT1Y2017 B19301A_data_with_o&quot;;Extended Properties=&quot;&quot;" command="SELECT * FROM [ACSDT1Y2017 B19301A_data_with_o]"/>
  </connection>
  <connection id="3" xr16:uid="{00000000-0015-0000-FFFF-FFFF02000000}" keepAlive="1" name="Query - ACSDT1Y2018 B19301A_data_with_o" description="Connection to the 'ACSDT1Y2018 B19301A_data_with_o' query in the workbook." type="5" refreshedVersion="7" background="1" saveData="1">
    <dbPr connection="Provider=Microsoft.Mashup.OleDb.1;Data Source=$Workbook$;Location=&quot;ACSDT1Y2018 B19301A_data_with_o&quot;;Extended Properties=&quot;&quot;" command="SELECT * FROM [ACSDT1Y2018 B19301A_data_with_o]"/>
  </connection>
  <connection id="4" xr16:uid="{00000000-0015-0000-FFFF-FFFF03000000}" keepAlive="1" name="Query - ACSDT1Y2019 B19301A_data_with_o" description="Connection to the 'ACSDT1Y2019 B19301A_data_with_o' query in the workbook." type="5" refreshedVersion="7" background="1" saveData="1">
    <dbPr connection="Provider=Microsoft.Mashup.OleDb.1;Data Source=$Workbook$;Location=&quot;ACSDT1Y2019 B19301A_data_with_o&quot;;Extended Properties=&quot;&quot;" command="SELECT * FROM [ACSDT1Y2019 B19301A_data_with_o]"/>
  </connection>
  <connection id="5" xr16:uid="{00000000-0015-0000-FFFF-FFFF04000000}" keepAlive="1" name="Query - ACSDT5Y2015 B19301B_data_with_o" description="Connection to the 'ACSDT5Y2015 B19301B_data_with_o' query in the workbook." type="5" refreshedVersion="7" background="1" saveData="1">
    <dbPr connection="Provider=Microsoft.Mashup.OleDb.1;Data Source=$Workbook$;Location=&quot;ACSDT5Y2015 B19301B_data_with_o&quot;;Extended Properties=&quot;&quot;" command="SELECT * FROM [ACSDT5Y2015 B19301B_data_with_o]"/>
  </connection>
  <connection id="6" xr16:uid="{00000000-0015-0000-FFFF-FFFF05000000}" keepAlive="1" name="Query - ACSDT5Y2015 B19301C_data_with_o" description="Connection to the 'ACSDT5Y2015 B19301C_data_with_o' query in the workbook." type="5" refreshedVersion="7" background="1" saveData="1">
    <dbPr connection="Provider=Microsoft.Mashup.OleDb.1;Data Source=$Workbook$;Location=&quot;ACSDT5Y2015 B19301C_data_with_o&quot;;Extended Properties=&quot;&quot;" command="SELECT * FROM [ACSDT5Y2015 B19301C_data_with_o]"/>
  </connection>
  <connection id="7" xr16:uid="{00000000-0015-0000-FFFF-FFFF06000000}" keepAlive="1" name="Query - ACSDT5Y2015 B19301D_data_with_o" description="Connection to the 'ACSDT5Y2015 B19301D_data_with_o' query in the workbook." type="5" refreshedVersion="7" background="1" saveData="1">
    <dbPr connection="Provider=Microsoft.Mashup.OleDb.1;Data Source=$Workbook$;Location=&quot;ACSDT5Y2015 B19301D_data_with_o&quot;;Extended Properties=&quot;&quot;" command="SELECT * FROM [ACSDT5Y2015 B19301D_data_with_o]"/>
  </connection>
  <connection id="8" xr16:uid="{00000000-0015-0000-FFFF-FFFF07000000}" keepAlive="1" name="Query - ACSDT5Y2015 B19301E_data_with_overlays_2021-04-17T225104" description="Connection to the 'ACSDT5Y2015 B19301E_data_with_overlays_2021-04-17T225104' query in the workbook." type="5" refreshedVersion="7" background="1" saveData="1">
    <dbPr connection="Provider=Microsoft.Mashup.OleDb.1;Data Source=$Workbook$;Location=&quot;ACSDT5Y2015 B19301E_data_with_overlays_2021-04-17T225104&quot;;Extended Properties=&quot;&quot;" command="SELECT * FROM [ACSDT5Y2015 B19301E_data_with_overlays_2021-04-17T225104]"/>
  </connection>
  <connection id="9" xr16:uid="{4E2E5A7B-07B2-4355-B2BD-CC36F6359FA9}" keepAlive="1" name="Query - ACSDT5Y2015 B19301F_data_with_o" description="Connection to the 'ACSDT5Y2015 B19301F_data_with_o' query in the workbook." type="5" refreshedVersion="7" background="1" saveData="1">
    <dbPr connection="Provider=Microsoft.Mashup.OleDb.1;Data Source=$Workbook$;Location=&quot;ACSDT5Y2015 B19301F_data_with_o&quot;;Extended Properties=&quot;&quot;" command="SELECT * FROM [ACSDT5Y2015 B19301F_data_with_o]"/>
  </connection>
  <connection id="10" xr16:uid="{6928C004-23FB-4CBD-955D-F9A3B800DBFA}" keepAlive="1" name="Query - ACSDT5Y2015 B19301I_data_with_o" description="Connection to the 'ACSDT5Y2015 B19301I_data_with_o' query in the workbook." type="5" refreshedVersion="7" background="1" saveData="1">
    <dbPr connection="Provider=Microsoft.Mashup.OleDb.1;Data Source=$Workbook$;Location=&quot;ACSDT5Y2015 B19301I_data_with_o&quot;;Extended Properties=&quot;&quot;" command="SELECT * FROM [ACSDT5Y2015 B19301I_data_with_o]"/>
  </connection>
  <connection id="11" xr16:uid="{00000000-0015-0000-FFFF-FFFF08000000}" keepAlive="1" name="Query - ACSDT5Y2016 B19301B_data_with_o" description="Connection to the 'ACSDT5Y2016 B19301B_data_with_o' query in the workbook." type="5" refreshedVersion="7" background="1" saveData="1">
    <dbPr connection="Provider=Microsoft.Mashup.OleDb.1;Data Source=$Workbook$;Location=&quot;ACSDT5Y2016 B19301B_data_with_o&quot;;Extended Properties=&quot;&quot;" command="SELECT * FROM [ACSDT5Y2016 B19301B_data_with_o]"/>
  </connection>
  <connection id="12" xr16:uid="{00000000-0015-0000-FFFF-FFFF09000000}" keepAlive="1" name="Query - ACSDT5Y2016 B19301C_data_with_o" description="Connection to the 'ACSDT5Y2016 B19301C_data_with_o' query in the workbook." type="5" refreshedVersion="7" background="1" saveData="1">
    <dbPr connection="Provider=Microsoft.Mashup.OleDb.1;Data Source=$Workbook$;Location=&quot;ACSDT5Y2016 B19301C_data_with_o&quot;;Extended Properties=&quot;&quot;" command="SELECT * FROM [ACSDT5Y2016 B19301C_data_with_o]"/>
  </connection>
  <connection id="13" xr16:uid="{00000000-0015-0000-FFFF-FFFF0A000000}" keepAlive="1" name="Query - ACSDT5Y2016 B19301D_data_with_o" description="Connection to the 'ACSDT5Y2016 B19301D_data_with_o' query in the workbook." type="5" refreshedVersion="7" background="1" saveData="1">
    <dbPr connection="Provider=Microsoft.Mashup.OleDb.1;Data Source=$Workbook$;Location=&quot;ACSDT5Y2016 B19301D_data_with_o&quot;;Extended Properties=&quot;&quot;" command="SELECT * FROM [ACSDT5Y2016 B19301D_data_with_o]"/>
  </connection>
  <connection id="14" xr16:uid="{00000000-0015-0000-FFFF-FFFF0B000000}" keepAlive="1" name="Query - ACSDT5Y2016 B19301E_data_with_overlays_2021-04-17T225104" description="Connection to the 'ACSDT5Y2016 B19301E_data_with_overlays_2021-04-17T225104' query in the workbook." type="5" refreshedVersion="7" background="1" saveData="1">
    <dbPr connection="Provider=Microsoft.Mashup.OleDb.1;Data Source=$Workbook$;Location=&quot;ACSDT5Y2016 B19301E_data_with_overlays_2021-04-17T225104&quot;;Extended Properties=&quot;&quot;" command="SELECT * FROM [ACSDT5Y2016 B19301E_data_with_overlays_2021-04-17T225104]"/>
  </connection>
  <connection id="15" xr16:uid="{5592D050-9E78-47E7-A5F4-91B32076B29C}" keepAlive="1" name="Query - ACSDT5Y2016 B19301F_data_with_o" description="Connection to the 'ACSDT5Y2016 B19301F_data_with_o' query in the workbook." type="5" refreshedVersion="7" background="1" saveData="1">
    <dbPr connection="Provider=Microsoft.Mashup.OleDb.1;Data Source=$Workbook$;Location=&quot;ACSDT5Y2016 B19301F_data_with_o&quot;;Extended Properties=&quot;&quot;" command="SELECT * FROM [ACSDT5Y2016 B19301F_data_with_o]"/>
  </connection>
  <connection id="16" xr16:uid="{C7A1E145-A506-49B2-829D-CBC442191B3B}" keepAlive="1" name="Query - ACSDT5Y2016 B19301I_data_with_o" description="Connection to the 'ACSDT5Y2016 B19301I_data_with_o' query in the workbook." type="5" refreshedVersion="7" background="1" saveData="1">
    <dbPr connection="Provider=Microsoft.Mashup.OleDb.1;Data Source=$Workbook$;Location=&quot;ACSDT5Y2016 B19301I_data_with_o&quot;;Extended Properties=&quot;&quot;" command="SELECT * FROM [ACSDT5Y2016 B19301I_data_with_o]"/>
  </connection>
  <connection id="17" xr16:uid="{00000000-0015-0000-FFFF-FFFF0C000000}" keepAlive="1" name="Query - ACSDT5Y2017 B19301B_data_with_o" description="Connection to the 'ACSDT5Y2017 B19301B_data_with_o' query in the workbook." type="5" refreshedVersion="7" background="1" saveData="1">
    <dbPr connection="Provider=Microsoft.Mashup.OleDb.1;Data Source=$Workbook$;Location=&quot;ACSDT5Y2017 B19301B_data_with_o&quot;;Extended Properties=&quot;&quot;" command="SELECT * FROM [ACSDT5Y2017 B19301B_data_with_o]"/>
  </connection>
  <connection id="18" xr16:uid="{00000000-0015-0000-FFFF-FFFF0D000000}" keepAlive="1" name="Query - ACSDT5Y2017 B19301C_data_with_o" description="Connection to the 'ACSDT5Y2017 B19301C_data_with_o' query in the workbook." type="5" refreshedVersion="7" background="1" saveData="1">
    <dbPr connection="Provider=Microsoft.Mashup.OleDb.1;Data Source=$Workbook$;Location=&quot;ACSDT5Y2017 B19301C_data_with_o&quot;;Extended Properties=&quot;&quot;" command="SELECT * FROM [ACSDT5Y2017 B19301C_data_with_o]"/>
  </connection>
  <connection id="19" xr16:uid="{00000000-0015-0000-FFFF-FFFF0E000000}" keepAlive="1" name="Query - ACSDT5Y2017 B19301D_data_with_o" description="Connection to the 'ACSDT5Y2017 B19301D_data_with_o' query in the workbook." type="5" refreshedVersion="7" background="1" saveData="1">
    <dbPr connection="Provider=Microsoft.Mashup.OleDb.1;Data Source=$Workbook$;Location=&quot;ACSDT5Y2017 B19301D_data_with_o&quot;;Extended Properties=&quot;&quot;" command="SELECT * FROM [ACSDT5Y2017 B19301D_data_with_o]"/>
  </connection>
  <connection id="20" xr16:uid="{00000000-0015-0000-FFFF-FFFF0F000000}" keepAlive="1" name="Query - ACSDT5Y2017 B19301E_data_with_overlays_2021-04-17T225104" description="Connection to the 'ACSDT5Y2017 B19301E_data_with_overlays_2021-04-17T225104' query in the workbook." type="5" refreshedVersion="7" background="1" saveData="1">
    <dbPr connection="Provider=Microsoft.Mashup.OleDb.1;Data Source=$Workbook$;Location=&quot;ACSDT5Y2017 B19301E_data_with_overlays_2021-04-17T225104&quot;;Extended Properties=&quot;&quot;" command="SELECT * FROM [ACSDT5Y2017 B19301E_data_with_overlays_2021-04-17T225104]"/>
  </connection>
  <connection id="21" xr16:uid="{2D3EB4DC-87CC-4F68-9A64-46FD6D6EF179}" keepAlive="1" name="Query - ACSDT5Y2017 B19301F_data_with_o" description="Connection to the 'ACSDT5Y2017 B19301F_data_with_o' query in the workbook." type="5" refreshedVersion="7" background="1" saveData="1">
    <dbPr connection="Provider=Microsoft.Mashup.OleDb.1;Data Source=$Workbook$;Location=&quot;ACSDT5Y2017 B19301F_data_with_o&quot;;Extended Properties=&quot;&quot;" command="SELECT * FROM [ACSDT5Y2017 B19301F_data_with_o]"/>
  </connection>
  <connection id="22" xr16:uid="{B1884DC4-85B3-46D8-A496-CB6BE2B15A74}" keepAlive="1" name="Query - ACSDT5Y2017 B19301I_data_with_o" description="Connection to the 'ACSDT5Y2017 B19301I_data_with_o' query in the workbook." type="5" refreshedVersion="7" background="1" saveData="1">
    <dbPr connection="Provider=Microsoft.Mashup.OleDb.1;Data Source=$Workbook$;Location=&quot;ACSDT5Y2017 B19301I_data_with_o&quot;;Extended Properties=&quot;&quot;" command="SELECT * FROM [ACSDT5Y2017 B19301I_data_with_o]"/>
  </connection>
  <connection id="23" xr16:uid="{00000000-0015-0000-FFFF-FFFF10000000}" keepAlive="1" name="Query - ACSDT5Y2018 B19301B_data_with_o" description="Connection to the 'ACSDT5Y2018 B19301B_data_with_o' query in the workbook." type="5" refreshedVersion="7" background="1" saveData="1">
    <dbPr connection="Provider=Microsoft.Mashup.OleDb.1;Data Source=$Workbook$;Location=&quot;ACSDT5Y2018 B19301B_data_with_o&quot;;Extended Properties=&quot;&quot;" command="SELECT * FROM [ACSDT5Y2018 B19301B_data_with_o]"/>
  </connection>
  <connection id="24" xr16:uid="{00000000-0015-0000-FFFF-FFFF11000000}" keepAlive="1" name="Query - ACSDT5Y2018 B19301C_data_with_o" description="Connection to the 'ACSDT5Y2018 B19301C_data_with_o' query in the workbook." type="5" refreshedVersion="7" background="1" saveData="1">
    <dbPr connection="Provider=Microsoft.Mashup.OleDb.1;Data Source=$Workbook$;Location=&quot;ACSDT5Y2018 B19301C_data_with_o&quot;;Extended Properties=&quot;&quot;" command="SELECT * FROM [ACSDT5Y2018 B19301C_data_with_o]"/>
  </connection>
  <connection id="25" xr16:uid="{00000000-0015-0000-FFFF-FFFF12000000}" keepAlive="1" name="Query - ACSDT5Y2018 B19301D_data_with_o" description="Connection to the 'ACSDT5Y2018 B19301D_data_with_o' query in the workbook." type="5" refreshedVersion="7" background="1" saveData="1">
    <dbPr connection="Provider=Microsoft.Mashup.OleDb.1;Data Source=$Workbook$;Location=&quot;ACSDT5Y2018 B19301D_data_with_o&quot;;Extended Properties=&quot;&quot;" command="SELECT * FROM [ACSDT5Y2018 B19301D_data_with_o]"/>
  </connection>
  <connection id="26" xr16:uid="{00000000-0015-0000-FFFF-FFFF13000000}" keepAlive="1" name="Query - ACSDT5Y2018 B19301E_data_with_overlays_2021-04-17T225104" description="Connection to the 'ACSDT5Y2018 B19301E_data_with_overlays_2021-04-17T225104' query in the workbook." type="5" refreshedVersion="7" background="1" saveData="1">
    <dbPr connection="Provider=Microsoft.Mashup.OleDb.1;Data Source=$Workbook$;Location=&quot;ACSDT5Y2018 B19301E_data_with_overlays_2021-04-17T225104&quot;;Extended Properties=&quot;&quot;" command="SELECT * FROM [ACSDT5Y2018 B19301E_data_with_overlays_2021-04-17T225104]"/>
  </connection>
  <connection id="27" xr16:uid="{9F1BF5D3-C06D-4878-AAF7-6D35A4E2BD7C}" keepAlive="1" name="Query - ACSDT5Y2018 B19301F_data_with_o" description="Connection to the 'ACSDT5Y2018 B19301F_data_with_o' query in the workbook." type="5" refreshedVersion="7" background="1" saveData="1">
    <dbPr connection="Provider=Microsoft.Mashup.OleDb.1;Data Source=$Workbook$;Location=&quot;ACSDT5Y2018 B19301F_data_with_o&quot;;Extended Properties=&quot;&quot;" command="SELECT * FROM [ACSDT5Y2018 B19301F_data_with_o]"/>
  </connection>
  <connection id="28" xr16:uid="{BC1ACB1C-F5E6-4876-B315-666ED6342AB3}" keepAlive="1" name="Query - ACSDT5Y2018 B19301I_data_with_o" description="Connection to the 'ACSDT5Y2018 B19301I_data_with_o' query in the workbook." type="5" refreshedVersion="7" background="1" saveData="1">
    <dbPr connection="Provider=Microsoft.Mashup.OleDb.1;Data Source=$Workbook$;Location=&quot;ACSDT5Y2018 B19301I_data_with_o&quot;;Extended Properties=&quot;&quot;" command="SELECT * FROM [ACSDT5Y2018 B19301I_data_with_o]"/>
  </connection>
  <connection id="29" xr16:uid="{00000000-0015-0000-FFFF-FFFF14000000}" keepAlive="1" name="Query - ACSDT5Y2019 B19301B_data_with_o" description="Connection to the 'ACSDT5Y2019 B19301B_data_with_o' query in the workbook." type="5" refreshedVersion="7" background="1" saveData="1">
    <dbPr connection="Provider=Microsoft.Mashup.OleDb.1;Data Source=$Workbook$;Location=&quot;ACSDT5Y2019 B19301B_data_with_o&quot;;Extended Properties=&quot;&quot;" command="SELECT * FROM [ACSDT5Y2019 B19301B_data_with_o]"/>
  </connection>
  <connection id="30" xr16:uid="{00000000-0015-0000-FFFF-FFFF15000000}" keepAlive="1" name="Query - ACSDT5Y2019 B19301C_data_with_o" description="Connection to the 'ACSDT5Y2019 B19301C_data_with_o' query in the workbook." type="5" refreshedVersion="7" background="1" saveData="1">
    <dbPr connection="Provider=Microsoft.Mashup.OleDb.1;Data Source=$Workbook$;Location=&quot;ACSDT5Y2019 B19301C_data_with_o&quot;;Extended Properties=&quot;&quot;" command="SELECT * FROM [ACSDT5Y2019 B19301C_data_with_o]"/>
  </connection>
  <connection id="31" xr16:uid="{00000000-0015-0000-FFFF-FFFF16000000}" keepAlive="1" name="Query - ACSDT5Y2019 B19301D_data_with_o" description="Connection to the 'ACSDT5Y2019 B19301D_data_with_o' query in the workbook." type="5" refreshedVersion="7" background="1" saveData="1">
    <dbPr connection="Provider=Microsoft.Mashup.OleDb.1;Data Source=$Workbook$;Location=&quot;ACSDT5Y2019 B19301D_data_with_o&quot;;Extended Properties=&quot;&quot;" command="SELECT * FROM [ACSDT5Y2019 B19301D_data_with_o]"/>
  </connection>
  <connection id="32" xr16:uid="{00000000-0015-0000-FFFF-FFFF17000000}" keepAlive="1" name="Query - ACSDT5Y2019 B19301E_data_with_overlays_2021-04-17T225104" description="Connection to the 'ACSDT5Y2019 B19301E_data_with_overlays_2021-04-17T225104' query in the workbook." type="5" refreshedVersion="7" background="1" saveData="1">
    <dbPr connection="Provider=Microsoft.Mashup.OleDb.1;Data Source=$Workbook$;Location=&quot;ACSDT5Y2019 B19301E_data_with_overlays_2021-04-17T225104&quot;;Extended Properties=&quot;&quot;" command="SELECT * FROM [ACSDT5Y2019 B19301E_data_with_overlays_2021-04-17T225104]"/>
  </connection>
  <connection id="33" xr16:uid="{C9D79551-7E76-4796-931C-64CA10DB83A2}" keepAlive="1" name="Query - ACSDT5Y2019 B19301F_data_with_o" description="Connection to the 'ACSDT5Y2019 B19301F_data_with_o' query in the workbook." type="5" refreshedVersion="7" background="1" saveData="1">
    <dbPr connection="Provider=Microsoft.Mashup.OleDb.1;Data Source=$Workbook$;Location=&quot;ACSDT5Y2019 B19301F_data_with_o&quot;;Extended Properties=&quot;&quot;" command="SELECT * FROM [ACSDT5Y2019 B19301F_data_with_o]"/>
  </connection>
  <connection id="34" xr16:uid="{FA78911B-38FA-414F-AC77-D08F95BAD112}" keepAlive="1" name="Query - ACSDT5Y2019 B19301I_data_with_o" description="Connection to the 'ACSDT5Y2019 B19301I_data_with_o' query in the workbook." type="5" refreshedVersion="7" background="1" saveData="1">
    <dbPr connection="Provider=Microsoft.Mashup.OleDb.1;Data Source=$Workbook$;Location=&quot;ACSDT5Y2019 B19301I_data_with_o&quot;;Extended Properties=&quot;&quot;" command="SELECT * FROM [ACSDT5Y2019 B19301I_data_with_o]"/>
  </connection>
</connections>
</file>

<file path=xl/sharedStrings.xml><?xml version="1.0" encoding="utf-8"?>
<sst xmlns="http://schemas.openxmlformats.org/spreadsheetml/2006/main" count="3337" uniqueCount="691">
  <si>
    <t>NAME</t>
  </si>
  <si>
    <t>Geographic Area Name</t>
  </si>
  <si>
    <t>Estimate!!Per capita income in the past 12 months (in 2015 Inflation-adjusted dollars)</t>
  </si>
  <si>
    <t>Margin of Error!!Per capita income in the past 12 months (in 2015 Inflation-adjusted dollars)</t>
  </si>
  <si>
    <t>Alameda County, California</t>
  </si>
  <si>
    <t>Butte County, California</t>
  </si>
  <si>
    <t>Contra Costa County, California</t>
  </si>
  <si>
    <t>El Dorado County, California</t>
  </si>
  <si>
    <t>Fresno County, California</t>
  </si>
  <si>
    <t>Humboldt County, California</t>
  </si>
  <si>
    <t>Imperial County, California</t>
  </si>
  <si>
    <t>Kern County, California</t>
  </si>
  <si>
    <t>Kings County, California</t>
  </si>
  <si>
    <t>Lake County, California</t>
  </si>
  <si>
    <t>Los Angeles County, California</t>
  </si>
  <si>
    <t>Madera County, California</t>
  </si>
  <si>
    <t>Marin County, California</t>
  </si>
  <si>
    <t>Mendocino County, California</t>
  </si>
  <si>
    <t>Merced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</si>
  <si>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</si>
  <si>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</si>
  <si>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</si>
  <si>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</si>
  <si>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</si>
  <si>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Riverside County, California</t>
  </si>
  <si>
    <t>Sacramento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</si>
  <si>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</si>
  <si>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</si>
  <si>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</si>
  <si>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</si>
  <si>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</si>
  <si>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</si>
  <si>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</si>
  <si>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</si>
  <si>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</si>
  <si>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</si>
  <si>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Solano County, California</t>
  </si>
  <si>
    <t>Sonoma County, California</t>
  </si>
  <si>
    <t>Stanislaus County, California</t>
  </si>
  <si>
    <t>Sutter County, California</t>
  </si>
  <si>
    <t>Tulare County, California</t>
  </si>
  <si>
    <t>Ventura County, California</t>
  </si>
  <si>
    <t>Yolo County, California</t>
  </si>
  <si>
    <t>Yuba County, California</t>
  </si>
  <si>
    <t>California</t>
  </si>
  <si>
    <t>White Income 2015</t>
  </si>
  <si>
    <t>White Income 2016</t>
  </si>
  <si>
    <t>Income 2017 White</t>
  </si>
  <si>
    <t>White Income 2018</t>
  </si>
  <si>
    <t>White Income 2019</t>
  </si>
  <si>
    <t>Tehama County, California</t>
  </si>
  <si>
    <t>White Income 2017</t>
  </si>
  <si>
    <t>Black Income 2015</t>
  </si>
  <si>
    <t>Alpine County, California</t>
  </si>
  <si>
    <t>Amador County, California</t>
  </si>
  <si>
    <t>Calaveras County, California</t>
  </si>
  <si>
    <t>Colusa County, California</t>
  </si>
  <si>
    <t>Del Norte County, California</t>
  </si>
  <si>
    <t>Glenn County, California</t>
  </si>
  <si>
    <t>Inyo County, California</t>
  </si>
  <si>
    <t>Lassen County, California</t>
  </si>
  <si>
    <t>Mariposa County, California</t>
  </si>
  <si>
    <t>Modoc County, California</t>
  </si>
  <si>
    <t>Mono County, California</t>
  </si>
  <si>
    <t>Plumas County, California</t>
  </si>
  <si>
    <t>San Benito County, California</t>
  </si>
  <si>
    <t>Sierra County, California</t>
  </si>
  <si>
    <t>Siskiyou County, California</t>
  </si>
  <si>
    <t>Trinity County, California</t>
  </si>
  <si>
    <t>Tuolumne County, California</t>
  </si>
  <si>
    <t xml:space="preserve">Black Income 2016 </t>
  </si>
  <si>
    <t>Black Income 2017</t>
  </si>
  <si>
    <t>Black Income 2018</t>
  </si>
  <si>
    <t>Black Income 2019</t>
  </si>
  <si>
    <t>Black Income 2016</t>
  </si>
  <si>
    <t>American Indian Alaska Native 2015</t>
  </si>
  <si>
    <t>American Indian Alaska Native 2017</t>
  </si>
  <si>
    <t>American Indian Alaska Native 2016</t>
  </si>
  <si>
    <t>American Indian Alaska Native 2018</t>
  </si>
  <si>
    <t>American Indian Alaska Native 2019</t>
  </si>
  <si>
    <t>American Indian Alaskan Native 2015</t>
  </si>
  <si>
    <t>American Indian Alaskan Native Income 2016</t>
  </si>
  <si>
    <t>American Indian Alaska Native Income 2017</t>
  </si>
  <si>
    <t>American Indian Alaska Native Income 2018</t>
  </si>
  <si>
    <t>American Indian Alaska Native Income 2019</t>
  </si>
  <si>
    <t>Asian Income 2015</t>
  </si>
  <si>
    <t>County</t>
  </si>
  <si>
    <t>Asian Income 2016</t>
  </si>
  <si>
    <t>Asian Income 2017</t>
  </si>
  <si>
    <t>-</t>
  </si>
  <si>
    <t>Asian Income 2018</t>
  </si>
  <si>
    <t>null</t>
  </si>
  <si>
    <t>Asian Income 2019</t>
  </si>
  <si>
    <t>Asian 2015</t>
  </si>
  <si>
    <t>Asian 2016</t>
  </si>
  <si>
    <t>Asian 2017</t>
  </si>
  <si>
    <t>Asian 2018</t>
  </si>
  <si>
    <t>Asian 2019</t>
  </si>
  <si>
    <t>Native Hawaiian Pacific Islander 2015</t>
  </si>
  <si>
    <t xml:space="preserve">Native Hawaiian Pacific Islander 2016 </t>
  </si>
  <si>
    <t>Native Hawaiian Pacific Islander 2017</t>
  </si>
  <si>
    <t>Native Hawaiian Pacific Islander 2018</t>
  </si>
  <si>
    <t>Native Hawaiian Pacific Islander 2019</t>
  </si>
  <si>
    <t>Column2</t>
  </si>
  <si>
    <t>Column3</t>
  </si>
  <si>
    <t>Column4</t>
  </si>
  <si>
    <t>B19301E_001E</t>
  </si>
  <si>
    <t>B19301E_001M</t>
  </si>
  <si>
    <t>25888</t>
  </si>
  <si>
    <t>2533</t>
  </si>
  <si>
    <t>16638</t>
  </si>
  <si>
    <t>4281</t>
  </si>
  <si>
    <t>31968</t>
  </si>
  <si>
    <t>33696</t>
  </si>
  <si>
    <t>26885</t>
  </si>
  <si>
    <t>8505</t>
  </si>
  <si>
    <t>8568</t>
  </si>
  <si>
    <t>5685</t>
  </si>
  <si>
    <t>25708</t>
  </si>
  <si>
    <t>11175</t>
  </si>
  <si>
    <t>23511</t>
  </si>
  <si>
    <t>2911</t>
  </si>
  <si>
    <t>11514</t>
  </si>
  <si>
    <t>7082</t>
  </si>
  <si>
    <t>15850</t>
  </si>
  <si>
    <t>11012</t>
  </si>
  <si>
    <t>14218</t>
  </si>
  <si>
    <t>3095</t>
  </si>
  <si>
    <t>17897</t>
  </si>
  <si>
    <t>6756</t>
  </si>
  <si>
    <t>17058</t>
  </si>
  <si>
    <t>5616</t>
  </si>
  <si>
    <t>5775</t>
  </si>
  <si>
    <t>2595</t>
  </si>
  <si>
    <t>39186</t>
  </si>
  <si>
    <t>24132</t>
  </si>
  <si>
    <t>15999</t>
  </si>
  <si>
    <t>5475</t>
  </si>
  <si>
    <t>9976</t>
  </si>
  <si>
    <t>4734</t>
  </si>
  <si>
    <t>24846</t>
  </si>
  <si>
    <t>9382</t>
  </si>
  <si>
    <t>8688</t>
  </si>
  <si>
    <t>4860</t>
  </si>
  <si>
    <t>21699</t>
  </si>
  <si>
    <t>1510</t>
  </si>
  <si>
    <t>10627</t>
  </si>
  <si>
    <t>3825</t>
  </si>
  <si>
    <t>27047</t>
  </si>
  <si>
    <t>16298</t>
  </si>
  <si>
    <t>25957</t>
  </si>
  <si>
    <t>8042</t>
  </si>
  <si>
    <t>19640</t>
  </si>
  <si>
    <t>7013</t>
  </si>
  <si>
    <t>28908</t>
  </si>
  <si>
    <t>4970</t>
  </si>
  <si>
    <t>18705</t>
  </si>
  <si>
    <t>10010</t>
  </si>
  <si>
    <t>23213</t>
  </si>
  <si>
    <t>18645</t>
  </si>
  <si>
    <t>30630</t>
  </si>
  <si>
    <t>8000</t>
  </si>
  <si>
    <t>30573</t>
  </si>
  <si>
    <t>11315</t>
  </si>
  <si>
    <t>14389</t>
  </si>
  <si>
    <t>15131</t>
  </si>
  <si>
    <t>21009</t>
  </si>
  <si>
    <t>3950</t>
  </si>
  <si>
    <t>19664</t>
  </si>
  <si>
    <t>2473</t>
  </si>
  <si>
    <t>29015</t>
  </si>
  <si>
    <t>35103</t>
  </si>
  <si>
    <t>15652</t>
  </si>
  <si>
    <t>1594</t>
  </si>
  <si>
    <t>23693</t>
  </si>
  <si>
    <t>2077</t>
  </si>
  <si>
    <t>25930</t>
  </si>
  <si>
    <t>5003</t>
  </si>
  <si>
    <t>23464</t>
  </si>
  <si>
    <t>5011</t>
  </si>
  <si>
    <t>8621</t>
  </si>
  <si>
    <t>11138</t>
  </si>
  <si>
    <t>23054</t>
  </si>
  <si>
    <t>2728</t>
  </si>
  <si>
    <t>36149</t>
  </si>
  <si>
    <t>9639</t>
  </si>
  <si>
    <t>25886</t>
  </si>
  <si>
    <t>3491</t>
  </si>
  <si>
    <t>25239</t>
  </si>
  <si>
    <t>17871</t>
  </si>
  <si>
    <t>20088</t>
  </si>
  <si>
    <t>11998</t>
  </si>
  <si>
    <t>6602</t>
  </si>
  <si>
    <t>2682</t>
  </si>
  <si>
    <t>25070</t>
  </si>
  <si>
    <t>2778</t>
  </si>
  <si>
    <t>22548</t>
  </si>
  <si>
    <t>4525</t>
  </si>
  <si>
    <t>14192</t>
  </si>
  <si>
    <t>2660</t>
  </si>
  <si>
    <t>21798</t>
  </si>
  <si>
    <t>8500</t>
  </si>
  <si>
    <t>15275</t>
  </si>
  <si>
    <t>5910</t>
  </si>
  <si>
    <t>31376</t>
  </si>
  <si>
    <t>24583</t>
  </si>
  <si>
    <t>27962</t>
  </si>
  <si>
    <t>5377</t>
  </si>
  <si>
    <t>7834</t>
  </si>
  <si>
    <t>30146</t>
  </si>
  <si>
    <t>8658</t>
  </si>
  <si>
    <t>22705</t>
  </si>
  <si>
    <t>793</t>
  </si>
  <si>
    <t>Estimate!!Per capita income in the past 12 months (in 2016 inflation-adjusted dollars)</t>
  </si>
  <si>
    <t>Margin of Error!!Per capita income in the past 12 months (in 2016 inflation-adjusted dollars)</t>
  </si>
  <si>
    <t>26382</t>
  </si>
  <si>
    <t>2041</t>
  </si>
  <si>
    <t>**</t>
  </si>
  <si>
    <t>20408</t>
  </si>
  <si>
    <t>22295</t>
  </si>
  <si>
    <t>40379</t>
  </si>
  <si>
    <t>15258</t>
  </si>
  <si>
    <t>10459</t>
  </si>
  <si>
    <t>6590</t>
  </si>
  <si>
    <t>23675</t>
  </si>
  <si>
    <t>11023</t>
  </si>
  <si>
    <t>23124</t>
  </si>
  <si>
    <t>2845</t>
  </si>
  <si>
    <t>27970</t>
  </si>
  <si>
    <t>17349</t>
  </si>
  <si>
    <t>16181</t>
  </si>
  <si>
    <t>2559</t>
  </si>
  <si>
    <t>18898</t>
  </si>
  <si>
    <t>6142</t>
  </si>
  <si>
    <t>17557</t>
  </si>
  <si>
    <t>6482</t>
  </si>
  <si>
    <t>18996</t>
  </si>
  <si>
    <t>14200</t>
  </si>
  <si>
    <t>13400</t>
  </si>
  <si>
    <t>5233</t>
  </si>
  <si>
    <t>14374</t>
  </si>
  <si>
    <t>5695</t>
  </si>
  <si>
    <t>14329</t>
  </si>
  <si>
    <t>6788</t>
  </si>
  <si>
    <t>7339</t>
  </si>
  <si>
    <t>2794</t>
  </si>
  <si>
    <t>22046</t>
  </si>
  <si>
    <t>1457</t>
  </si>
  <si>
    <t>20006</t>
  </si>
  <si>
    <t>6844</t>
  </si>
  <si>
    <t>22492</t>
  </si>
  <si>
    <t>15783</t>
  </si>
  <si>
    <t>27915</t>
  </si>
  <si>
    <t>6869</t>
  </si>
  <si>
    <t>23654</t>
  </si>
  <si>
    <t>11029</t>
  </si>
  <si>
    <t>25909</t>
  </si>
  <si>
    <t>5508</t>
  </si>
  <si>
    <t>23723</t>
  </si>
  <si>
    <t>12184</t>
  </si>
  <si>
    <t>21065</t>
  </si>
  <si>
    <t>23476</t>
  </si>
  <si>
    <t>34457</t>
  </si>
  <si>
    <t>8417</t>
  </si>
  <si>
    <t>34235</t>
  </si>
  <si>
    <t>17143</t>
  </si>
  <si>
    <t>14899</t>
  </si>
  <si>
    <t>14316</t>
  </si>
  <si>
    <t>21987</t>
  </si>
  <si>
    <t>3336</t>
  </si>
  <si>
    <t>20369</t>
  </si>
  <si>
    <t>2537</t>
  </si>
  <si>
    <t>24212</t>
  </si>
  <si>
    <t>25885</t>
  </si>
  <si>
    <t>16338</t>
  </si>
  <si>
    <t>1842</t>
  </si>
  <si>
    <t>25458</t>
  </si>
  <si>
    <t>2239</t>
  </si>
  <si>
    <t>29759</t>
  </si>
  <si>
    <t>6155</t>
  </si>
  <si>
    <t>22446</t>
  </si>
  <si>
    <t>4903</t>
  </si>
  <si>
    <t>10320</t>
  </si>
  <si>
    <t>12008</t>
  </si>
  <si>
    <t>24706</t>
  </si>
  <si>
    <t>2752</t>
  </si>
  <si>
    <t>36566</t>
  </si>
  <si>
    <t>9863</t>
  </si>
  <si>
    <t>27676</t>
  </si>
  <si>
    <t>2887</t>
  </si>
  <si>
    <t>11906</t>
  </si>
  <si>
    <t>10880</t>
  </si>
  <si>
    <t>8879</t>
  </si>
  <si>
    <t>6296</t>
  </si>
  <si>
    <t>7117</t>
  </si>
  <si>
    <t>3540</t>
  </si>
  <si>
    <t>25405</t>
  </si>
  <si>
    <t>22137</t>
  </si>
  <si>
    <t>4177</t>
  </si>
  <si>
    <t>16205</t>
  </si>
  <si>
    <t>3051</t>
  </si>
  <si>
    <t>25577</t>
  </si>
  <si>
    <t>5870</t>
  </si>
  <si>
    <t>14778</t>
  </si>
  <si>
    <t>5305</t>
  </si>
  <si>
    <t>24306</t>
  </si>
  <si>
    <t>18853</t>
  </si>
  <si>
    <t>28473</t>
  </si>
  <si>
    <t>6497</t>
  </si>
  <si>
    <t>26000</t>
  </si>
  <si>
    <t>8830</t>
  </si>
  <si>
    <t>20078</t>
  </si>
  <si>
    <t>6673</t>
  </si>
  <si>
    <t>23751</t>
  </si>
  <si>
    <t>921</t>
  </si>
  <si>
    <t>Estimate!!Per capita income in the past 12 months (in 2017 inflation-adjusted dollars)</t>
  </si>
  <si>
    <t>Margin of Error!!Per capita income in the past 12 months (in 2017 inflation-adjusted dollars)</t>
  </si>
  <si>
    <t>28688</t>
  </si>
  <si>
    <t>2776</t>
  </si>
  <si>
    <t>19424</t>
  </si>
  <si>
    <t>22463</t>
  </si>
  <si>
    <t>35948</t>
  </si>
  <si>
    <t>10566</t>
  </si>
  <si>
    <t>9902</t>
  </si>
  <si>
    <t>7382</t>
  </si>
  <si>
    <t>27506</t>
  </si>
  <si>
    <t>13325</t>
  </si>
  <si>
    <t>25787</t>
  </si>
  <si>
    <t>3504</t>
  </si>
  <si>
    <t>29860</t>
  </si>
  <si>
    <t>15932</t>
  </si>
  <si>
    <t>14877</t>
  </si>
  <si>
    <t>2366</t>
  </si>
  <si>
    <t>19325</t>
  </si>
  <si>
    <t>8098</t>
  </si>
  <si>
    <t>44530</t>
  </si>
  <si>
    <t>27074</t>
  </si>
  <si>
    <t>22290</t>
  </si>
  <si>
    <t>10617</t>
  </si>
  <si>
    <t>12285</t>
  </si>
  <si>
    <t>7746</t>
  </si>
  <si>
    <t>14250</t>
  </si>
  <si>
    <t>5504</t>
  </si>
  <si>
    <t>12128</t>
  </si>
  <si>
    <t>4811</t>
  </si>
  <si>
    <t>9395</t>
  </si>
  <si>
    <t>2502</t>
  </si>
  <si>
    <t>22301</t>
  </si>
  <si>
    <t>1520</t>
  </si>
  <si>
    <t>23313</t>
  </si>
  <si>
    <t>9658</t>
  </si>
  <si>
    <t>16923</t>
  </si>
  <si>
    <t>10016</t>
  </si>
  <si>
    <t>27087</t>
  </si>
  <si>
    <t>7882</t>
  </si>
  <si>
    <t>25064</t>
  </si>
  <si>
    <t>14660</t>
  </si>
  <si>
    <t>29344</t>
  </si>
  <si>
    <t>5655</t>
  </si>
  <si>
    <t>22761</t>
  </si>
  <si>
    <t>11017</t>
  </si>
  <si>
    <t>21504</t>
  </si>
  <si>
    <t>21140</t>
  </si>
  <si>
    <t>34232</t>
  </si>
  <si>
    <t>6318</t>
  </si>
  <si>
    <t>29176</t>
  </si>
  <si>
    <t>23638</t>
  </si>
  <si>
    <t>2943</t>
  </si>
  <si>
    <t>21266</t>
  </si>
  <si>
    <t>1857</t>
  </si>
  <si>
    <t>24321</t>
  </si>
  <si>
    <t>26672</t>
  </si>
  <si>
    <t>18302</t>
  </si>
  <si>
    <t>2261</t>
  </si>
  <si>
    <t>27847</t>
  </si>
  <si>
    <t>2582</t>
  </si>
  <si>
    <t>32673</t>
  </si>
  <si>
    <t>7063</t>
  </si>
  <si>
    <t>17443</t>
  </si>
  <si>
    <t>2940</t>
  </si>
  <si>
    <t>19358</t>
  </si>
  <si>
    <t>21865</t>
  </si>
  <si>
    <t>25785</t>
  </si>
  <si>
    <t>3373</t>
  </si>
  <si>
    <t>47728</t>
  </si>
  <si>
    <t>14706</t>
  </si>
  <si>
    <t>30154</t>
  </si>
  <si>
    <t>4002</t>
  </si>
  <si>
    <t>17598</t>
  </si>
  <si>
    <t>11370</t>
  </si>
  <si>
    <t>13531</t>
  </si>
  <si>
    <t>6106</t>
  </si>
  <si>
    <t>18775</t>
  </si>
  <si>
    <t>8119</t>
  </si>
  <si>
    <t>28522</t>
  </si>
  <si>
    <t>2769</t>
  </si>
  <si>
    <t>23066</t>
  </si>
  <si>
    <t>4500</t>
  </si>
  <si>
    <t>18016</t>
  </si>
  <si>
    <t>2142</t>
  </si>
  <si>
    <t>20002</t>
  </si>
  <si>
    <t>6913</t>
  </si>
  <si>
    <t>32996</t>
  </si>
  <si>
    <t>16727</t>
  </si>
  <si>
    <t>20105</t>
  </si>
  <si>
    <t>9102</t>
  </si>
  <si>
    <t>38992</t>
  </si>
  <si>
    <t>18720</t>
  </si>
  <si>
    <t>26399</t>
  </si>
  <si>
    <t>5970</t>
  </si>
  <si>
    <t>25156</t>
  </si>
  <si>
    <t>6325</t>
  </si>
  <si>
    <t>20969</t>
  </si>
  <si>
    <t>8215</t>
  </si>
  <si>
    <t>24960</t>
  </si>
  <si>
    <t>788</t>
  </si>
  <si>
    <t>Estimate!!Per capita income in the past 12 months (in 2018 inflation-adjusted dollars)</t>
  </si>
  <si>
    <t>Margin of Error!!Per capita income in the past 12 months (in 2018 inflation-adjusted dollars)</t>
  </si>
  <si>
    <t>29513</t>
  </si>
  <si>
    <t>2469</t>
  </si>
  <si>
    <t>29537</t>
  </si>
  <si>
    <t>36072</t>
  </si>
  <si>
    <t>34957</t>
  </si>
  <si>
    <t>8871</t>
  </si>
  <si>
    <t>6606</t>
  </si>
  <si>
    <t>2241</t>
  </si>
  <si>
    <t>30525</t>
  </si>
  <si>
    <t>13041</t>
  </si>
  <si>
    <t>26525</t>
  </si>
  <si>
    <t>30293</t>
  </si>
  <si>
    <t>18270</t>
  </si>
  <si>
    <t>17413</t>
  </si>
  <si>
    <t>3488</t>
  </si>
  <si>
    <t>14588</t>
  </si>
  <si>
    <t>4024</t>
  </si>
  <si>
    <t>32214</t>
  </si>
  <si>
    <t>25658</t>
  </si>
  <si>
    <t>22204</t>
  </si>
  <si>
    <t>10124</t>
  </si>
  <si>
    <t>16343</t>
  </si>
  <si>
    <t>5900</t>
  </si>
  <si>
    <t>15356</t>
  </si>
  <si>
    <t>5959</t>
  </si>
  <si>
    <t>12908</t>
  </si>
  <si>
    <t>7854</t>
  </si>
  <si>
    <t>18780</t>
  </si>
  <si>
    <t>17030</t>
  </si>
  <si>
    <t>9814</t>
  </si>
  <si>
    <t>2083</t>
  </si>
  <si>
    <t>23627</t>
  </si>
  <si>
    <t>1374</t>
  </si>
  <si>
    <t>21476</t>
  </si>
  <si>
    <t>13563</t>
  </si>
  <si>
    <t>12452</t>
  </si>
  <si>
    <t>9890</t>
  </si>
  <si>
    <t>18665</t>
  </si>
  <si>
    <t>6157</t>
  </si>
  <si>
    <t>26325</t>
  </si>
  <si>
    <t>8589</t>
  </si>
  <si>
    <t>21485</t>
  </si>
  <si>
    <t>7662</t>
  </si>
  <si>
    <t>29200</t>
  </si>
  <si>
    <t>4515</t>
  </si>
  <si>
    <t>21086</t>
  </si>
  <si>
    <t>11634</t>
  </si>
  <si>
    <t>36336</t>
  </si>
  <si>
    <t>30665</t>
  </si>
  <si>
    <t>36884</t>
  </si>
  <si>
    <t>8064</t>
  </si>
  <si>
    <t>33450</t>
  </si>
  <si>
    <t>15259</t>
  </si>
  <si>
    <t>24943</t>
  </si>
  <si>
    <t>3311</t>
  </si>
  <si>
    <t>23205</t>
  </si>
  <si>
    <t>1591</t>
  </si>
  <si>
    <t>32461</t>
  </si>
  <si>
    <t>26835</t>
  </si>
  <si>
    <t>20457</t>
  </si>
  <si>
    <t>3060</t>
  </si>
  <si>
    <t>31310</t>
  </si>
  <si>
    <t>3005</t>
  </si>
  <si>
    <t>34460</t>
  </si>
  <si>
    <t>7990</t>
  </si>
  <si>
    <t>17942</t>
  </si>
  <si>
    <t>2225</t>
  </si>
  <si>
    <t>22341</t>
  </si>
  <si>
    <t>19856</t>
  </si>
  <si>
    <t>26159</t>
  </si>
  <si>
    <t>2907</t>
  </si>
  <si>
    <t>48820</t>
  </si>
  <si>
    <t>14203</t>
  </si>
  <si>
    <t>37395</t>
  </si>
  <si>
    <t>6793</t>
  </si>
  <si>
    <t>14327</t>
  </si>
  <si>
    <t>8790</t>
  </si>
  <si>
    <t>16608</t>
  </si>
  <si>
    <t>5862</t>
  </si>
  <si>
    <t>21460</t>
  </si>
  <si>
    <t>7322</t>
  </si>
  <si>
    <t>29177</t>
  </si>
  <si>
    <t>4123</t>
  </si>
  <si>
    <t>24495</t>
  </si>
  <si>
    <t>4434</t>
  </si>
  <si>
    <t>18584</t>
  </si>
  <si>
    <t>1825</t>
  </si>
  <si>
    <t>18892</t>
  </si>
  <si>
    <t>5985</t>
  </si>
  <si>
    <t>16273</t>
  </si>
  <si>
    <t>9538</t>
  </si>
  <si>
    <t>38569</t>
  </si>
  <si>
    <t>22597</t>
  </si>
  <si>
    <t>33035</t>
  </si>
  <si>
    <t>7034</t>
  </si>
  <si>
    <t>23321</t>
  </si>
  <si>
    <t>5632</t>
  </si>
  <si>
    <t>20278</t>
  </si>
  <si>
    <t>7107</t>
  </si>
  <si>
    <t>26642</t>
  </si>
  <si>
    <t>798</t>
  </si>
  <si>
    <t>Estimate!!Per capita income in the past 12 months (in 2019 inflation-adjusted dollars)</t>
  </si>
  <si>
    <t>Margin of Error!!Per capita income in the past 12 months (in 2019 inflation-adjusted dollars)</t>
  </si>
  <si>
    <t>32193</t>
  </si>
  <si>
    <t>2850</t>
  </si>
  <si>
    <t>28040</t>
  </si>
  <si>
    <t>10084</t>
  </si>
  <si>
    <t>38187</t>
  </si>
  <si>
    <t>17635</t>
  </si>
  <si>
    <t>30596</t>
  </si>
  <si>
    <t>4091</t>
  </si>
  <si>
    <t>29892</t>
  </si>
  <si>
    <t>19067</t>
  </si>
  <si>
    <t>20080</t>
  </si>
  <si>
    <t>4309</t>
  </si>
  <si>
    <t>25715</t>
  </si>
  <si>
    <t>23094</t>
  </si>
  <si>
    <t>22032</t>
  </si>
  <si>
    <t>10425</t>
  </si>
  <si>
    <t>10088</t>
  </si>
  <si>
    <t>6607</t>
  </si>
  <si>
    <t>17047</t>
  </si>
  <si>
    <t>6399</t>
  </si>
  <si>
    <t>12855</t>
  </si>
  <si>
    <t>9228</t>
  </si>
  <si>
    <t>19238</t>
  </si>
  <si>
    <t>17400</t>
  </si>
  <si>
    <t>13977</t>
  </si>
  <si>
    <t>2983</t>
  </si>
  <si>
    <t>1452</t>
  </si>
  <si>
    <t>25271</t>
  </si>
  <si>
    <t>11430</t>
  </si>
  <si>
    <t>7158</t>
  </si>
  <si>
    <t>6762</t>
  </si>
  <si>
    <t>21126</t>
  </si>
  <si>
    <t>5803</t>
  </si>
  <si>
    <t>33144</t>
  </si>
  <si>
    <t>6379</t>
  </si>
  <si>
    <t>22110</t>
  </si>
  <si>
    <t>7067</t>
  </si>
  <si>
    <t>27751</t>
  </si>
  <si>
    <t>4843</t>
  </si>
  <si>
    <t>21260</t>
  </si>
  <si>
    <t>12366</t>
  </si>
  <si>
    <t>55402</t>
  </si>
  <si>
    <t>25091</t>
  </si>
  <si>
    <t>33256</t>
  </si>
  <si>
    <t>3014</t>
  </si>
  <si>
    <t>37356</t>
  </si>
  <si>
    <t>19346</t>
  </si>
  <si>
    <t>26904</t>
  </si>
  <si>
    <t>2520</t>
  </si>
  <si>
    <t>23731</t>
  </si>
  <si>
    <t>1787</t>
  </si>
  <si>
    <t>81470</t>
  </si>
  <si>
    <t>35065</t>
  </si>
  <si>
    <t>21968</t>
  </si>
  <si>
    <t>3544</t>
  </si>
  <si>
    <t>31053</t>
  </si>
  <si>
    <t>2786</t>
  </si>
  <si>
    <t>33183</t>
  </si>
  <si>
    <t>7442</t>
  </si>
  <si>
    <t>23152</t>
  </si>
  <si>
    <t>4025</t>
  </si>
  <si>
    <t>21802</t>
  </si>
  <si>
    <t>10659</t>
  </si>
  <si>
    <t>28103</t>
  </si>
  <si>
    <t>3342</t>
  </si>
  <si>
    <t>43682</t>
  </si>
  <si>
    <t>14604</t>
  </si>
  <si>
    <t>41602</t>
  </si>
  <si>
    <t>9100</t>
  </si>
  <si>
    <t>22354</t>
  </si>
  <si>
    <t>10026</t>
  </si>
  <si>
    <t>13899</t>
  </si>
  <si>
    <t>5300</t>
  </si>
  <si>
    <t>19929</t>
  </si>
  <si>
    <t>6715</t>
  </si>
  <si>
    <t>29694</t>
  </si>
  <si>
    <t>4717</t>
  </si>
  <si>
    <t>28107</t>
  </si>
  <si>
    <t>3988</t>
  </si>
  <si>
    <t>18760</t>
  </si>
  <si>
    <t>2585</t>
  </si>
  <si>
    <t>18795</t>
  </si>
  <si>
    <t>5386</t>
  </si>
  <si>
    <t>14456</t>
  </si>
  <si>
    <t>6747</t>
  </si>
  <si>
    <t>27833</t>
  </si>
  <si>
    <t>17755</t>
  </si>
  <si>
    <t>33460</t>
  </si>
  <si>
    <t>8007</t>
  </si>
  <si>
    <t>26243</t>
  </si>
  <si>
    <t>6758</t>
  </si>
  <si>
    <t>25821</t>
  </si>
  <si>
    <t>8719</t>
  </si>
  <si>
    <t>882</t>
  </si>
  <si>
    <t>GEO_ID</t>
  </si>
  <si>
    <t>B19301F_001E</t>
  </si>
  <si>
    <t>B19301F_001M</t>
  </si>
  <si>
    <t>id</t>
  </si>
  <si>
    <t>0500000US06001</t>
  </si>
  <si>
    <t>0500000US06003</t>
  </si>
  <si>
    <t>0500000US06005</t>
  </si>
  <si>
    <t>0500000US06007</t>
  </si>
  <si>
    <t>0500000US06009</t>
  </si>
  <si>
    <t>0500000US06011</t>
  </si>
  <si>
    <t>0500000US06013</t>
  </si>
  <si>
    <t>0500000US06015</t>
  </si>
  <si>
    <t>0500000US06017</t>
  </si>
  <si>
    <t>0500000US06019</t>
  </si>
  <si>
    <t>0500000US06021</t>
  </si>
  <si>
    <t>0500000US06023</t>
  </si>
  <si>
    <t>0500000US06025</t>
  </si>
  <si>
    <t>0500000US06027</t>
  </si>
  <si>
    <t>0500000US06029</t>
  </si>
  <si>
    <t>0500000US06031</t>
  </si>
  <si>
    <t>0500000US06033</t>
  </si>
  <si>
    <t>0500000US06035</t>
  </si>
  <si>
    <t>0500000US06037</t>
  </si>
  <si>
    <t>0500000US06039</t>
  </si>
  <si>
    <t>0500000US06041</t>
  </si>
  <si>
    <t>0500000US06043</t>
  </si>
  <si>
    <t>0500000US06045</t>
  </si>
  <si>
    <t>0500000US06047</t>
  </si>
  <si>
    <t>0500000US06049</t>
  </si>
  <si>
    <t>0500000US06051</t>
  </si>
  <si>
    <t>0500000US06053</t>
  </si>
  <si>
    <t>0500000US06055</t>
  </si>
  <si>
    <t>0500000US06057</t>
  </si>
  <si>
    <t>0500000US06059</t>
  </si>
  <si>
    <t>0500000US06061</t>
  </si>
  <si>
    <t>0500000US06063</t>
  </si>
  <si>
    <t>0500000US06065</t>
  </si>
  <si>
    <t>0500000US06067</t>
  </si>
  <si>
    <t>0500000US06069</t>
  </si>
  <si>
    <t>0500000US06071</t>
  </si>
  <si>
    <t>0500000US06073</t>
  </si>
  <si>
    <t>0500000US06075</t>
  </si>
  <si>
    <t>0500000US06077</t>
  </si>
  <si>
    <t>0500000US06079</t>
  </si>
  <si>
    <t>0500000US06081</t>
  </si>
  <si>
    <t>0500000US06083</t>
  </si>
  <si>
    <t>0500000US06085</t>
  </si>
  <si>
    <t>0500000US06087</t>
  </si>
  <si>
    <t>0500000US06089</t>
  </si>
  <si>
    <t>0500000US06091</t>
  </si>
  <si>
    <t>0500000US06093</t>
  </si>
  <si>
    <t>0500000US06095</t>
  </si>
  <si>
    <t>0500000US06097</t>
  </si>
  <si>
    <t>0500000US06099</t>
  </si>
  <si>
    <t>0500000US06101</t>
  </si>
  <si>
    <t>0500000US06103</t>
  </si>
  <si>
    <t>0500000US06105</t>
  </si>
  <si>
    <t>0500000US06107</t>
  </si>
  <si>
    <t>0500000US06109</t>
  </si>
  <si>
    <t>0500000US06111</t>
  </si>
  <si>
    <t>0500000US06113</t>
  </si>
  <si>
    <t>0500000US06115</t>
  </si>
  <si>
    <t>0400000US06</t>
  </si>
  <si>
    <t>Other 2015</t>
  </si>
  <si>
    <t>Other 2016</t>
  </si>
  <si>
    <t>Other 2017</t>
  </si>
  <si>
    <t>Other 2018</t>
  </si>
  <si>
    <t>Other 2019</t>
  </si>
  <si>
    <t>ic</t>
  </si>
  <si>
    <t>B19301I_001E</t>
  </si>
  <si>
    <t>B19301I_001M</t>
  </si>
  <si>
    <t>Hispanic 2015</t>
  </si>
  <si>
    <t>Hispanic 2016</t>
  </si>
  <si>
    <t>Hispanic 2017</t>
  </si>
  <si>
    <t>Hispanic 2018</t>
  </si>
  <si>
    <t>Hispanic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</si>
</sst>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4" xr16:uid="{56DEFD94-3C15-4C7B-9110-11029B13047E}" autoFormatId="16" applyNumberFormats="0" applyBorderFormats="0" applyFontFormats="0" applyPatternFormats="0" applyAlignmentFormats="0" applyWidthHeightFormats="0">
  <queryTableRefresh nextId="5">
    <queryTableFields count="4">
      <queryTableField id="1" name="GEO_ID" tableColumnId="1"/>
      <queryTableField id="2" name="NAME" tableColumnId="2"/>
      <queryTableField id="3" name="B19301I_001E" tableColumnId="3"/>
      <queryTableField id="4" name="B19301I_001M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92FEF7F-5DA4-464E-9154-C5282C5729D6}" autoFormatId="16" applyNumberFormats="0" applyBorderFormats="0" applyFontFormats="0" applyPatternFormats="0" applyAlignmentFormats="0" applyWidthHeightFormats="0">
  <queryTableRefresh nextId="5">
    <queryTableFields count="3">
      <queryTableField id="2" name="NAME" tableColumnId="2"/>
      <queryTableField id="3" name="B19301F_001E" tableColumnId="3"/>
      <queryTableField id="4" name="B19301F_001M" tableColumnId="4"/>
    </queryTableFields>
    <queryTableDeletedFields count="1">
      <deletedField name="GEO_ID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2" xr16:uid="{00000000-0016-0000-0100-000000000000}" autoFormatId="16" applyNumberFormats="0" applyBorderFormats="0" applyFontFormats="0" applyPatternFormats="0" applyAlignmentFormats="0" applyWidthHeightFormats="0">
  <queryTableRefresh nextId="5">
    <queryTableFields count="3"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1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6" xr16:uid="{00000000-0016-0000-0200-000001000000}" autoFormatId="16" applyNumberFormats="0" applyBorderFormats="0" applyFontFormats="0" applyPatternFormats="0" applyAlignmentFormats="0" applyWidthHeightFormats="0">
  <queryTableRefresh nextId="5">
    <queryTableFields count="3"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1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0" xr16:uid="{00000000-0016-0000-0300-000002000000}" autoFormatId="16" applyNumberFormats="0" applyBorderFormats="0" applyFontFormats="0" applyPatternFormats="0" applyAlignmentFormats="0" applyWidthHeightFormats="0">
  <queryTableRefresh nextId="5">
    <queryTableFields count="3"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1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00000000-0016-0000-0400-000003000000}" autoFormatId="16" applyNumberFormats="0" applyBorderFormats="0" applyFontFormats="0" applyPatternFormats="0" applyAlignmentFormats="0" applyWidthHeightFormats="0">
  <queryTableRefresh nextId="5">
    <queryTableFields count="3"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1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500-000004000000}" autoFormatId="16" applyNumberFormats="0" applyBorderFormats="0" applyFontFormats="0" applyPatternFormats="0" applyAlignmentFormats="0" applyWidthHeightFormats="0">
  <queryTableRefresh nextId="5">
    <queryTableFields count="3"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1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1" xr16:uid="{00000000-0016-0000-0600-000005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Asian Income 2019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5" xr16:uid="{00000000-0016-0000-0700-000006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Asian Income 2018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9" xr16:uid="{00000000-0016-0000-0800-000007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Asian Income 2017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00000000-0016-0000-0900-000008000000}" autoFormatId="16" applyNumberFormats="0" applyBorderFormats="0" applyFontFormats="0" applyPatternFormats="0" applyAlignmentFormats="0" applyWidthHeightFormats="0">
  <queryTableRefresh nextId="3">
    <queryTableFields count="2">
      <queryTableField id="1" name="County" tableColumnId="1"/>
      <queryTableField id="2" name="Asian Income 2016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8" xr16:uid="{7E757B53-559F-4F7B-8E40-480B1373440F}" autoFormatId="16" applyNumberFormats="0" applyBorderFormats="0" applyFontFormats="0" applyPatternFormats="0" applyAlignmentFormats="0" applyWidthHeightFormats="0">
  <queryTableRefresh nextId="5">
    <queryTableFields count="4">
      <queryTableField id="1" name="GEO_ID" tableColumnId="1"/>
      <queryTableField id="2" name="NAME" tableColumnId="2"/>
      <queryTableField id="3" name="B19301I_001E" tableColumnId="3"/>
      <queryTableField id="4" name="B19301I_001M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A00-000009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Asian Income 2015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0" xr16:uid="{00000000-0016-0000-0B00-00000A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American Indian Alaska Native Income 2019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00000000-0016-0000-0C00-00000B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American Indian Alaska Native Income 2018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00000000-0016-0000-0D00-00000C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American Indian Alaska Native Income 2017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0000000-0016-0000-0E00-00000D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American Indian Alaskan Native Income 2016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F00-00000E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American Indian Alaskan Native 2015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9" xr16:uid="{00000000-0016-0000-1000-00000F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Black Income 2019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3" xr16:uid="{00000000-0016-0000-1100-000010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Black Income 2018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00000000-0016-0000-1200-000011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Black Income 2017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00000000-0016-0000-1300-000012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Black Income 2016 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2" xr16:uid="{67C3BC55-1DDC-4CD5-AB91-EC80F8F85EE8}" autoFormatId="16" applyNumberFormats="0" applyBorderFormats="0" applyFontFormats="0" applyPatternFormats="0" applyAlignmentFormats="0" applyWidthHeightFormats="0">
  <queryTableRefresh nextId="5">
    <queryTableFields count="4">
      <queryTableField id="1" name="GEO_ID" tableColumnId="1"/>
      <queryTableField id="2" name="NAME" tableColumnId="2"/>
      <queryTableField id="3" name="B19301I_001E" tableColumnId="3"/>
      <queryTableField id="4" name="B19301I_001M" tableColumnId="4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0000000-0016-0000-1400-000013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Black Income 2015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1500-000014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White Income 2019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1600-000015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White Income 2018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1700-000016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White Income 2016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1800-000017000000}" autoFormatId="16" applyNumberFormats="0" applyBorderFormats="0" applyFontFormats="0" applyPatternFormats="0" applyAlignmentFormats="0" applyWidthHeightFormats="0">
  <queryTableRefresh nextId="3">
    <queryTableFields count="2">
      <queryTableField id="1" name="Geographic Area Name" tableColumnId="1"/>
      <queryTableField id="2" name="Income 2017 Whit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0BF51A7B-0B1D-42D0-AC28-84CB6295D779}" autoFormatId="16" applyNumberFormats="0" applyBorderFormats="0" applyFontFormats="0" applyPatternFormats="0" applyAlignmentFormats="0" applyWidthHeightFormats="0">
  <queryTableRefresh nextId="5">
    <queryTableFields count="4">
      <queryTableField id="1" name="GEO_ID" tableColumnId="1"/>
      <queryTableField id="2" name="NAME" tableColumnId="2"/>
      <queryTableField id="3" name="B19301I_001E" tableColumnId="3"/>
      <queryTableField id="4" name="B19301I_001M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1349B3D-8A67-4D4F-8EAB-00E8F249472B}" autoFormatId="16" applyNumberFormats="0" applyBorderFormats="0" applyFontFormats="0" applyPatternFormats="0" applyAlignmentFormats="0" applyWidthHeightFormats="0">
  <queryTableRefresh nextId="5">
    <queryTableFields count="4">
      <queryTableField id="1" name="GEO_ID" tableColumnId="1"/>
      <queryTableField id="2" name="NAME" tableColumnId="2"/>
      <queryTableField id="3" name="B19301I_001E" tableColumnId="3"/>
      <queryTableField id="4" name="B19301I_001M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3" xr16:uid="{8AB5131C-ABFE-42E2-8E26-6EDE353949C1}" autoFormatId="16" applyNumberFormats="0" applyBorderFormats="0" applyFontFormats="0" applyPatternFormats="0" applyAlignmentFormats="0" applyWidthHeightFormats="0">
  <queryTableRefresh nextId="5">
    <queryTableFields count="4">
      <queryTableField id="1" name="GEO_ID" tableColumnId="1"/>
      <queryTableField id="2" name="NAME" tableColumnId="2"/>
      <queryTableField id="3" name="B19301F_001E" tableColumnId="3"/>
      <queryTableField id="4" name="B19301F_001M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7" xr16:uid="{58D05A31-89F4-4A35-9515-B995D6185A40}" autoFormatId="16" applyNumberFormats="0" applyBorderFormats="0" applyFontFormats="0" applyPatternFormats="0" applyAlignmentFormats="0" applyWidthHeightFormats="0">
  <queryTableRefresh nextId="5">
    <queryTableFields count="4">
      <queryTableField id="1" name="GEO_ID" tableColumnId="1"/>
      <queryTableField id="2" name="NAME" tableColumnId="2"/>
      <queryTableField id="3" name="B19301F_001E" tableColumnId="3"/>
      <queryTableField id="4" name="B19301F_001M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DEE1497E-7429-4996-9DA7-421B3FBB3E63}" autoFormatId="16" applyNumberFormats="0" applyBorderFormats="0" applyFontFormats="0" applyPatternFormats="0" applyAlignmentFormats="0" applyWidthHeightFormats="0">
  <queryTableRefresh nextId="5">
    <queryTableFields count="4">
      <queryTableField id="1" name="GEO_ID" tableColumnId="1"/>
      <queryTableField id="2" name="NAME" tableColumnId="2"/>
      <queryTableField id="3" name="B19301F_001E" tableColumnId="3"/>
      <queryTableField id="4" name="B19301F_001M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1C8471BB-8512-40C4-ADAA-F631E59BE301}" autoFormatId="16" applyNumberFormats="0" applyBorderFormats="0" applyFontFormats="0" applyPatternFormats="0" applyAlignmentFormats="0" applyWidthHeightFormats="0">
  <queryTableRefresh nextId="5">
    <queryTableFields count="4">
      <queryTableField id="1" name="GEO_ID" tableColumnId="1"/>
      <queryTableField id="2" name="NAME" tableColumnId="2"/>
      <queryTableField id="3" name="B19301F_001E" tableColumnId="3"/>
      <queryTableField id="4" name="B19301F_001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99772E3-881B-4466-9E29-88A0666625DE}" name="ACSDT5Y2019_B19301I_data_with_o" displayName="ACSDT5Y2019_B19301I_data_with_o" ref="A1:D61" tableType="queryTable" totalsRowShown="0">
  <autoFilter ref="A1:D61" xr:uid="{52F9BE35-D569-4D64-AF6B-1562B3AEDEC1}"/>
  <tableColumns count="4">
    <tableColumn id="1" xr3:uid="{7D77A40B-2B99-4052-8737-8BFA5F77C80A}" uniqueName="1" name="GEO_ID" queryTableFieldId="1" dataDxfId="1"/>
    <tableColumn id="2" xr3:uid="{2ACFE9A5-7BDF-4EED-94E7-1B16E32BF270}" uniqueName="2" name="NAME" queryTableFieldId="2" dataDxfId="0"/>
    <tableColumn id="3" xr3:uid="{6C3FA72A-FDA3-4418-99B9-D8ED660FD656}" uniqueName="3" name="B19301I_001E" queryTableFieldId="3"/>
    <tableColumn id="4" xr3:uid="{072D4D12-5708-49E1-905D-816DB1B8DF32}" uniqueName="4" name="B19301I_001M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FCBB2B-DED6-4DE6-B859-7D4CB5B6D315}" name="ACSDT5Y2015_B19301F_data_with_o" displayName="ACSDT5Y2015_B19301F_data_with_o" ref="A1:C61" tableType="queryTable" totalsRowShown="0">
  <autoFilter ref="A1:C61" xr:uid="{EAC686F5-0AC9-4E53-AB96-38CBBCBF2C13}"/>
  <tableColumns count="3">
    <tableColumn id="2" xr3:uid="{6E8C5BF3-C21C-4F80-81E3-23EC7D0D93FA}" uniqueName="2" name="NAME" queryTableFieldId="2" dataDxfId="18"/>
    <tableColumn id="3" xr3:uid="{C2D0D3F8-DBA0-413A-AB12-3C20EC627A4B}" uniqueName="3" name="B19301F_001E" queryTableFieldId="3"/>
    <tableColumn id="4" xr3:uid="{EC708872-51D7-40E0-A5AB-C6CF6BA38A64}" uniqueName="4" name="B19301F_001M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0000000}" name="ACSDT5Y2019_B19301E_data_with_overlays_2021_04_17T225104" displayName="ACSDT5Y2019_B19301E_data_with_overlays_2021_04_17T225104" ref="A1:C62" tableType="queryTable" totalsRowShown="0">
  <autoFilter ref="A1:C62" xr:uid="{00000000-0009-0000-0100-000018000000}"/>
  <tableColumns count="3">
    <tableColumn id="2" xr3:uid="{00000000-0010-0000-0000-000002000000}" uniqueName="2" name="Column2" queryTableFieldId="2" dataDxfId="52"/>
    <tableColumn id="3" xr3:uid="{00000000-0010-0000-0000-000003000000}" uniqueName="3" name="Column3" queryTableFieldId="3" dataDxfId="51"/>
    <tableColumn id="4" xr3:uid="{00000000-0010-0000-0000-000004000000}" uniqueName="4" name="Column4" queryTableFieldId="4" dataDxfId="5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1000000}" name="ACSDT5Y2018_B19301E_data_with_overlays_2021_04_17T225104" displayName="ACSDT5Y2018_B19301E_data_with_overlays_2021_04_17T225104" ref="A1:C62" tableType="queryTable" totalsRowShown="0">
  <autoFilter ref="A1:C62" xr:uid="{00000000-0009-0000-0100-000017000000}"/>
  <tableColumns count="3">
    <tableColumn id="2" xr3:uid="{00000000-0010-0000-0100-000002000000}" uniqueName="2" name="Column2" queryTableFieldId="2" dataDxfId="49"/>
    <tableColumn id="3" xr3:uid="{00000000-0010-0000-0100-000003000000}" uniqueName="3" name="Column3" queryTableFieldId="3" dataDxfId="48"/>
    <tableColumn id="4" xr3:uid="{00000000-0010-0000-0100-000004000000}" uniqueName="4" name="Column4" queryTableFieldId="4" dataDxfId="4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2000000}" name="ACSDT5Y2017_B19301E_data_with_overlays_2021_04_17T225104" displayName="ACSDT5Y2017_B19301E_data_with_overlays_2021_04_17T225104" ref="A1:C62" tableType="queryTable" totalsRowShown="0">
  <autoFilter ref="A1:C62" xr:uid="{00000000-0009-0000-0100-000016000000}"/>
  <tableColumns count="3">
    <tableColumn id="2" xr3:uid="{00000000-0010-0000-0200-000002000000}" uniqueName="2" name="Column2" queryTableFieldId="2" dataDxfId="46"/>
    <tableColumn id="3" xr3:uid="{00000000-0010-0000-0200-000003000000}" uniqueName="3" name="Column3" queryTableFieldId="3" dataDxfId="45"/>
    <tableColumn id="4" xr3:uid="{00000000-0010-0000-0200-000004000000}" uniqueName="4" name="Column4" queryTableFieldId="4" dataDxfId="4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ACSDT5Y2016_B19301E_data_with_overlays_2021_04_17T225104" displayName="ACSDT5Y2016_B19301E_data_with_overlays_2021_04_17T225104" ref="A1:C62" tableType="queryTable" totalsRowShown="0">
  <autoFilter ref="A1:C62" xr:uid="{00000000-0009-0000-0100-000015000000}"/>
  <tableColumns count="3">
    <tableColumn id="2" xr3:uid="{00000000-0010-0000-0300-000002000000}" uniqueName="2" name="Column2" queryTableFieldId="2" dataDxfId="43"/>
    <tableColumn id="3" xr3:uid="{00000000-0010-0000-0300-000003000000}" uniqueName="3" name="Column3" queryTableFieldId="3" dataDxfId="42"/>
    <tableColumn id="4" xr3:uid="{00000000-0010-0000-0300-000004000000}" uniqueName="4" name="Column4" queryTableFieldId="4" dataDxf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4000000}" name="ACSDT5Y2015_B19301E_data_with_overlays_2021_04_17T225104" displayName="ACSDT5Y2015_B19301E_data_with_overlays_2021_04_17T225104" ref="A1:C62" tableType="queryTable" totalsRowShown="0">
  <autoFilter ref="A1:C62" xr:uid="{00000000-0009-0000-0100-000014000000}"/>
  <tableColumns count="3">
    <tableColumn id="2" xr3:uid="{00000000-0010-0000-0400-000002000000}" uniqueName="2" name="Column2" queryTableFieldId="2" dataDxfId="40"/>
    <tableColumn id="3" xr3:uid="{00000000-0010-0000-0400-000003000000}" uniqueName="3" name="Column3" queryTableFieldId="3" dataDxfId="39"/>
    <tableColumn id="4" xr3:uid="{00000000-0010-0000-0400-000004000000}" uniqueName="4" name="Column4" queryTableFieldId="4" dataDxfId="3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ACSDT5Y2019_B19301D_data_with_o" displayName="ACSDT5Y2019_B19301D_data_with_o" ref="A1:B60" tableType="queryTable" totalsRowShown="0">
  <autoFilter ref="A1:B60" xr:uid="{00000000-0009-0000-0100-000013000000}"/>
  <tableColumns count="2">
    <tableColumn id="1" xr3:uid="{00000000-0010-0000-0500-000001000000}" uniqueName="1" name="Geographic Area Name" queryTableFieldId="1" dataDxfId="37"/>
    <tableColumn id="2" xr3:uid="{00000000-0010-0000-0500-000002000000}" uniqueName="2" name="Asian Income 2019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6000000}" name="ACSDT5Y2018_B19301D_data_with_o" displayName="ACSDT5Y2018_B19301D_data_with_o" ref="A1:B60" tableType="queryTable" totalsRowShown="0">
  <autoFilter ref="A1:B60" xr:uid="{00000000-0009-0000-0100-000012000000}"/>
  <tableColumns count="2">
    <tableColumn id="1" xr3:uid="{00000000-0010-0000-0600-000001000000}" uniqueName="1" name="Geographic Area Name" queryTableFieldId="1" dataDxfId="36"/>
    <tableColumn id="2" xr3:uid="{00000000-0010-0000-0600-000002000000}" uniqueName="2" name="Asian Income 2018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7000000}" name="ACSDT5Y2017_B19301D_data_with_o" displayName="ACSDT5Y2017_B19301D_data_with_o" ref="A1:B60" tableType="queryTable" totalsRowShown="0">
  <autoFilter ref="A1:B60" xr:uid="{00000000-0009-0000-0100-000011000000}"/>
  <tableColumns count="2">
    <tableColumn id="1" xr3:uid="{00000000-0010-0000-0700-000001000000}" uniqueName="1" name="Geographic Area Name" queryTableFieldId="1" dataDxfId="35"/>
    <tableColumn id="2" xr3:uid="{00000000-0010-0000-0700-000002000000}" uniqueName="2" name="Asian Income 2017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ACSDT5Y2016_B19301D_data_with_o" displayName="ACSDT5Y2016_B19301D_data_with_o" ref="A1:B60" tableType="queryTable" totalsRowShown="0">
  <autoFilter ref="A1:B60" xr:uid="{00000000-0009-0000-0100-000010000000}"/>
  <tableColumns count="2">
    <tableColumn id="1" xr3:uid="{00000000-0010-0000-0800-000001000000}" uniqueName="1" name="County" queryTableFieldId="1" dataDxfId="34"/>
    <tableColumn id="2" xr3:uid="{00000000-0010-0000-0800-000002000000}" uniqueName="2" name="Asian Income 2016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6A28B4-20BC-41E0-9CD5-0C748FB0D46B}" name="ACSDT5Y2018_B19301I_data_with_o" displayName="ACSDT5Y2018_B19301I_data_with_o" ref="A1:D61" tableType="queryTable" totalsRowShown="0">
  <autoFilter ref="A1:D61" xr:uid="{453EC7E5-587D-4F00-8816-8A12CD93104D}"/>
  <tableColumns count="4">
    <tableColumn id="1" xr3:uid="{4ACC899C-9F56-4D24-BDD1-07F04FBE9B1B}" uniqueName="1" name="GEO_ID" queryTableFieldId="1" dataDxfId="3"/>
    <tableColumn id="2" xr3:uid="{B4E6F6EC-7BB1-4629-AABB-4BCB39A3F8A7}" uniqueName="2" name="NAME" queryTableFieldId="2" dataDxfId="2"/>
    <tableColumn id="3" xr3:uid="{96376009-7F08-4811-84F0-DF3B82775DF3}" uniqueName="3" name="B19301I_001E" queryTableFieldId="3"/>
    <tableColumn id="4" xr3:uid="{31717CFC-040C-4DC5-8DB8-A24CE1F7E8CC}" uniqueName="4" name="B19301I_001M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ACSDT5Y2015_B19301D_data_with_o" displayName="ACSDT5Y2015_B19301D_data_with_o" ref="A1:B60" tableType="queryTable" totalsRowShown="0">
  <autoFilter ref="A1:B60" xr:uid="{00000000-0009-0000-0100-00000F000000}"/>
  <tableColumns count="2">
    <tableColumn id="1" xr3:uid="{00000000-0010-0000-0900-000001000000}" uniqueName="1" name="Geographic Area Name" queryTableFieldId="1" dataDxfId="33"/>
    <tableColumn id="2" xr3:uid="{00000000-0010-0000-0900-000002000000}" uniqueName="2" name="Asian Income 2015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ACSDT5Y2019_B19301C_data_with_o" displayName="ACSDT5Y2019_B19301C_data_with_o" ref="A1:B60" tableType="queryTable" totalsRowShown="0">
  <autoFilter ref="A1:B60" xr:uid="{00000000-0009-0000-0100-00000E000000}"/>
  <tableColumns count="2">
    <tableColumn id="1" xr3:uid="{00000000-0010-0000-0A00-000001000000}" uniqueName="1" name="Geographic Area Name" queryTableFieldId="1" dataDxfId="32"/>
    <tableColumn id="2" xr3:uid="{00000000-0010-0000-0A00-000002000000}" uniqueName="2" name="American Indian Alaska Native Income 2019" queryTableFieldId="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ACSDT5Y2018_B19301C_data_with_o" displayName="ACSDT5Y2018_B19301C_data_with_o" ref="A1:B60" tableType="queryTable" totalsRowShown="0">
  <autoFilter ref="A1:B60" xr:uid="{00000000-0009-0000-0100-00000D000000}"/>
  <tableColumns count="2">
    <tableColumn id="1" xr3:uid="{00000000-0010-0000-0B00-000001000000}" uniqueName="1" name="Geographic Area Name" queryTableFieldId="1" dataDxfId="31"/>
    <tableColumn id="2" xr3:uid="{00000000-0010-0000-0B00-000002000000}" uniqueName="2" name="American Indian Alaska Native Income 2018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ACSDT5Y2017_B19301C_data_with_o" displayName="ACSDT5Y2017_B19301C_data_with_o" ref="A1:B60" tableType="queryTable" totalsRowShown="0">
  <autoFilter ref="A1:B60" xr:uid="{00000000-0009-0000-0100-00000C000000}"/>
  <tableColumns count="2">
    <tableColumn id="1" xr3:uid="{00000000-0010-0000-0C00-000001000000}" uniqueName="1" name="Geographic Area Name" queryTableFieldId="1" dataDxfId="30"/>
    <tableColumn id="2" xr3:uid="{00000000-0010-0000-0C00-000002000000}" uniqueName="2" name="American Indian Alaska Native Income 2017" queryTableField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D000000}" name="ACSDT5Y2016_B19301C_data_with_o" displayName="ACSDT5Y2016_B19301C_data_with_o" ref="A1:B60" tableType="queryTable" totalsRowShown="0">
  <autoFilter ref="A1:B60" xr:uid="{00000000-0009-0000-0100-00000B000000}"/>
  <tableColumns count="2">
    <tableColumn id="1" xr3:uid="{00000000-0010-0000-0D00-000001000000}" uniqueName="1" name="Geographic Area Name" queryTableFieldId="1" dataDxfId="29"/>
    <tableColumn id="2" xr3:uid="{00000000-0010-0000-0D00-000002000000}" uniqueName="2" name="American Indian Alaskan Native Income 2016" queryTableFieldId="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E000000}" name="ACSDT5Y2015_B19301C_data_with_o" displayName="ACSDT5Y2015_B19301C_data_with_o" ref="A1:B60" tableType="queryTable" totalsRowShown="0">
  <autoFilter ref="A1:B60" xr:uid="{00000000-0009-0000-0100-00000A000000}"/>
  <tableColumns count="2">
    <tableColumn id="1" xr3:uid="{00000000-0010-0000-0E00-000001000000}" uniqueName="1" name="Geographic Area Name" queryTableFieldId="1" dataDxfId="28"/>
    <tableColumn id="2" xr3:uid="{00000000-0010-0000-0E00-000002000000}" uniqueName="2" name="American Indian Alaskan Native 2015" queryTableFieldId="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ACSDT5Y2019_B19301B_data_with_o" displayName="ACSDT5Y2019_B19301B_data_with_o" ref="A1:B60" tableType="queryTable" totalsRowShown="0">
  <autoFilter ref="A1:B60" xr:uid="{00000000-0009-0000-0100-000009000000}"/>
  <tableColumns count="2">
    <tableColumn id="1" xr3:uid="{00000000-0010-0000-0F00-000001000000}" uniqueName="1" name="Geographic Area Name" queryTableFieldId="1" dataDxfId="27"/>
    <tableColumn id="2" xr3:uid="{00000000-0010-0000-0F00-000002000000}" uniqueName="2" name="Black Income 2019" queryTableFieldId="2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0000000}" name="ACSDT5Y2018_B19301B_data_with_o" displayName="ACSDT5Y2018_B19301B_data_with_o" ref="A1:B60" tableType="queryTable" totalsRowShown="0">
  <autoFilter ref="A1:B60" xr:uid="{00000000-0009-0000-0100-000008000000}"/>
  <tableColumns count="2">
    <tableColumn id="1" xr3:uid="{00000000-0010-0000-1000-000001000000}" uniqueName="1" name="Geographic Area Name" queryTableFieldId="1" dataDxfId="26"/>
    <tableColumn id="2" xr3:uid="{00000000-0010-0000-1000-000002000000}" uniqueName="2" name="Black Income 2018" queryTableFieldId="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1000000}" name="ACSDT5Y2017_B19301B_data_with_o" displayName="ACSDT5Y2017_B19301B_data_with_o" ref="A1:B60" tableType="queryTable" totalsRowShown="0">
  <autoFilter ref="A1:B60" xr:uid="{00000000-0009-0000-0100-000007000000}"/>
  <tableColumns count="2">
    <tableColumn id="1" xr3:uid="{00000000-0010-0000-1100-000001000000}" uniqueName="1" name="Geographic Area Name" queryTableFieldId="1" dataDxfId="25"/>
    <tableColumn id="2" xr3:uid="{00000000-0010-0000-1100-000002000000}" uniqueName="2" name="Black Income 2017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2000000}" name="ACSDT5Y2016_B19301B_data_with_o" displayName="ACSDT5Y2016_B19301B_data_with_o" ref="A1:B60" tableType="queryTable" totalsRowShown="0">
  <autoFilter ref="A1:B60" xr:uid="{00000000-0009-0000-0100-000006000000}"/>
  <tableColumns count="2">
    <tableColumn id="1" xr3:uid="{00000000-0010-0000-1200-000001000000}" uniqueName="1" name="Geographic Area Name" queryTableFieldId="1" dataDxfId="24"/>
    <tableColumn id="2" xr3:uid="{00000000-0010-0000-1200-000002000000}" uniqueName="2" name="Black Income 2016 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52A7862-3C5B-4B82-96D4-97B4A28F0A9E}" name="ACSDT5Y2017_B19301I_data_with_o" displayName="ACSDT5Y2017_B19301I_data_with_o" ref="A1:D61" tableType="queryTable" totalsRowShown="0">
  <autoFilter ref="A1:D61" xr:uid="{3B1E86CB-B115-4F7E-B83F-FE1A1C57B714}"/>
  <tableColumns count="4">
    <tableColumn id="1" xr3:uid="{E3E77317-B830-40CE-B1F0-A8E085FCEE17}" uniqueName="1" name="GEO_ID" queryTableFieldId="1" dataDxfId="5"/>
    <tableColumn id="2" xr3:uid="{958C555F-1CE7-4CC6-A73A-34E17BA5BA78}" uniqueName="2" name="NAME" queryTableFieldId="2" dataDxfId="4"/>
    <tableColumn id="3" xr3:uid="{EE83F2CC-F3AF-40EA-B7FA-39DC9E81FF1D}" uniqueName="3" name="B19301I_001E" queryTableFieldId="3"/>
    <tableColumn id="4" xr3:uid="{1E7A7C7C-F189-4CBB-8F89-89D3DA9A3AF1}" uniqueName="4" name="B19301I_001M" queryTableFieldId="4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3000000}" name="ACSDT5Y2015_B19301B_data_with_o" displayName="ACSDT5Y2015_B19301B_data_with_o" ref="A1:B60" tableType="queryTable" totalsRowShown="0">
  <autoFilter ref="A1:B60" xr:uid="{00000000-0009-0000-0100-000005000000}"/>
  <tableColumns count="2">
    <tableColumn id="1" xr3:uid="{00000000-0010-0000-1300-000001000000}" uniqueName="1" name="Geographic Area Name" queryTableFieldId="1" dataDxfId="23"/>
    <tableColumn id="2" xr3:uid="{00000000-0010-0000-1300-000002000000}" uniqueName="2" name="Black Income 2015" queryTableFieldId="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4000000}" name="ACSDT1Y2019_B19301A_data_with_o" displayName="ACSDT1Y2019_B19301A_data_with_o" ref="A1:B43" tableType="queryTable" totalsRowShown="0">
  <autoFilter ref="A1:B43" xr:uid="{00000000-0009-0000-0100-000004000000}"/>
  <tableColumns count="2">
    <tableColumn id="1" xr3:uid="{00000000-0010-0000-1400-000001000000}" uniqueName="1" name="Geographic Area Name" queryTableFieldId="1" dataDxfId="22"/>
    <tableColumn id="2" xr3:uid="{00000000-0010-0000-1400-000002000000}" uniqueName="2" name="White Income 2019" queryTableFieldId="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5000000}" name="ACSDT1Y2018_B19301A_data_with_o" displayName="ACSDT1Y2018_B19301A_data_with_o" ref="A1:B42" tableType="queryTable" totalsRowShown="0">
  <autoFilter ref="A1:B42" xr:uid="{00000000-0009-0000-0100-000003000000}"/>
  <sortState xmlns:xlrd2="http://schemas.microsoft.com/office/spreadsheetml/2017/richdata2" ref="A2:B42">
    <sortCondition ref="A1:A42"/>
  </sortState>
  <tableColumns count="2">
    <tableColumn id="1" xr3:uid="{00000000-0010-0000-1500-000001000000}" uniqueName="1" name="Geographic Area Name" queryTableFieldId="1" dataDxfId="21"/>
    <tableColumn id="2" xr3:uid="{00000000-0010-0000-1500-000002000000}" uniqueName="2" name="White Income 2018" queryTableFieldId="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6000000}" name="ACSDT1Y2016_B19301A_data_with_o" displayName="ACSDT1Y2016_B19301A_data_with_o" ref="A1:B42" tableType="queryTable" totalsRowShown="0">
  <autoFilter ref="A1:B42" xr:uid="{00000000-0009-0000-0100-000001000000}"/>
  <tableColumns count="2">
    <tableColumn id="1" xr3:uid="{00000000-0010-0000-1600-000001000000}" uniqueName="1" name="Geographic Area Name" queryTableFieldId="1" dataDxfId="20"/>
    <tableColumn id="2" xr3:uid="{00000000-0010-0000-1600-000002000000}" uniqueName="2" name="White Income 2016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7000000}" name="ACSDT1Y2017_B19301A_data_with_o" displayName="ACSDT1Y2017_B19301A_data_with_o" ref="A1:B42" tableType="queryTable" totalsRowShown="0">
  <autoFilter ref="A1:B42" xr:uid="{00000000-0009-0000-0100-000002000000}"/>
  <tableColumns count="2">
    <tableColumn id="1" xr3:uid="{00000000-0010-0000-1700-000001000000}" uniqueName="1" name="Geographic Area Name" queryTableFieldId="1" dataDxfId="19"/>
    <tableColumn id="2" xr3:uid="{00000000-0010-0000-1700-000002000000}" uniqueName="2" name="Income 2017 Whit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5B81196-BD72-47E1-B2C7-14FA3203B5E4}" name="ACSDT5Y2016_B19301I_data_with_o" displayName="ACSDT5Y2016_B19301I_data_with_o" ref="A1:D61" tableType="queryTable" totalsRowShown="0">
  <autoFilter ref="A1:D61" xr:uid="{8BF274D3-DA5E-427E-BF54-10DE98422102}"/>
  <tableColumns count="4">
    <tableColumn id="1" xr3:uid="{5042064D-6754-49BD-A13C-D116EEAF0646}" uniqueName="1" name="GEO_ID" queryTableFieldId="1" dataDxfId="7"/>
    <tableColumn id="2" xr3:uid="{C66B38B8-8C70-4AC8-97EA-F276E46D8930}" uniqueName="2" name="NAME" queryTableFieldId="2" dataDxfId="6"/>
    <tableColumn id="3" xr3:uid="{8A922FAE-5661-46D8-A0E0-D80CA54C8A6B}" uniqueName="3" name="B19301I_001E" queryTableFieldId="3"/>
    <tableColumn id="4" xr3:uid="{E81162F6-97EB-44B4-BB79-9032261DEF46}" uniqueName="4" name="B19301I_001M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C5393A6-4A69-4CA9-BF0E-5F19C084741B}" name="ACSDT5Y2015_B19301I_data_with_o" displayName="ACSDT5Y2015_B19301I_data_with_o" ref="A1:D61" tableType="queryTable" totalsRowShown="0">
  <autoFilter ref="A1:D61" xr:uid="{6EF5813C-968B-42E4-AAA3-BAEC8B81C7B9}"/>
  <tableColumns count="4">
    <tableColumn id="1" xr3:uid="{4006BB81-752E-44C6-A72D-2D58677D3759}" uniqueName="1" name="GEO_ID" queryTableFieldId="1" dataDxfId="9"/>
    <tableColumn id="2" xr3:uid="{2E944F86-8497-4987-A7F1-99E9D96AB010}" uniqueName="2" name="NAME" queryTableFieldId="2" dataDxfId="8"/>
    <tableColumn id="3" xr3:uid="{E4810C06-624E-4921-83F2-B7D64C58252C}" uniqueName="3" name="B19301I_001E" queryTableFieldId="3"/>
    <tableColumn id="4" xr3:uid="{6F92A9EE-5D0B-4861-B5A4-3A0A9FBFBD7C}" uniqueName="4" name="B19301I_001M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0C73CF5-51F5-411D-9279-0ED40A6624E5}" name="ACSDT5Y2019_B19301F_data_with_o" displayName="ACSDT5Y2019_B19301F_data_with_o" ref="A1:D61" tableType="queryTable" totalsRowShown="0">
  <autoFilter ref="A1:D61" xr:uid="{3B60D350-99CD-4915-918C-80B446EB4E49}"/>
  <tableColumns count="4">
    <tableColumn id="1" xr3:uid="{A1A4C778-8930-49A3-8FCE-AF7E3EF0710B}" uniqueName="1" name="GEO_ID" queryTableFieldId="1" dataDxfId="11"/>
    <tableColumn id="2" xr3:uid="{07080057-FA88-4A6A-8252-0F64E584A730}" uniqueName="2" name="NAME" queryTableFieldId="2" dataDxfId="10"/>
    <tableColumn id="3" xr3:uid="{689AE1D9-8934-494A-9993-04FB4E941146}" uniqueName="3" name="B19301F_001E" queryTableFieldId="3"/>
    <tableColumn id="4" xr3:uid="{ED54566E-0192-4249-8FDF-8D0047D6FF41}" uniqueName="4" name="B19301F_001M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C208D0F-700F-414A-A5D2-AEF7C5ADC029}" name="ACSDT5Y2018_B19301F_data_with_o" displayName="ACSDT5Y2018_B19301F_data_with_o" ref="A1:D61" tableType="queryTable" totalsRowShown="0">
  <autoFilter ref="A1:D61" xr:uid="{34CD0AC0-1ADF-4B1F-A4DD-E4992777A4FD}"/>
  <tableColumns count="4">
    <tableColumn id="1" xr3:uid="{F6E4692B-B206-456C-A54E-79E8574E7154}" uniqueName="1" name="GEO_ID" queryTableFieldId="1" dataDxfId="13"/>
    <tableColumn id="2" xr3:uid="{EC91B3D8-2856-4448-9BB3-7D3387DF1B86}" uniqueName="2" name="NAME" queryTableFieldId="2" dataDxfId="12"/>
    <tableColumn id="3" xr3:uid="{A2026E3D-2FE0-4A38-84AF-3FB8E296CA67}" uniqueName="3" name="B19301F_001E" queryTableFieldId="3"/>
    <tableColumn id="4" xr3:uid="{D4ED42FB-EEA1-42BC-91FC-81BD6843A1B8}" uniqueName="4" name="B19301F_001M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8C42BFA-2890-459C-8DD6-70722B58B498}" name="ACSDT5Y2017_B19301F_data_with_o" displayName="ACSDT5Y2017_B19301F_data_with_o" ref="A1:D61" tableType="queryTable" totalsRowShown="0">
  <autoFilter ref="A1:D61" xr:uid="{9072A3AC-C57F-4671-88F8-8F3D915C68EF}"/>
  <tableColumns count="4">
    <tableColumn id="1" xr3:uid="{EC3789FE-3A83-4D0C-B1B9-B751BD35284B}" uniqueName="1" name="GEO_ID" queryTableFieldId="1" dataDxfId="15"/>
    <tableColumn id="2" xr3:uid="{F5043337-A5FF-44ED-A938-B163A3E52D5B}" uniqueName="2" name="NAME" queryTableFieldId="2" dataDxfId="14"/>
    <tableColumn id="3" xr3:uid="{9B33DA0B-A0CC-4494-BB75-16D748071575}" uniqueName="3" name="B19301F_001E" queryTableFieldId="3"/>
    <tableColumn id="4" xr3:uid="{9A563C2B-48DE-48A5-B00B-E507C5CB0537}" uniqueName="4" name="B19301F_001M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36788C5-5F1B-40F9-AA5C-1BD56F989B83}" name="ACSDT5Y2016_B19301F_data_with_o" displayName="ACSDT5Y2016_B19301F_data_with_o" ref="A1:D61" tableType="queryTable" totalsRowShown="0">
  <autoFilter ref="A1:D61" xr:uid="{A97FB3CE-2DC5-4908-B849-B4B23D6498C7}"/>
  <tableColumns count="4">
    <tableColumn id="1" xr3:uid="{FF11A023-C0B9-400E-8E3D-4620D77338C9}" uniqueName="1" name="GEO_ID" queryTableFieldId="1" dataDxfId="17"/>
    <tableColumn id="2" xr3:uid="{3776F2BD-6EDC-47B5-BEF4-88E4942A27F9}" uniqueName="2" name="NAME" queryTableFieldId="2" dataDxfId="16"/>
    <tableColumn id="3" xr3:uid="{70056BD7-A3D6-4B16-9D40-45096FA1450A}" uniqueName="3" name="B19301F_001E" queryTableFieldId="3"/>
    <tableColumn id="4" xr3:uid="{26E64E9F-6462-4834-89FD-86C2511AE669}" uniqueName="4" name="B19301F_001M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"/>
  <sheetViews>
    <sheetView tabSelected="1" workbookViewId="0">
      <selection activeCell="C11" sqref="C11"/>
    </sheetView>
  </sheetViews>
  <sheetFormatPr defaultColWidth="8.6640625" defaultRowHeight="14.4" x14ac:dyDescent="0.3"/>
  <cols>
    <col min="1" max="1" width="30.77734375" customWidth="1"/>
    <col min="2" max="2" width="19" style="2" bestFit="1" customWidth="1"/>
    <col min="3" max="6" width="17.6640625" bestFit="1" customWidth="1"/>
    <col min="7" max="7" width="18.21875" style="2" bestFit="1" customWidth="1"/>
    <col min="8" max="8" width="16.77734375" bestFit="1" customWidth="1"/>
    <col min="9" max="11" width="18.21875" style="2" bestFit="1" customWidth="1"/>
    <col min="12" max="16" width="33.5546875" style="2" bestFit="1" customWidth="1"/>
    <col min="17" max="21" width="11.33203125" style="2" bestFit="1" customWidth="1"/>
    <col min="22" max="22" width="33.44140625" style="3" bestFit="1" customWidth="1"/>
    <col min="23" max="23" width="33.88671875" style="3" bestFit="1" customWidth="1"/>
    <col min="24" max="26" width="33.44140625" style="3" bestFit="1" customWidth="1"/>
    <col min="27" max="31" width="10.21875" style="4" bestFit="1" customWidth="1"/>
    <col min="32" max="36" width="14" style="2" bestFit="1" customWidth="1"/>
  </cols>
  <sheetData>
    <row r="1" spans="1:36" x14ac:dyDescent="0.3">
      <c r="A1" t="s">
        <v>683</v>
      </c>
      <c r="B1" s="2" t="s">
        <v>45</v>
      </c>
      <c r="C1" t="s">
        <v>46</v>
      </c>
      <c r="D1" t="s">
        <v>51</v>
      </c>
      <c r="E1" t="s">
        <v>48</v>
      </c>
      <c r="F1" t="s">
        <v>49</v>
      </c>
      <c r="G1" s="2" t="s">
        <v>52</v>
      </c>
      <c r="H1" t="s">
        <v>74</v>
      </c>
      <c r="I1" s="2" t="s">
        <v>71</v>
      </c>
      <c r="J1" s="2" t="s">
        <v>72</v>
      </c>
      <c r="K1" s="2" t="s">
        <v>73</v>
      </c>
      <c r="L1" s="2" t="s">
        <v>75</v>
      </c>
      <c r="M1" s="2" t="s">
        <v>77</v>
      </c>
      <c r="N1" s="2" t="s">
        <v>76</v>
      </c>
      <c r="O1" s="2" t="s">
        <v>78</v>
      </c>
      <c r="P1" s="2" t="s">
        <v>79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102</v>
      </c>
      <c r="AA1" s="3" t="s">
        <v>678</v>
      </c>
      <c r="AB1" s="3" t="s">
        <v>679</v>
      </c>
      <c r="AC1" s="3" t="s">
        <v>680</v>
      </c>
      <c r="AD1" s="3" t="s">
        <v>681</v>
      </c>
      <c r="AE1" s="3" t="s">
        <v>682</v>
      </c>
      <c r="AF1" s="2" t="s">
        <v>686</v>
      </c>
      <c r="AG1" s="2" t="s">
        <v>687</v>
      </c>
      <c r="AH1" s="2" t="s">
        <v>688</v>
      </c>
      <c r="AI1" s="2" t="s">
        <v>689</v>
      </c>
      <c r="AJ1" s="2" t="s">
        <v>690</v>
      </c>
    </row>
    <row r="2" spans="1:36" x14ac:dyDescent="0.3">
      <c r="A2" t="s">
        <v>4</v>
      </c>
      <c r="B2" s="2">
        <v>48859</v>
      </c>
      <c r="C2" s="2">
        <f>VLOOKUP(A2,ACSDT1Y2016_B19301A_data_with_o[],2)</f>
        <v>52295</v>
      </c>
      <c r="D2" s="2">
        <f>VLOOKUP(A2,ACSDT1Y2017_B19301A_data_with_o[],2)</f>
        <v>57373</v>
      </c>
      <c r="E2" s="2">
        <f>VLOOKUP(A2,ACSDT1Y2018_B19301A_data_with_o[],2,FALSE)</f>
        <v>60405</v>
      </c>
      <c r="F2" s="2">
        <f>VLOOKUP(A2,ACSDT1Y2019_B19301A_data_with_o[],2,FALSE)</f>
        <v>64537</v>
      </c>
      <c r="G2" s="2">
        <f>VLOOKUP(A2,ACSDT5Y2015_B19301B_data_with_o[],2,FALSE)</f>
        <v>26575</v>
      </c>
      <c r="H2" s="2">
        <f>VLOOKUP(A2,ACSDT5Y2016_B19301B_data_with_o[],2,FALSE)</f>
        <v>27687</v>
      </c>
      <c r="I2" s="2">
        <f>VLOOKUP(A2,ACSDT5Y2017_B19301B_data_with_o[],2,FALSE)</f>
        <v>29190</v>
      </c>
      <c r="J2" s="2">
        <f>VLOOKUP(A2,ACSDT5Y2018_B19301B_data_with_o[],2,FALSE)</f>
        <v>32288</v>
      </c>
      <c r="K2" s="2">
        <f>VLOOKUP(A2,ACSDT5Y2019_B19301B_data_with_o[],2,FALSE)</f>
        <v>34574</v>
      </c>
      <c r="L2" s="2">
        <f>VLOOKUP(A2,ACSDT5Y2015_B19301C_data_with_o[],2,FALSE)</f>
        <v>28400</v>
      </c>
      <c r="M2" s="2">
        <f>VLOOKUP(A2,ACSDT5Y2016_B19301C_data_with_o[],2,FALSE)</f>
        <v>27695</v>
      </c>
      <c r="N2" s="2">
        <f>VLOOKUP(A2,ACSDT5Y2017_B19301C_data_with_o[],2,FALSE)</f>
        <v>29010</v>
      </c>
      <c r="O2" s="2">
        <f>VLOOKUP(A2,ACSDT5Y2018_B19301C_data_with_o[],2,FALSE)</f>
        <v>30187</v>
      </c>
      <c r="P2" s="2">
        <f>VLOOKUP(A2,ACSDT5Y2019_B19301C_data_with_o[],2,FALSE)</f>
        <v>34253</v>
      </c>
      <c r="Q2" s="2">
        <f>VLOOKUP(A2,ACSDT5Y2015_B19301D_data_with_o[],2,FALSE)</f>
        <v>38144</v>
      </c>
      <c r="R2" s="2">
        <f>VLOOKUP(A2,ACSDT5Y2016_B19301D_data_with_o[],2,FALSE)</f>
        <v>40148</v>
      </c>
      <c r="S2" s="2">
        <f>VLOOKUP(A2,ACSDT5Y2017_B19301D_data_with_o[],2,FALSE)</f>
        <v>42583</v>
      </c>
      <c r="T2" s="2">
        <f>VLOOKUP(A2,ACSDT5Y2018_B19301D_data_with_o[],2,FALSE)</f>
        <v>45468</v>
      </c>
      <c r="U2" s="2">
        <f>VLOOKUP(A2,ACSDT5Y2019_B19301D_data_with_o[],2,FALSE)</f>
        <v>49077</v>
      </c>
      <c r="V2" s="3" t="str">
        <f>VLOOKUP(A2,ACSDT5Y2015_B19301E_data_with_overlays_2021_04_17T225104[#All],2,FALSE)</f>
        <v>25888</v>
      </c>
      <c r="W2" s="3" t="str">
        <f>VLOOKUP(A2,ACSDT5Y2016_B19301E_data_with_overlays_2021_04_17T225104[#All],2,FALSE)</f>
        <v>26382</v>
      </c>
      <c r="X2" s="3" t="str">
        <f>VLOOKUP(A2,ACSDT5Y2017_B19301E_data_with_overlays_2021_04_17T225104[#All],2,FALSE)</f>
        <v>28688</v>
      </c>
      <c r="Y2" s="3" t="str">
        <f>VLOOKUP(A2,ACSDT5Y2018_B19301E_data_with_overlays_2021_04_17T225104[#All],2,FALSE)</f>
        <v>29513</v>
      </c>
      <c r="Z2" s="3" t="str">
        <f>VLOOKUP(A2,ACSDT5Y2019_B19301E_data_with_overlays_2021_04_17T225104[#All],2,FALSE)</f>
        <v>32193</v>
      </c>
      <c r="AA2" s="4">
        <f>VLOOKUP(A2,ACSDT5Y2015_B19301F_data_with_o[],2,FALSE)</f>
        <v>19069</v>
      </c>
      <c r="AB2" s="4">
        <f>VLOOKUP(A2, ACSDT5Y2016_B19301F_data_with_o[[NAME]:[B19301F_001M]],2,FALSE)</f>
        <v>19920</v>
      </c>
      <c r="AC2" s="4">
        <f>VLOOKUP(A2,ACSDT5Y2017_B19301F_data_with_o[[NAME]:[B19301F_001M]],2,FALSE)</f>
        <v>21216</v>
      </c>
      <c r="AD2" s="4">
        <f>VLOOKUP(A2,ACSDT5Y2018_B19301F_data_with_o[[NAME]:[B19301F_001M]],2,FALSE)</f>
        <v>22822</v>
      </c>
      <c r="AE2" s="4">
        <f>VLOOKUP(A2,ACSDT5Y2019_B19301F_data_with_o[[NAME]:[B19301F_001M]],2,FALSE)</f>
        <v>24345</v>
      </c>
      <c r="AF2" s="2">
        <f>VLOOKUP(A2,ACSDT5Y2015_B19301I_data_with_o[[NAME]:[B19301I_001M]],2,FALSE)</f>
        <v>20211</v>
      </c>
      <c r="AG2" s="2">
        <f>VLOOKUP(A2,ACSDT5Y2016_B19301I_data_with_o[[NAME]:[B19301I_001M]],2,FALSE)</f>
        <v>21215</v>
      </c>
      <c r="AH2" s="2">
        <f>VLOOKUP(A2,ACSDT5Y2017_B19301I_data_with_o[[NAME]:[B19301I_001M]],2,FALSE)</f>
        <v>22855</v>
      </c>
      <c r="AI2" s="2">
        <f>VLOOKUP(A2,ACSDT5Y2018_B19301I_data_with_o[[NAME]:[B19301I_001M]],2,FALSE)</f>
        <v>24666</v>
      </c>
      <c r="AJ2" s="2">
        <f>VLOOKUP(A2,ACSDT5Y2019_B19301I_data_with_o[[NAME]:[B19301I_001M]],2,FALSE)</f>
        <v>26828</v>
      </c>
    </row>
    <row r="3" spans="1:36" x14ac:dyDescent="0.3">
      <c r="A3" t="s">
        <v>53</v>
      </c>
      <c r="G3" s="2">
        <f>VLOOKUP(A3,ACSDT5Y2015_B19301B_data_with_o[],2,FALSE)</f>
        <v>0</v>
      </c>
      <c r="H3" s="2">
        <f>VLOOKUP(A3,ACSDT5Y2016_B19301B_data_with_o[],2,FALSE)</f>
        <v>0</v>
      </c>
      <c r="I3" s="2">
        <f>VLOOKUP(A3,ACSDT5Y2017_B19301B_data_with_o[],2,FALSE)</f>
        <v>0</v>
      </c>
      <c r="J3" s="2">
        <f>VLOOKUP(A3,ACSDT5Y2018_B19301B_data_with_o[],2,FALSE)</f>
        <v>0</v>
      </c>
      <c r="K3" s="2">
        <f>VLOOKUP(A3,ACSDT5Y2019_B19301B_data_with_o[],2,FALSE)</f>
        <v>0</v>
      </c>
      <c r="L3" s="2">
        <f>VLOOKUP(A3,ACSDT5Y2015_B19301C_data_with_o[],2,FALSE)</f>
        <v>10152</v>
      </c>
      <c r="M3" s="2">
        <f>VLOOKUP(A3,ACSDT5Y2016_B19301C_data_with_o[],2,FALSE)</f>
        <v>9271</v>
      </c>
      <c r="N3" s="2">
        <f>VLOOKUP(A3,ACSDT5Y2017_B19301C_data_with_o[],2,FALSE)</f>
        <v>11984</v>
      </c>
      <c r="O3" s="2">
        <f>VLOOKUP(A3,ACSDT5Y2018_B19301C_data_with_o[],2,FALSE)</f>
        <v>13598</v>
      </c>
      <c r="P3" s="2">
        <f>VLOOKUP(A3,ACSDT5Y2019_B19301C_data_with_o[],2,FALSE)</f>
        <v>16235</v>
      </c>
      <c r="Q3" s="2">
        <f>VLOOKUP(A3,ACSDT5Y2015_B19301D_data_with_o[],2,FALSE)</f>
        <v>5214</v>
      </c>
      <c r="R3" s="2">
        <f>VLOOKUP(A3,ACSDT5Y2016_B19301D_data_with_o[],2,FALSE)</f>
        <v>0</v>
      </c>
      <c r="S3" s="2">
        <f>VLOOKUP(A3,ACSDT5Y2017_B19301D_data_with_o[],2,FALSE)</f>
        <v>5975</v>
      </c>
      <c r="T3" s="2" t="str">
        <f>VLOOKUP(A3,ACSDT5Y2018_B19301D_data_with_o[],2,FALSE)</f>
        <v>null</v>
      </c>
      <c r="U3" s="2" t="str">
        <f>VLOOKUP(A3,ACSDT5Y2019_B19301D_data_with_o[],2,FALSE)</f>
        <v>null</v>
      </c>
      <c r="V3" s="3" t="str">
        <f>VLOOKUP(A3,ACSDT5Y2015_B19301E_data_with_overlays_2021_04_17T225104[#All],2,FALSE)</f>
        <v>16638</v>
      </c>
      <c r="W3" s="3" t="str">
        <f>VLOOKUP(A3,ACSDT5Y2016_B19301E_data_with_overlays_2021_04_17T225104[#All],2,FALSE)</f>
        <v>-</v>
      </c>
      <c r="X3" s="3" t="str">
        <f>VLOOKUP(A3,ACSDT5Y2017_B19301E_data_with_overlays_2021_04_17T225104[#All],2,FALSE)</f>
        <v>null</v>
      </c>
      <c r="Y3" s="3" t="str">
        <f>VLOOKUP(A3,ACSDT5Y2018_B19301E_data_with_overlays_2021_04_17T225104[#All],2,FALSE)</f>
        <v>null</v>
      </c>
      <c r="Z3" s="3" t="str">
        <f>VLOOKUP(A3,ACSDT5Y2019_B19301E_data_with_overlays_2021_04_17T225104[#All],2,FALSE)</f>
        <v>null</v>
      </c>
      <c r="AA3" s="4" t="str">
        <f>VLOOKUP(A3,ACSDT5Y2015_B19301F_data_with_o[],2,FALSE)</f>
        <v>-</v>
      </c>
      <c r="AB3" s="4" t="str">
        <f>VLOOKUP(A3, ACSDT5Y2016_B19301F_data_with_o[[NAME]:[B19301F_001M]],2,FALSE)</f>
        <v>-</v>
      </c>
      <c r="AC3" s="4" t="str">
        <f>VLOOKUP(A3,ACSDT5Y2017_B19301F_data_with_o[[NAME]:[B19301F_001M]],2,FALSE)</f>
        <v>-</v>
      </c>
      <c r="AD3" s="4" t="str">
        <f>VLOOKUP(A3,ACSDT5Y2018_B19301F_data_with_o[[NAME]:[B19301F_001M]],2,FALSE)</f>
        <v>-</v>
      </c>
      <c r="AE3" s="4" t="str">
        <f>VLOOKUP(A3,ACSDT5Y2019_B19301F_data_with_o[[NAME]:[B19301F_001M]],2,FALSE)</f>
        <v>null</v>
      </c>
      <c r="AF3" s="2">
        <f>VLOOKUP(A3,ACSDT5Y2015_B19301I_data_with_o[[NAME]:[B19301I_001M]],2,FALSE)</f>
        <v>11949</v>
      </c>
      <c r="AG3" s="2">
        <f>VLOOKUP(A3,ACSDT5Y2016_B19301I_data_with_o[[NAME]:[B19301I_001M]],2,FALSE)</f>
        <v>12374</v>
      </c>
      <c r="AH3" s="2">
        <f>VLOOKUP(A3,ACSDT5Y2017_B19301I_data_with_o[[NAME]:[B19301I_001M]],2,FALSE)</f>
        <v>11309</v>
      </c>
      <c r="AI3" s="2">
        <f>VLOOKUP(A3,ACSDT5Y2018_B19301I_data_with_o[[NAME]:[B19301I_001M]],2,FALSE)</f>
        <v>10077</v>
      </c>
      <c r="AJ3" s="2">
        <f>VLOOKUP(A3,ACSDT5Y2019_B19301I_data_with_o[[NAME]:[B19301I_001M]],2,FALSE)</f>
        <v>12035</v>
      </c>
    </row>
    <row r="4" spans="1:36" x14ac:dyDescent="0.3">
      <c r="A4" t="s">
        <v>54</v>
      </c>
      <c r="G4" s="2">
        <f>VLOOKUP(A4,ACSDT5Y2015_B19301B_data_with_o[],2,FALSE)</f>
        <v>913</v>
      </c>
      <c r="H4" s="2">
        <f>VLOOKUP(A4,ACSDT5Y2016_B19301B_data_with_o[],2,FALSE)</f>
        <v>1029</v>
      </c>
      <c r="I4" s="2">
        <f>VLOOKUP(A4,ACSDT5Y2017_B19301B_data_with_o[],2,FALSE)</f>
        <v>1591</v>
      </c>
      <c r="J4" s="2">
        <f>VLOOKUP(A4,ACSDT5Y2018_B19301B_data_with_o[],2,FALSE)</f>
        <v>3145</v>
      </c>
      <c r="K4" s="2">
        <f>VLOOKUP(A4,ACSDT5Y2019_B19301B_data_with_o[],2,FALSE)</f>
        <v>2226</v>
      </c>
      <c r="L4" s="2">
        <f>VLOOKUP(A4,ACSDT5Y2015_B19301C_data_with_o[],2,FALSE)</f>
        <v>25641</v>
      </c>
      <c r="M4" s="2">
        <f>VLOOKUP(A4,ACSDT5Y2016_B19301C_data_with_o[],2,FALSE)</f>
        <v>20226</v>
      </c>
      <c r="N4" s="2">
        <f>VLOOKUP(A4,ACSDT5Y2017_B19301C_data_with_o[],2,FALSE)</f>
        <v>23781</v>
      </c>
      <c r="O4" s="2">
        <f>VLOOKUP(A4,ACSDT5Y2018_B19301C_data_with_o[],2,FALSE)</f>
        <v>20746</v>
      </c>
      <c r="P4" s="2">
        <f>VLOOKUP(A4,ACSDT5Y2019_B19301C_data_with_o[],2,FALSE)</f>
        <v>17065</v>
      </c>
      <c r="Q4" s="2">
        <f>VLOOKUP(A4,ACSDT5Y2015_B19301D_data_with_o[],2,FALSE)</f>
        <v>19313</v>
      </c>
      <c r="R4" s="2">
        <f>VLOOKUP(A4,ACSDT5Y2016_B19301D_data_with_o[],2,FALSE)</f>
        <v>23194</v>
      </c>
      <c r="S4" s="2">
        <f>VLOOKUP(A4,ACSDT5Y2017_B19301D_data_with_o[],2,FALSE)</f>
        <v>31548</v>
      </c>
      <c r="T4" s="2">
        <f>VLOOKUP(A4,ACSDT5Y2018_B19301D_data_with_o[],2,FALSE)</f>
        <v>39007</v>
      </c>
      <c r="U4" s="2">
        <f>VLOOKUP(A4,ACSDT5Y2019_B19301D_data_with_o[],2,FALSE)</f>
        <v>33239</v>
      </c>
      <c r="V4" s="3" t="str">
        <f>VLOOKUP(A4,ACSDT5Y2015_B19301E_data_with_overlays_2021_04_17T225104[#All],2,FALSE)</f>
        <v>31968</v>
      </c>
      <c r="W4" s="3" t="str">
        <f>VLOOKUP(A4,ACSDT5Y2016_B19301E_data_with_overlays_2021_04_17T225104[#All],2,FALSE)</f>
        <v>20408</v>
      </c>
      <c r="X4" s="3" t="str">
        <f>VLOOKUP(A4,ACSDT5Y2017_B19301E_data_with_overlays_2021_04_17T225104[#All],2,FALSE)</f>
        <v>19424</v>
      </c>
      <c r="Y4" s="3" t="str">
        <f>VLOOKUP(A4,ACSDT5Y2018_B19301E_data_with_overlays_2021_04_17T225104[#All],2,FALSE)</f>
        <v>29537</v>
      </c>
      <c r="Z4" s="3" t="str">
        <f>VLOOKUP(A4,ACSDT5Y2019_B19301E_data_with_overlays_2021_04_17T225104[#All],2,FALSE)</f>
        <v>null</v>
      </c>
      <c r="AA4" s="4">
        <f>VLOOKUP(A4,ACSDT5Y2015_B19301F_data_with_o[],2,FALSE)</f>
        <v>10097</v>
      </c>
      <c r="AB4" s="4">
        <f>VLOOKUP(A4, ACSDT5Y2016_B19301F_data_with_o[[NAME]:[B19301F_001M]],2,FALSE)</f>
        <v>11661</v>
      </c>
      <c r="AC4" s="4">
        <f>VLOOKUP(A4,ACSDT5Y2017_B19301F_data_with_o[[NAME]:[B19301F_001M]],2,FALSE)</f>
        <v>11971</v>
      </c>
      <c r="AD4" s="4">
        <f>VLOOKUP(A4,ACSDT5Y2018_B19301F_data_with_o[[NAME]:[B19301F_001M]],2,FALSE)</f>
        <v>13031</v>
      </c>
      <c r="AE4" s="4">
        <f>VLOOKUP(A4,ACSDT5Y2019_B19301F_data_with_o[[NAME]:[B19301F_001M]],2,FALSE)</f>
        <v>13317</v>
      </c>
      <c r="AF4" s="2">
        <f>VLOOKUP(A4,ACSDT5Y2015_B19301I_data_with_o[[NAME]:[B19301I_001M]],2,FALSE)</f>
        <v>12952</v>
      </c>
      <c r="AG4" s="2">
        <f>VLOOKUP(A4,ACSDT5Y2016_B19301I_data_with_o[[NAME]:[B19301I_001M]],2,FALSE)</f>
        <v>14157</v>
      </c>
      <c r="AH4" s="2">
        <f>VLOOKUP(A4,ACSDT5Y2017_B19301I_data_with_o[[NAME]:[B19301I_001M]],2,FALSE)</f>
        <v>17072</v>
      </c>
      <c r="AI4" s="2">
        <f>VLOOKUP(A4,ACSDT5Y2018_B19301I_data_with_o[[NAME]:[B19301I_001M]],2,FALSE)</f>
        <v>18901</v>
      </c>
      <c r="AJ4" s="2">
        <f>VLOOKUP(A4,ACSDT5Y2019_B19301I_data_with_o[[NAME]:[B19301I_001M]],2,FALSE)</f>
        <v>20477</v>
      </c>
    </row>
    <row r="5" spans="1:36" x14ac:dyDescent="0.3">
      <c r="A5" t="s">
        <v>5</v>
      </c>
      <c r="B5" s="2">
        <v>25645</v>
      </c>
      <c r="C5" s="2">
        <f>VLOOKUP(A5,ACSDT1Y2016_B19301A_data_with_o[],2)</f>
        <v>28350</v>
      </c>
      <c r="D5" s="2">
        <f>VLOOKUP(A5,ACSDT1Y2017_B19301A_data_with_o[],2)</f>
        <v>30255</v>
      </c>
      <c r="E5" s="2">
        <f>VLOOKUP(A5,ACSDT1Y2018_B19301A_data_with_o[],2,FALSE)</f>
        <v>30480</v>
      </c>
      <c r="F5" s="2">
        <f>VLOOKUP(A5,ACSDT1Y2019_B19301A_data_with_o[],2,FALSE)</f>
        <v>37317</v>
      </c>
      <c r="G5" s="2">
        <f>VLOOKUP(A5,ACSDT5Y2015_B19301B_data_with_o[],2,FALSE)</f>
        <v>12993</v>
      </c>
      <c r="H5" s="2">
        <f>VLOOKUP(A5,ACSDT5Y2016_B19301B_data_with_o[],2,FALSE)</f>
        <v>13026</v>
      </c>
      <c r="I5" s="2">
        <f>VLOOKUP(A5,ACSDT5Y2017_B19301B_data_with_o[],2,FALSE)</f>
        <v>17237</v>
      </c>
      <c r="J5" s="2">
        <f>VLOOKUP(A5,ACSDT5Y2018_B19301B_data_with_o[],2,FALSE)</f>
        <v>18490</v>
      </c>
      <c r="K5" s="2">
        <f>VLOOKUP(A5,ACSDT5Y2019_B19301B_data_with_o[],2,FALSE)</f>
        <v>18531</v>
      </c>
      <c r="L5" s="2">
        <f>VLOOKUP(A5,ACSDT5Y2015_B19301C_data_with_o[],2,FALSE)</f>
        <v>17975</v>
      </c>
      <c r="M5" s="2">
        <f>VLOOKUP(A5,ACSDT5Y2016_B19301C_data_with_o[],2,FALSE)</f>
        <v>19878</v>
      </c>
      <c r="N5" s="2">
        <f>VLOOKUP(A5,ACSDT5Y2017_B19301C_data_with_o[],2,FALSE)</f>
        <v>19471</v>
      </c>
      <c r="O5" s="2">
        <f>VLOOKUP(A5,ACSDT5Y2018_B19301C_data_with_o[],2,FALSE)</f>
        <v>20317</v>
      </c>
      <c r="P5" s="2">
        <f>VLOOKUP(A5,ACSDT5Y2019_B19301C_data_with_o[],2,FALSE)</f>
        <v>22210</v>
      </c>
      <c r="Q5" s="2">
        <f>VLOOKUP(A5,ACSDT5Y2015_B19301D_data_with_o[],2,FALSE)</f>
        <v>15973</v>
      </c>
      <c r="R5" s="2">
        <f>VLOOKUP(A5,ACSDT5Y2016_B19301D_data_with_o[],2,FALSE)</f>
        <v>16296</v>
      </c>
      <c r="S5" s="2">
        <f>VLOOKUP(A5,ACSDT5Y2017_B19301D_data_with_o[],2,FALSE)</f>
        <v>16864</v>
      </c>
      <c r="T5" s="2">
        <f>VLOOKUP(A5,ACSDT5Y2018_B19301D_data_with_o[],2,FALSE)</f>
        <v>18276</v>
      </c>
      <c r="U5" s="2">
        <f>VLOOKUP(A5,ACSDT5Y2019_B19301D_data_with_o[],2,FALSE)</f>
        <v>20005</v>
      </c>
      <c r="V5" s="3" t="str">
        <f>VLOOKUP(A5,ACSDT5Y2015_B19301E_data_with_overlays_2021_04_17T225104[#All],2,FALSE)</f>
        <v>26885</v>
      </c>
      <c r="W5" s="3" t="str">
        <f>VLOOKUP(A5,ACSDT5Y2016_B19301E_data_with_overlays_2021_04_17T225104[#All],2,FALSE)</f>
        <v>40379</v>
      </c>
      <c r="X5" s="3" t="str">
        <f>VLOOKUP(A5,ACSDT5Y2017_B19301E_data_with_overlays_2021_04_17T225104[#All],2,FALSE)</f>
        <v>35948</v>
      </c>
      <c r="Y5" s="3" t="str">
        <f>VLOOKUP(A5,ACSDT5Y2018_B19301E_data_with_overlays_2021_04_17T225104[#All],2,FALSE)</f>
        <v>34957</v>
      </c>
      <c r="Z5" s="3" t="str">
        <f>VLOOKUP(A5,ACSDT5Y2019_B19301E_data_with_overlays_2021_04_17T225104[#All],2,FALSE)</f>
        <v>28040</v>
      </c>
      <c r="AA5" s="4">
        <f>VLOOKUP(A5,ACSDT5Y2015_B19301F_data_with_o[],2,FALSE)</f>
        <v>13970</v>
      </c>
      <c r="AB5" s="4">
        <f>VLOOKUP(A5, ACSDT5Y2016_B19301F_data_with_o[[NAME]:[B19301F_001M]],2,FALSE)</f>
        <v>15054</v>
      </c>
      <c r="AC5" s="4">
        <f>VLOOKUP(A5,ACSDT5Y2017_B19301F_data_with_o[[NAME]:[B19301F_001M]],2,FALSE)</f>
        <v>16110</v>
      </c>
      <c r="AD5" s="4">
        <f>VLOOKUP(A5,ACSDT5Y2018_B19301F_data_with_o[[NAME]:[B19301F_001M]],2,FALSE)</f>
        <v>18538</v>
      </c>
      <c r="AE5" s="4">
        <f>VLOOKUP(A5,ACSDT5Y2019_B19301F_data_with_o[[NAME]:[B19301F_001M]],2,FALSE)</f>
        <v>20179</v>
      </c>
      <c r="AF5" s="2">
        <f>VLOOKUP(A5,ACSDT5Y2015_B19301I_data_with_o[[NAME]:[B19301I_001M]],2,FALSE)</f>
        <v>14177</v>
      </c>
      <c r="AG5" s="2">
        <f>VLOOKUP(A5,ACSDT5Y2016_B19301I_data_with_o[[NAME]:[B19301I_001M]],2,FALSE)</f>
        <v>15150</v>
      </c>
      <c r="AH5" s="2">
        <f>VLOOKUP(A5,ACSDT5Y2017_B19301I_data_with_o[[NAME]:[B19301I_001M]],2,FALSE)</f>
        <v>16178</v>
      </c>
      <c r="AI5" s="2">
        <f>VLOOKUP(A5,ACSDT5Y2018_B19301I_data_with_o[[NAME]:[B19301I_001M]],2,FALSE)</f>
        <v>17419</v>
      </c>
      <c r="AJ5" s="2">
        <f>VLOOKUP(A5,ACSDT5Y2019_B19301I_data_with_o[[NAME]:[B19301I_001M]],2,FALSE)</f>
        <v>19372</v>
      </c>
    </row>
    <row r="6" spans="1:36" x14ac:dyDescent="0.3">
      <c r="A6" t="s">
        <v>55</v>
      </c>
      <c r="G6" s="2">
        <f>VLOOKUP(A6,ACSDT5Y2015_B19301B_data_with_o[],2,FALSE)</f>
        <v>13534</v>
      </c>
      <c r="H6" s="2">
        <f>VLOOKUP(A6,ACSDT5Y2016_B19301B_data_with_o[],2,FALSE)</f>
        <v>13904</v>
      </c>
      <c r="I6" s="2">
        <f>VLOOKUP(A6,ACSDT5Y2017_B19301B_data_with_o[],2,FALSE)</f>
        <v>23024</v>
      </c>
      <c r="J6" s="2">
        <f>VLOOKUP(A6,ACSDT5Y2018_B19301B_data_with_o[],2,FALSE)</f>
        <v>22196</v>
      </c>
      <c r="K6" s="2">
        <f>VLOOKUP(A6,ACSDT5Y2019_B19301B_data_with_o[],2,FALSE)</f>
        <v>19684</v>
      </c>
      <c r="L6" s="2">
        <f>VLOOKUP(A6,ACSDT5Y2015_B19301C_data_with_o[],2,FALSE)</f>
        <v>13571</v>
      </c>
      <c r="M6" s="2">
        <f>VLOOKUP(A6,ACSDT5Y2016_B19301C_data_with_o[],2,FALSE)</f>
        <v>15445</v>
      </c>
      <c r="N6" s="2">
        <f>VLOOKUP(A6,ACSDT5Y2017_B19301C_data_with_o[],2,FALSE)</f>
        <v>16518</v>
      </c>
      <c r="O6" s="2">
        <f>VLOOKUP(A6,ACSDT5Y2018_B19301C_data_with_o[],2,FALSE)</f>
        <v>26858</v>
      </c>
      <c r="P6" s="2">
        <f>VLOOKUP(A6,ACSDT5Y2019_B19301C_data_with_o[],2,FALSE)</f>
        <v>28582</v>
      </c>
      <c r="Q6" s="2">
        <f>VLOOKUP(A6,ACSDT5Y2015_B19301D_data_with_o[],2,FALSE)</f>
        <v>24321</v>
      </c>
      <c r="R6" s="2">
        <f>VLOOKUP(A6,ACSDT5Y2016_B19301D_data_with_o[],2,FALSE)</f>
        <v>29243</v>
      </c>
      <c r="S6" s="2">
        <f>VLOOKUP(A6,ACSDT5Y2017_B19301D_data_with_o[],2,FALSE)</f>
        <v>29570</v>
      </c>
      <c r="T6" s="2">
        <f>VLOOKUP(A6,ACSDT5Y2018_B19301D_data_with_o[],2,FALSE)</f>
        <v>27788</v>
      </c>
      <c r="U6" s="2">
        <f>VLOOKUP(A6,ACSDT5Y2019_B19301D_data_with_o[],2,FALSE)</f>
        <v>27291</v>
      </c>
      <c r="V6" s="3" t="str">
        <f>VLOOKUP(A6,ACSDT5Y2015_B19301E_data_with_overlays_2021_04_17T225104[#All],2,FALSE)</f>
        <v>8568</v>
      </c>
      <c r="W6" s="3" t="str">
        <f>VLOOKUP(A6,ACSDT5Y2016_B19301E_data_with_overlays_2021_04_17T225104[#All],2,FALSE)</f>
        <v>10459</v>
      </c>
      <c r="X6" s="3" t="str">
        <f>VLOOKUP(A6,ACSDT5Y2017_B19301E_data_with_overlays_2021_04_17T225104[#All],2,FALSE)</f>
        <v>9902</v>
      </c>
      <c r="Y6" s="3" t="str">
        <f>VLOOKUP(A6,ACSDT5Y2018_B19301E_data_with_overlays_2021_04_17T225104[#All],2,FALSE)</f>
        <v>6606</v>
      </c>
      <c r="Z6" s="3" t="str">
        <f>VLOOKUP(A6,ACSDT5Y2019_B19301E_data_with_overlays_2021_04_17T225104[#All],2,FALSE)</f>
        <v>null</v>
      </c>
      <c r="AA6" s="4">
        <f>VLOOKUP(A6,ACSDT5Y2015_B19301F_data_with_o[],2,FALSE)</f>
        <v>16946</v>
      </c>
      <c r="AB6" s="4">
        <f>VLOOKUP(A6, ACSDT5Y2016_B19301F_data_with_o[[NAME]:[B19301F_001M]],2,FALSE)</f>
        <v>17838</v>
      </c>
      <c r="AC6" s="4">
        <f>VLOOKUP(A6,ACSDT5Y2017_B19301F_data_with_o[[NAME]:[B19301F_001M]],2,FALSE)</f>
        <v>19000</v>
      </c>
      <c r="AD6" s="4">
        <f>VLOOKUP(A6,ACSDT5Y2018_B19301F_data_with_o[[NAME]:[B19301F_001M]],2,FALSE)</f>
        <v>13706</v>
      </c>
      <c r="AE6" s="4">
        <f>VLOOKUP(A6,ACSDT5Y2019_B19301F_data_with_o[[NAME]:[B19301F_001M]],2,FALSE)</f>
        <v>16293</v>
      </c>
      <c r="AF6" s="2">
        <f>VLOOKUP(A6,ACSDT5Y2015_B19301I_data_with_o[[NAME]:[B19301I_001M]],2,FALSE)</f>
        <v>18118</v>
      </c>
      <c r="AG6" s="2">
        <f>VLOOKUP(A6,ACSDT5Y2016_B19301I_data_with_o[[NAME]:[B19301I_001M]],2,FALSE)</f>
        <v>20107</v>
      </c>
      <c r="AH6" s="2">
        <f>VLOOKUP(A6,ACSDT5Y2017_B19301I_data_with_o[[NAME]:[B19301I_001M]],2,FALSE)</f>
        <v>20800</v>
      </c>
      <c r="AI6" s="2">
        <f>VLOOKUP(A6,ACSDT5Y2018_B19301I_data_with_o[[NAME]:[B19301I_001M]],2,FALSE)</f>
        <v>22240</v>
      </c>
      <c r="AJ6" s="2">
        <f>VLOOKUP(A6,ACSDT5Y2019_B19301I_data_with_o[[NAME]:[B19301I_001M]],2,FALSE)</f>
        <v>24511</v>
      </c>
    </row>
    <row r="7" spans="1:36" x14ac:dyDescent="0.3">
      <c r="A7" t="s">
        <v>44</v>
      </c>
      <c r="B7" s="2">
        <v>35523</v>
      </c>
      <c r="C7" s="2">
        <f>VLOOKUP(A7,ACSDT1Y2016_B19301A_data_with_o[],2)</f>
        <v>28350</v>
      </c>
      <c r="D7" s="2">
        <f>VLOOKUP(A7,ACSDT1Y2017_B19301A_data_with_o[],2)</f>
        <v>30255</v>
      </c>
      <c r="E7" s="2">
        <f>VLOOKUP(A7,ACSDT1Y2018_B19301A_data_with_o[],2,FALSE)</f>
        <v>41437</v>
      </c>
      <c r="F7" s="2">
        <f>VLOOKUP(A7,ACSDT1Y2019_B19301A_data_with_o[],2,FALSE)</f>
        <v>43758</v>
      </c>
      <c r="G7" s="2">
        <f>VLOOKUP(A7,ACSDT5Y2015_B19301B_data_with_o[],2,FALSE)</f>
        <v>23724</v>
      </c>
      <c r="H7" s="2">
        <f>VLOOKUP(A7,ACSDT5Y2016_B19301B_data_with_o[],2,FALSE)</f>
        <v>24723</v>
      </c>
      <c r="I7" s="2">
        <f>VLOOKUP(A7,ACSDT5Y2017_B19301B_data_with_o[],2,FALSE)</f>
        <v>26200</v>
      </c>
      <c r="J7" s="2">
        <f>VLOOKUP(A7,ACSDT5Y2018_B19301B_data_with_o[],2,FALSE)</f>
        <v>27922</v>
      </c>
      <c r="K7" s="2">
        <f>VLOOKUP(A7,ACSDT5Y2019_B19301B_data_with_o[],2,FALSE)</f>
        <v>29547</v>
      </c>
      <c r="L7" s="2">
        <f>VLOOKUP(A7,ACSDT5Y2015_B19301C_data_with_o[],2,FALSE)</f>
        <v>20397</v>
      </c>
      <c r="M7" s="2">
        <f>VLOOKUP(A7,ACSDT5Y2016_B19301C_data_with_o[],2,FALSE)</f>
        <v>20827</v>
      </c>
      <c r="N7" s="2">
        <f>VLOOKUP(A7,ACSDT5Y2017_B19301C_data_with_o[],2,FALSE)</f>
        <v>21966</v>
      </c>
      <c r="O7" s="2">
        <f>VLOOKUP(A7,ACSDT5Y2018_B19301C_data_with_o[],2,FALSE)</f>
        <v>23641</v>
      </c>
      <c r="P7" s="2">
        <f>VLOOKUP(A7,ACSDT5Y2019_B19301C_data_with_o[],2,FALSE)</f>
        <v>24930</v>
      </c>
      <c r="Q7" s="2">
        <f>VLOOKUP(A7,ACSDT5Y2015_B19301D_data_with_o[],2,FALSE)</f>
        <v>34262</v>
      </c>
      <c r="R7" s="2">
        <f>VLOOKUP(A7,ACSDT5Y2016_B19301D_data_with_o[],2,FALSE)</f>
        <v>35810</v>
      </c>
      <c r="S7" s="2">
        <f>VLOOKUP(A7,ACSDT5Y2017_B19301D_data_with_o[],2,FALSE)</f>
        <v>37890</v>
      </c>
      <c r="T7" s="2">
        <f>VLOOKUP(A7,ACSDT5Y2018_B19301D_data_with_o[],2,FALSE)</f>
        <v>40439</v>
      </c>
      <c r="U7" s="2">
        <f>VLOOKUP(A7,ACSDT5Y2019_B19301D_data_with_o[],2,FALSE)</f>
        <v>43175</v>
      </c>
      <c r="V7" s="3" t="str">
        <f>VLOOKUP(A7,ACSDT5Y2015_B19301E_data_with_overlays_2021_04_17T225104[#All],2,FALSE)</f>
        <v>22705</v>
      </c>
      <c r="W7" s="3" t="str">
        <f>VLOOKUP(A7,ACSDT5Y2016_B19301E_data_with_overlays_2021_04_17T225104[#All],2,FALSE)</f>
        <v>23751</v>
      </c>
      <c r="X7" s="3" t="str">
        <f>VLOOKUP(A7,ACSDT5Y2017_B19301E_data_with_overlays_2021_04_17T225104[#All],2,FALSE)</f>
        <v>24960</v>
      </c>
      <c r="Y7" s="3" t="str">
        <f>VLOOKUP(A7,ACSDT5Y2018_B19301E_data_with_overlays_2021_04_17T225104[#All],2,FALSE)</f>
        <v>26642</v>
      </c>
      <c r="Z7" s="3" t="str">
        <f>VLOOKUP(A7,ACSDT5Y2019_B19301E_data_with_overlays_2021_04_17T225104[#All],2,FALSE)</f>
        <v>27847</v>
      </c>
      <c r="AA7" s="4">
        <f>VLOOKUP(A7,ACSDT5Y2015_B19301F_data_with_o[],2,FALSE)</f>
        <v>15395</v>
      </c>
      <c r="AB7" s="4">
        <f>VLOOKUP(A7, ACSDT5Y2016_B19301F_data_with_o[[NAME]:[B19301F_001M]],2,FALSE)</f>
        <v>15974</v>
      </c>
      <c r="AC7" s="4">
        <f>VLOOKUP(A7,ACSDT5Y2017_B19301F_data_with_o[[NAME]:[B19301F_001M]],2,FALSE)</f>
        <v>17080</v>
      </c>
      <c r="AD7" s="4">
        <f>VLOOKUP(A7,ACSDT5Y2018_B19301F_data_with_o[[NAME]:[B19301F_001M]],2,FALSE)</f>
        <v>18192</v>
      </c>
      <c r="AE7" s="4">
        <f>VLOOKUP(A7,ACSDT5Y2019_B19301F_data_with_o[[NAME]:[B19301F_001M]],2,FALSE)</f>
        <v>19245</v>
      </c>
      <c r="AF7" s="2">
        <f>VLOOKUP(A7,ACSDT5Y2015_B19301I_data_with_o[[NAME]:[B19301I_001M]],2,FALSE)</f>
        <v>16326</v>
      </c>
      <c r="AG7" s="2">
        <f>VLOOKUP(A7,ACSDT5Y2016_B19301I_data_with_o[[NAME]:[B19301I_001M]],2,FALSE)</f>
        <v>17013</v>
      </c>
      <c r="AH7" s="2">
        <f>VLOOKUP(A7,ACSDT5Y2017_B19301I_data_with_o[[NAME]:[B19301I_001M]],2,FALSE)</f>
        <v>18107</v>
      </c>
      <c r="AI7" s="2">
        <f>VLOOKUP(A7,ACSDT5Y2018_B19301I_data_with_o[[NAME]:[B19301I_001M]],2,FALSE)</f>
        <v>19293</v>
      </c>
      <c r="AJ7" s="2">
        <f>VLOOKUP(A7,ACSDT5Y2019_B19301I_data_with_o[[NAME]:[B19301I_001M]],2,FALSE)</f>
        <v>20536</v>
      </c>
    </row>
    <row r="8" spans="1:36" x14ac:dyDescent="0.3">
      <c r="A8" t="s">
        <v>56</v>
      </c>
      <c r="G8" s="2">
        <f>VLOOKUP(A8,ACSDT5Y2015_B19301B_data_with_o[],2,FALSE)</f>
        <v>26952</v>
      </c>
      <c r="H8" s="2">
        <f>VLOOKUP(A8,ACSDT5Y2016_B19301B_data_with_o[],2,FALSE)</f>
        <v>54198</v>
      </c>
      <c r="I8" s="2">
        <f>VLOOKUP(A8,ACSDT5Y2017_B19301B_data_with_o[],2,FALSE)</f>
        <v>51109</v>
      </c>
      <c r="J8" s="2">
        <f>VLOOKUP(A8,ACSDT5Y2018_B19301B_data_with_o[],2,FALSE)</f>
        <v>63745</v>
      </c>
      <c r="K8" s="2">
        <f>VLOOKUP(A8,ACSDT5Y2019_B19301B_data_with_o[],2,FALSE)</f>
        <v>15870</v>
      </c>
      <c r="L8" s="2">
        <f>VLOOKUP(A8,ACSDT5Y2015_B19301C_data_with_o[],2,FALSE)</f>
        <v>25633</v>
      </c>
      <c r="M8" s="2">
        <f>VLOOKUP(A8,ACSDT5Y2016_B19301C_data_with_o[],2,FALSE)</f>
        <v>31470</v>
      </c>
      <c r="N8" s="2">
        <f>VLOOKUP(A8,ACSDT5Y2017_B19301C_data_with_o[],2,FALSE)</f>
        <v>34268</v>
      </c>
      <c r="O8" s="2">
        <f>VLOOKUP(A8,ACSDT5Y2018_B19301C_data_with_o[],2,FALSE)</f>
        <v>34284</v>
      </c>
      <c r="P8" s="2">
        <f>VLOOKUP(A8,ACSDT5Y2019_B19301C_data_with_o[],2,FALSE)</f>
        <v>44562</v>
      </c>
      <c r="Q8" s="2">
        <f>VLOOKUP(A8,ACSDT5Y2015_B19301D_data_with_o[],2,FALSE)</f>
        <v>25523</v>
      </c>
      <c r="R8" s="2">
        <f>VLOOKUP(A8,ACSDT5Y2016_B19301D_data_with_o[],2,FALSE)</f>
        <v>32168</v>
      </c>
      <c r="S8" s="2">
        <f>VLOOKUP(A8,ACSDT5Y2017_B19301D_data_with_o[],2,FALSE)</f>
        <v>26585</v>
      </c>
      <c r="T8" s="2">
        <f>VLOOKUP(A8,ACSDT5Y2018_B19301D_data_with_o[],2,FALSE)</f>
        <v>25549</v>
      </c>
      <c r="U8" s="2">
        <f>VLOOKUP(A8,ACSDT5Y2019_B19301D_data_with_o[],2,FALSE)</f>
        <v>20106</v>
      </c>
      <c r="V8" s="3" t="str">
        <f>VLOOKUP(A8,ACSDT5Y2015_B19301E_data_with_overlays_2021_04_17T225104[#All],2,FALSE)</f>
        <v>25708</v>
      </c>
      <c r="W8" s="3" t="str">
        <f>VLOOKUP(A8,ACSDT5Y2016_B19301E_data_with_overlays_2021_04_17T225104[#All],2,FALSE)</f>
        <v>23675</v>
      </c>
      <c r="X8" s="3" t="str">
        <f>VLOOKUP(A8,ACSDT5Y2017_B19301E_data_with_overlays_2021_04_17T225104[#All],2,FALSE)</f>
        <v>27506</v>
      </c>
      <c r="Y8" s="3" t="str">
        <f>VLOOKUP(A8,ACSDT5Y2018_B19301E_data_with_overlays_2021_04_17T225104[#All],2,FALSE)</f>
        <v>30525</v>
      </c>
      <c r="Z8" s="3" t="str">
        <f>VLOOKUP(A8,ACSDT5Y2019_B19301E_data_with_overlays_2021_04_17T225104[#All],2,FALSE)</f>
        <v>38187</v>
      </c>
      <c r="AA8" s="4">
        <f>VLOOKUP(A8,ACSDT5Y2015_B19301F_data_with_o[],2,FALSE)</f>
        <v>13851</v>
      </c>
      <c r="AB8" s="4">
        <f>VLOOKUP(A8, ACSDT5Y2016_B19301F_data_with_o[[NAME]:[B19301F_001M]],2,FALSE)</f>
        <v>13050</v>
      </c>
      <c r="AC8" s="4">
        <f>VLOOKUP(A8,ACSDT5Y2017_B19301F_data_with_o[[NAME]:[B19301F_001M]],2,FALSE)</f>
        <v>14388</v>
      </c>
      <c r="AD8" s="4">
        <f>VLOOKUP(A8,ACSDT5Y2018_B19301F_data_with_o[[NAME]:[B19301F_001M]],2,FALSE)</f>
        <v>16836</v>
      </c>
      <c r="AE8" s="4">
        <f>VLOOKUP(A8,ACSDT5Y2019_B19301F_data_with_o[[NAME]:[B19301F_001M]],2,FALSE)</f>
        <v>18506</v>
      </c>
      <c r="AF8" s="2">
        <f>VLOOKUP(A8,ACSDT5Y2015_B19301I_data_with_o[[NAME]:[B19301I_001M]],2,FALSE)</f>
        <v>13569</v>
      </c>
      <c r="AG8" s="2">
        <f>VLOOKUP(A8,ACSDT5Y2016_B19301I_data_with_o[[NAME]:[B19301I_001M]],2,FALSE)</f>
        <v>14294</v>
      </c>
      <c r="AH8" s="2">
        <f>VLOOKUP(A8,ACSDT5Y2017_B19301I_data_with_o[[NAME]:[B19301I_001M]],2,FALSE)</f>
        <v>15729</v>
      </c>
      <c r="AI8" s="2">
        <f>VLOOKUP(A8,ACSDT5Y2018_B19301I_data_with_o[[NAME]:[B19301I_001M]],2,FALSE)</f>
        <v>16949</v>
      </c>
      <c r="AJ8" s="2">
        <f>VLOOKUP(A8,ACSDT5Y2019_B19301I_data_with_o[[NAME]:[B19301I_001M]],2,FALSE)</f>
        <v>18911</v>
      </c>
    </row>
    <row r="9" spans="1:36" x14ac:dyDescent="0.3">
      <c r="A9" t="s">
        <v>6</v>
      </c>
      <c r="B9" s="2">
        <v>48863</v>
      </c>
      <c r="C9" s="2">
        <f>VLOOKUP(A9,ACSDT1Y2016_B19301A_data_with_o[],2)</f>
        <v>50592</v>
      </c>
      <c r="D9" s="2">
        <f>VLOOKUP(A9,ACSDT1Y2017_B19301A_data_with_o[],2)</f>
        <v>53494</v>
      </c>
      <c r="E9" s="2">
        <f>VLOOKUP(A9,ACSDT1Y2018_B19301A_data_with_o[],2,FALSE)</f>
        <v>58450</v>
      </c>
      <c r="F9" s="2">
        <f>VLOOKUP(A9,ACSDT1Y2019_B19301A_data_with_o[],2,FALSE)</f>
        <v>64396</v>
      </c>
      <c r="G9" s="2">
        <f>VLOOKUP(A9,ACSDT5Y2015_B19301B_data_with_o[],2,FALSE)</f>
        <v>26383</v>
      </c>
      <c r="H9" s="2">
        <f>VLOOKUP(A9,ACSDT5Y2016_B19301B_data_with_o[],2,FALSE)</f>
        <v>28159</v>
      </c>
      <c r="I9" s="2">
        <f>VLOOKUP(A9,ACSDT5Y2017_B19301B_data_with_o[],2,FALSE)</f>
        <v>30047</v>
      </c>
      <c r="J9" s="2">
        <f>VLOOKUP(A9,ACSDT5Y2018_B19301B_data_with_o[],2,FALSE)</f>
        <v>32908</v>
      </c>
      <c r="K9" s="2">
        <f>VLOOKUP(A9,ACSDT5Y2019_B19301B_data_with_o[],2,FALSE)</f>
        <v>34862</v>
      </c>
      <c r="L9" s="2">
        <f>VLOOKUP(A9,ACSDT5Y2015_B19301C_data_with_o[],2,FALSE)</f>
        <v>23365</v>
      </c>
      <c r="M9" s="2">
        <f>VLOOKUP(A9,ACSDT5Y2016_B19301C_data_with_o[],2,FALSE)</f>
        <v>24503</v>
      </c>
      <c r="N9" s="2">
        <f>VLOOKUP(A9,ACSDT5Y2017_B19301C_data_with_o[],2,FALSE)</f>
        <v>27555</v>
      </c>
      <c r="O9" s="2">
        <f>VLOOKUP(A9,ACSDT5Y2018_B19301C_data_with_o[],2,FALSE)</f>
        <v>30648</v>
      </c>
      <c r="P9" s="2">
        <f>VLOOKUP(A9,ACSDT5Y2019_B19301C_data_with_o[],2,FALSE)</f>
        <v>32822</v>
      </c>
      <c r="Q9" s="2">
        <f>VLOOKUP(A9,ACSDT5Y2015_B19301D_data_with_o[],2,FALSE)</f>
        <v>40814</v>
      </c>
      <c r="R9" s="2">
        <f>VLOOKUP(A9,ACSDT5Y2016_B19301D_data_with_o[],2,FALSE)</f>
        <v>42101</v>
      </c>
      <c r="S9" s="2">
        <f>VLOOKUP(A9,ACSDT5Y2017_B19301D_data_with_o[],2,FALSE)</f>
        <v>43965</v>
      </c>
      <c r="T9" s="2">
        <f>VLOOKUP(A9,ACSDT5Y2018_B19301D_data_with_o[],2,FALSE)</f>
        <v>47715</v>
      </c>
      <c r="U9" s="2">
        <f>VLOOKUP(A9,ACSDT5Y2019_B19301D_data_with_o[],2,FALSE)</f>
        <v>50298</v>
      </c>
      <c r="V9" s="3" t="str">
        <f>VLOOKUP(A9,ACSDT5Y2015_B19301E_data_with_overlays_2021_04_17T225104[#All],2,FALSE)</f>
        <v>23511</v>
      </c>
      <c r="W9" s="3" t="str">
        <f>VLOOKUP(A9,ACSDT5Y2016_B19301E_data_with_overlays_2021_04_17T225104[#All],2,FALSE)</f>
        <v>23124</v>
      </c>
      <c r="X9" s="3" t="str">
        <f>VLOOKUP(A9,ACSDT5Y2017_B19301E_data_with_overlays_2021_04_17T225104[#All],2,FALSE)</f>
        <v>25787</v>
      </c>
      <c r="Y9" s="3" t="str">
        <f>VLOOKUP(A9,ACSDT5Y2018_B19301E_data_with_overlays_2021_04_17T225104[#All],2,FALSE)</f>
        <v>26525</v>
      </c>
      <c r="Z9" s="3" t="str">
        <f>VLOOKUP(A9,ACSDT5Y2019_B19301E_data_with_overlays_2021_04_17T225104[#All],2,FALSE)</f>
        <v>30596</v>
      </c>
      <c r="AA9" s="4">
        <f>VLOOKUP(A9,ACSDT5Y2015_B19301F_data_with_o[],2,FALSE)</f>
        <v>18068</v>
      </c>
      <c r="AB9" s="4">
        <f>VLOOKUP(A9, ACSDT5Y2016_B19301F_data_with_o[[NAME]:[B19301F_001M]],2,FALSE)</f>
        <v>18948</v>
      </c>
      <c r="AC9" s="4">
        <f>VLOOKUP(A9,ACSDT5Y2017_B19301F_data_with_o[[NAME]:[B19301F_001M]],2,FALSE)</f>
        <v>20318</v>
      </c>
      <c r="AD9" s="4">
        <f>VLOOKUP(A9,ACSDT5Y2018_B19301F_data_with_o[[NAME]:[B19301F_001M]],2,FALSE)</f>
        <v>21806</v>
      </c>
      <c r="AE9" s="4">
        <f>VLOOKUP(A9,ACSDT5Y2019_B19301F_data_with_o[[NAME]:[B19301F_001M]],2,FALSE)</f>
        <v>22480</v>
      </c>
      <c r="AF9" s="2">
        <f>VLOOKUP(A9,ACSDT5Y2015_B19301I_data_with_o[[NAME]:[B19301I_001M]],2,FALSE)</f>
        <v>20297</v>
      </c>
      <c r="AG9" s="2">
        <f>VLOOKUP(A9,ACSDT5Y2016_B19301I_data_with_o[[NAME]:[B19301I_001M]],2,FALSE)</f>
        <v>21116</v>
      </c>
      <c r="AH9" s="2">
        <f>VLOOKUP(A9,ACSDT5Y2017_B19301I_data_with_o[[NAME]:[B19301I_001M]],2,FALSE)</f>
        <v>22473</v>
      </c>
      <c r="AI9" s="2">
        <f>VLOOKUP(A9,ACSDT5Y2018_B19301I_data_with_o[[NAME]:[B19301I_001M]],2,FALSE)</f>
        <v>24019</v>
      </c>
      <c r="AJ9" s="2">
        <f>VLOOKUP(A9,ACSDT5Y2019_B19301I_data_with_o[[NAME]:[B19301I_001M]],2,FALSE)</f>
        <v>25762</v>
      </c>
    </row>
    <row r="10" spans="1:36" x14ac:dyDescent="0.3">
      <c r="A10" t="s">
        <v>57</v>
      </c>
      <c r="G10" s="2">
        <f>VLOOKUP(A10,ACSDT5Y2015_B19301B_data_with_o[],2,FALSE)</f>
        <v>3724</v>
      </c>
      <c r="H10" s="2">
        <f>VLOOKUP(A10,ACSDT5Y2016_B19301B_data_with_o[],2,FALSE)</f>
        <v>5804</v>
      </c>
      <c r="I10" s="2">
        <f>VLOOKUP(A10,ACSDT5Y2017_B19301B_data_with_o[],2,FALSE)</f>
        <v>14314</v>
      </c>
      <c r="J10" s="2">
        <f>VLOOKUP(A10,ACSDT5Y2018_B19301B_data_with_o[],2,FALSE)</f>
        <v>30318</v>
      </c>
      <c r="K10" s="2">
        <f>VLOOKUP(A10,ACSDT5Y2019_B19301B_data_with_o[],2,FALSE)</f>
        <v>23335</v>
      </c>
      <c r="L10" s="2">
        <f>VLOOKUP(A10,ACSDT5Y2015_B19301C_data_with_o[],2,FALSE)</f>
        <v>31078</v>
      </c>
      <c r="M10" s="2">
        <f>VLOOKUP(A10,ACSDT5Y2016_B19301C_data_with_o[],2,FALSE)</f>
        <v>25627</v>
      </c>
      <c r="N10" s="2">
        <f>VLOOKUP(A10,ACSDT5Y2017_B19301C_data_with_o[],2,FALSE)</f>
        <v>23861</v>
      </c>
      <c r="O10" s="2">
        <f>VLOOKUP(A10,ACSDT5Y2018_B19301C_data_with_o[],2,FALSE)</f>
        <v>22590</v>
      </c>
      <c r="P10" s="2">
        <f>VLOOKUP(A10,ACSDT5Y2019_B19301C_data_with_o[],2,FALSE)</f>
        <v>23513</v>
      </c>
      <c r="Q10" s="2">
        <f>VLOOKUP(A10,ACSDT5Y2015_B19301D_data_with_o[],2,FALSE)</f>
        <v>10353</v>
      </c>
      <c r="R10" s="2">
        <f>VLOOKUP(A10,ACSDT5Y2016_B19301D_data_with_o[],2,FALSE)</f>
        <v>29585</v>
      </c>
      <c r="S10" s="2">
        <f>VLOOKUP(A10,ACSDT5Y2017_B19301D_data_with_o[],2,FALSE)</f>
        <v>29699</v>
      </c>
      <c r="T10" s="2">
        <f>VLOOKUP(A10,ACSDT5Y2018_B19301D_data_with_o[],2,FALSE)</f>
        <v>28460</v>
      </c>
      <c r="U10" s="2">
        <f>VLOOKUP(A10,ACSDT5Y2019_B19301D_data_with_o[],2,FALSE)</f>
        <v>32549</v>
      </c>
      <c r="V10" s="3" t="str">
        <f>VLOOKUP(A10,ACSDT5Y2015_B19301E_data_with_overlays_2021_04_17T225104[#All],2,FALSE)</f>
        <v>11514</v>
      </c>
      <c r="W10" s="3" t="str">
        <f>VLOOKUP(A10,ACSDT5Y2016_B19301E_data_with_overlays_2021_04_17T225104[#All],2,FALSE)</f>
        <v>null</v>
      </c>
      <c r="X10" s="3" t="str">
        <f>VLOOKUP(A10,ACSDT5Y2017_B19301E_data_with_overlays_2021_04_17T225104[#All],2,FALSE)</f>
        <v>null</v>
      </c>
      <c r="Y10" s="3" t="str">
        <f>VLOOKUP(A10,ACSDT5Y2018_B19301E_data_with_overlays_2021_04_17T225104[#All],2,FALSE)</f>
        <v>null</v>
      </c>
      <c r="Z10" s="3" t="str">
        <f>VLOOKUP(A10,ACSDT5Y2019_B19301E_data_with_overlays_2021_04_17T225104[#All],2,FALSE)</f>
        <v>null</v>
      </c>
      <c r="AA10" s="4">
        <f>VLOOKUP(A10,ACSDT5Y2015_B19301F_data_with_o[],2,FALSE)</f>
        <v>6941</v>
      </c>
      <c r="AB10" s="4">
        <f>VLOOKUP(A10, ACSDT5Y2016_B19301F_data_with_o[[NAME]:[B19301F_001M]],2,FALSE)</f>
        <v>11507</v>
      </c>
      <c r="AC10" s="4">
        <f>VLOOKUP(A10,ACSDT5Y2017_B19301F_data_with_o[[NAME]:[B19301F_001M]],2,FALSE)</f>
        <v>17029</v>
      </c>
      <c r="AD10" s="4">
        <f>VLOOKUP(A10,ACSDT5Y2018_B19301F_data_with_o[[NAME]:[B19301F_001M]],2,FALSE)</f>
        <v>19336</v>
      </c>
      <c r="AE10" s="4">
        <f>VLOOKUP(A10,ACSDT5Y2019_B19301F_data_with_o[[NAME]:[B19301F_001M]],2,FALSE)</f>
        <v>26143</v>
      </c>
      <c r="AF10" s="2">
        <f>VLOOKUP(A10,ACSDT5Y2015_B19301I_data_with_o[[NAME]:[B19301I_001M]],2,FALSE)</f>
        <v>6719</v>
      </c>
      <c r="AG10" s="2">
        <f>VLOOKUP(A10,ACSDT5Y2016_B19301I_data_with_o[[NAME]:[B19301I_001M]],2,FALSE)</f>
        <v>7637</v>
      </c>
      <c r="AH10" s="2">
        <f>VLOOKUP(A10,ACSDT5Y2017_B19301I_data_with_o[[NAME]:[B19301I_001M]],2,FALSE)</f>
        <v>8257</v>
      </c>
      <c r="AI10" s="2">
        <f>VLOOKUP(A10,ACSDT5Y2018_B19301I_data_with_o[[NAME]:[B19301I_001M]],2,FALSE)</f>
        <v>9947</v>
      </c>
      <c r="AJ10" s="2">
        <f>VLOOKUP(A10,ACSDT5Y2019_B19301I_data_with_o[[NAME]:[B19301I_001M]],2,FALSE)</f>
        <v>12804</v>
      </c>
    </row>
    <row r="11" spans="1:36" x14ac:dyDescent="0.3">
      <c r="A11" t="s">
        <v>7</v>
      </c>
      <c r="B11" s="2">
        <v>38872</v>
      </c>
      <c r="C11" s="2">
        <f>VLOOKUP(A11,ACSDT1Y2016_B19301A_data_with_o[],2)</f>
        <v>40219</v>
      </c>
      <c r="D11" s="2">
        <f>VLOOKUP(A11,ACSDT1Y2017_B19301A_data_with_o[],2)</f>
        <v>39446</v>
      </c>
      <c r="E11" s="2">
        <f>VLOOKUP(A11,ACSDT1Y2018_B19301A_data_with_o[],2,FALSE)</f>
        <v>43934</v>
      </c>
      <c r="F11" s="2">
        <f>VLOOKUP(A11,ACSDT1Y2019_B19301A_data_with_o[],2,FALSE)</f>
        <v>48473</v>
      </c>
      <c r="G11" s="2">
        <f>VLOOKUP(A11,ACSDT5Y2015_B19301B_data_with_o[],2,FALSE)</f>
        <v>27140</v>
      </c>
      <c r="H11" s="2">
        <f>VLOOKUP(A11,ACSDT5Y2016_B19301B_data_with_o[],2,FALSE)</f>
        <v>24106</v>
      </c>
      <c r="I11" s="2">
        <f>VLOOKUP(A11,ACSDT5Y2017_B19301B_data_with_o[],2,FALSE)</f>
        <v>29740</v>
      </c>
      <c r="J11" s="2">
        <f>VLOOKUP(A11,ACSDT5Y2018_B19301B_data_with_o[],2,FALSE)</f>
        <v>31861</v>
      </c>
      <c r="K11" s="2">
        <f>VLOOKUP(A11,ACSDT5Y2019_B19301B_data_with_o[],2,FALSE)</f>
        <v>31829</v>
      </c>
      <c r="L11" s="2">
        <f>VLOOKUP(A11,ACSDT5Y2015_B19301C_data_with_o[],2,FALSE)</f>
        <v>23934</v>
      </c>
      <c r="M11" s="2">
        <f>VLOOKUP(A11,ACSDT5Y2016_B19301C_data_with_o[],2,FALSE)</f>
        <v>27509</v>
      </c>
      <c r="N11" s="2">
        <f>VLOOKUP(A11,ACSDT5Y2017_B19301C_data_with_o[],2,FALSE)</f>
        <v>30045</v>
      </c>
      <c r="O11" s="2">
        <f>VLOOKUP(A11,ACSDT5Y2018_B19301C_data_with_o[],2,FALSE)</f>
        <v>28978</v>
      </c>
      <c r="P11" s="2">
        <f>VLOOKUP(A11,ACSDT5Y2019_B19301C_data_with_o[],2,FALSE)</f>
        <v>21574</v>
      </c>
      <c r="Q11" s="2">
        <f>VLOOKUP(A11,ACSDT5Y2015_B19301D_data_with_o[],2,FALSE)</f>
        <v>43919</v>
      </c>
      <c r="R11" s="2">
        <f>VLOOKUP(A11,ACSDT5Y2016_B19301D_data_with_o[],2,FALSE)</f>
        <v>47263</v>
      </c>
      <c r="S11" s="2">
        <f>VLOOKUP(A11,ACSDT5Y2017_B19301D_data_with_o[],2,FALSE)</f>
        <v>46623</v>
      </c>
      <c r="T11" s="2">
        <f>VLOOKUP(A11,ACSDT5Y2018_B19301D_data_with_o[],2,FALSE)</f>
        <v>45856</v>
      </c>
      <c r="U11" s="2">
        <f>VLOOKUP(A11,ACSDT5Y2019_B19301D_data_with_o[],2,FALSE)</f>
        <v>47141</v>
      </c>
      <c r="V11" s="3" t="str">
        <f>VLOOKUP(A11,ACSDT5Y2015_B19301E_data_with_overlays_2021_04_17T225104[#All],2,FALSE)</f>
        <v>15850</v>
      </c>
      <c r="W11" s="3" t="str">
        <f>VLOOKUP(A11,ACSDT5Y2016_B19301E_data_with_overlays_2021_04_17T225104[#All],2,FALSE)</f>
        <v>27970</v>
      </c>
      <c r="X11" s="3" t="str">
        <f>VLOOKUP(A11,ACSDT5Y2017_B19301E_data_with_overlays_2021_04_17T225104[#All],2,FALSE)</f>
        <v>29860</v>
      </c>
      <c r="Y11" s="3" t="str">
        <f>VLOOKUP(A11,ACSDT5Y2018_B19301E_data_with_overlays_2021_04_17T225104[#All],2,FALSE)</f>
        <v>30293</v>
      </c>
      <c r="Z11" s="3" t="str">
        <f>VLOOKUP(A11,ACSDT5Y2019_B19301E_data_with_overlays_2021_04_17T225104[#All],2,FALSE)</f>
        <v>29892</v>
      </c>
      <c r="AA11" s="4">
        <f>VLOOKUP(A11,ACSDT5Y2015_B19301F_data_with_o[],2,FALSE)</f>
        <v>14455</v>
      </c>
      <c r="AB11" s="4">
        <f>VLOOKUP(A11, ACSDT5Y2016_B19301F_data_with_o[[NAME]:[B19301F_001M]],2,FALSE)</f>
        <v>15438</v>
      </c>
      <c r="AC11" s="4">
        <f>VLOOKUP(A11,ACSDT5Y2017_B19301F_data_with_o[[NAME]:[B19301F_001M]],2,FALSE)</f>
        <v>17035</v>
      </c>
      <c r="AD11" s="4">
        <f>VLOOKUP(A11,ACSDT5Y2018_B19301F_data_with_o[[NAME]:[B19301F_001M]],2,FALSE)</f>
        <v>20903</v>
      </c>
      <c r="AE11" s="4">
        <f>VLOOKUP(A11,ACSDT5Y2019_B19301F_data_with_o[[NAME]:[B19301F_001M]],2,FALSE)</f>
        <v>21316</v>
      </c>
      <c r="AF11" s="2">
        <f>VLOOKUP(A11,ACSDT5Y2015_B19301I_data_with_o[[NAME]:[B19301I_001M]],2,FALSE)</f>
        <v>19116</v>
      </c>
      <c r="AG11" s="2">
        <f>VLOOKUP(A11,ACSDT5Y2016_B19301I_data_with_o[[NAME]:[B19301I_001M]],2,FALSE)</f>
        <v>20776</v>
      </c>
      <c r="AH11" s="2">
        <f>VLOOKUP(A11,ACSDT5Y2017_B19301I_data_with_o[[NAME]:[B19301I_001M]],2,FALSE)</f>
        <v>22917</v>
      </c>
      <c r="AI11" s="2">
        <f>VLOOKUP(A11,ACSDT5Y2018_B19301I_data_with_o[[NAME]:[B19301I_001M]],2,FALSE)</f>
        <v>24052</v>
      </c>
      <c r="AJ11" s="2">
        <f>VLOOKUP(A11,ACSDT5Y2019_B19301I_data_with_o[[NAME]:[B19301I_001M]],2,FALSE)</f>
        <v>25692</v>
      </c>
    </row>
    <row r="12" spans="1:36" x14ac:dyDescent="0.3">
      <c r="A12" t="s">
        <v>8</v>
      </c>
      <c r="B12" s="2">
        <v>23682</v>
      </c>
      <c r="C12" s="2">
        <f>VLOOKUP(A12,ACSDT1Y2016_B19301A_data_with_o[],2)</f>
        <v>24962</v>
      </c>
      <c r="D12" s="2">
        <f>VLOOKUP(A12,ACSDT1Y2017_B19301A_data_with_o[],2)</f>
        <v>26177</v>
      </c>
      <c r="E12" s="2">
        <f>VLOOKUP(A12,ACSDT1Y2018_B19301A_data_with_o[],2,FALSE)</f>
        <v>26038</v>
      </c>
      <c r="F12" s="2">
        <f>VLOOKUP(A12,ACSDT1Y2019_B19301A_data_with_o[],2,FALSE)</f>
        <v>27489</v>
      </c>
      <c r="G12" s="2">
        <f>VLOOKUP(A12,ACSDT5Y2015_B19301B_data_with_o[],2,FALSE)</f>
        <v>15645</v>
      </c>
      <c r="H12" s="2">
        <f>VLOOKUP(A12,ACSDT5Y2016_B19301B_data_with_o[],2,FALSE)</f>
        <v>16308</v>
      </c>
      <c r="I12" s="2">
        <f>VLOOKUP(A12,ACSDT5Y2017_B19301B_data_with_o[],2,FALSE)</f>
        <v>17807</v>
      </c>
      <c r="J12" s="2">
        <f>VLOOKUP(A12,ACSDT5Y2018_B19301B_data_with_o[],2,FALSE)</f>
        <v>18965</v>
      </c>
      <c r="K12" s="2">
        <f>VLOOKUP(A12,ACSDT5Y2019_B19301B_data_with_o[],2,FALSE)</f>
        <v>20281</v>
      </c>
      <c r="L12" s="2">
        <f>VLOOKUP(A12,ACSDT5Y2015_B19301C_data_with_o[],2,FALSE)</f>
        <v>15748</v>
      </c>
      <c r="M12" s="2">
        <f>VLOOKUP(A12,ACSDT5Y2016_B19301C_data_with_o[],2,FALSE)</f>
        <v>16903</v>
      </c>
      <c r="N12" s="2">
        <f>VLOOKUP(A12,ACSDT5Y2017_B19301C_data_with_o[],2,FALSE)</f>
        <v>17998</v>
      </c>
      <c r="O12" s="2">
        <f>VLOOKUP(A12,ACSDT5Y2018_B19301C_data_with_o[],2,FALSE)</f>
        <v>18496</v>
      </c>
      <c r="P12" s="2">
        <f>VLOOKUP(A12,ACSDT5Y2019_B19301C_data_with_o[],2,FALSE)</f>
        <v>18771</v>
      </c>
      <c r="Q12" s="2">
        <f>VLOOKUP(A12,ACSDT5Y2015_B19301D_data_with_o[],2,FALSE)</f>
        <v>19739</v>
      </c>
      <c r="R12" s="2">
        <f>VLOOKUP(A12,ACSDT5Y2016_B19301D_data_with_o[],2,FALSE)</f>
        <v>20462</v>
      </c>
      <c r="S12" s="2">
        <f>VLOOKUP(A12,ACSDT5Y2017_B19301D_data_with_o[],2,FALSE)</f>
        <v>21735</v>
      </c>
      <c r="T12" s="2">
        <f>VLOOKUP(A12,ACSDT5Y2018_B19301D_data_with_o[],2,FALSE)</f>
        <v>23630</v>
      </c>
      <c r="U12" s="2">
        <f>VLOOKUP(A12,ACSDT5Y2019_B19301D_data_with_o[],2,FALSE)</f>
        <v>25579</v>
      </c>
      <c r="V12" s="3" t="str">
        <f>VLOOKUP(A12,ACSDT5Y2015_B19301E_data_with_overlays_2021_04_17T225104[#All],2,FALSE)</f>
        <v>14218</v>
      </c>
      <c r="W12" s="3" t="str">
        <f>VLOOKUP(A12,ACSDT5Y2016_B19301E_data_with_overlays_2021_04_17T225104[#All],2,FALSE)</f>
        <v>16181</v>
      </c>
      <c r="X12" s="3" t="str">
        <f>VLOOKUP(A12,ACSDT5Y2017_B19301E_data_with_overlays_2021_04_17T225104[#All],2,FALSE)</f>
        <v>14877</v>
      </c>
      <c r="Y12" s="3" t="str">
        <f>VLOOKUP(A12,ACSDT5Y2018_B19301E_data_with_overlays_2021_04_17T225104[#All],2,FALSE)</f>
        <v>17413</v>
      </c>
      <c r="Z12" s="3" t="str">
        <f>VLOOKUP(A12,ACSDT5Y2019_B19301E_data_with_overlays_2021_04_17T225104[#All],2,FALSE)</f>
        <v>20080</v>
      </c>
      <c r="AA12" s="4">
        <f>VLOOKUP(A12,ACSDT5Y2015_B19301F_data_with_o[],2,FALSE)</f>
        <v>12358</v>
      </c>
      <c r="AB12" s="4">
        <f>VLOOKUP(A12, ACSDT5Y2016_B19301F_data_with_o[[NAME]:[B19301F_001M]],2,FALSE)</f>
        <v>12705</v>
      </c>
      <c r="AC12" s="4">
        <f>VLOOKUP(A12,ACSDT5Y2017_B19301F_data_with_o[[NAME]:[B19301F_001M]],2,FALSE)</f>
        <v>13803</v>
      </c>
      <c r="AD12" s="4">
        <f>VLOOKUP(A12,ACSDT5Y2018_B19301F_data_with_o[[NAME]:[B19301F_001M]],2,FALSE)</f>
        <v>14626</v>
      </c>
      <c r="AE12" s="4">
        <f>VLOOKUP(A12,ACSDT5Y2019_B19301F_data_with_o[[NAME]:[B19301F_001M]],2,FALSE)</f>
        <v>16389</v>
      </c>
      <c r="AF12" s="2">
        <f>VLOOKUP(A12,ACSDT5Y2015_B19301I_data_with_o[[NAME]:[B19301I_001M]],2,FALSE)</f>
        <v>13099</v>
      </c>
      <c r="AG12" s="2">
        <f>VLOOKUP(A12,ACSDT5Y2016_B19301I_data_with_o[[NAME]:[B19301I_001M]],2,FALSE)</f>
        <v>13597</v>
      </c>
      <c r="AH12" s="2">
        <f>VLOOKUP(A12,ACSDT5Y2017_B19301I_data_with_o[[NAME]:[B19301I_001M]],2,FALSE)</f>
        <v>14467</v>
      </c>
      <c r="AI12" s="2">
        <f>VLOOKUP(A12,ACSDT5Y2018_B19301I_data_with_o[[NAME]:[B19301I_001M]],2,FALSE)</f>
        <v>15334</v>
      </c>
      <c r="AJ12" s="2">
        <f>VLOOKUP(A12,ACSDT5Y2019_B19301I_data_with_o[[NAME]:[B19301I_001M]],2,FALSE)</f>
        <v>16445</v>
      </c>
    </row>
    <row r="13" spans="1:36" x14ac:dyDescent="0.3">
      <c r="A13" t="s">
        <v>58</v>
      </c>
      <c r="G13" s="2">
        <f>VLOOKUP(A13,ACSDT5Y2015_B19301B_data_with_o[],2,FALSE)</f>
        <v>16718</v>
      </c>
      <c r="H13" s="2">
        <f>VLOOKUP(A13,ACSDT5Y2016_B19301B_data_with_o[],2,FALSE)</f>
        <v>15186</v>
      </c>
      <c r="I13" s="2">
        <f>VLOOKUP(A13,ACSDT5Y2017_B19301B_data_with_o[],2,FALSE)</f>
        <v>17872</v>
      </c>
      <c r="J13" s="2">
        <f>VLOOKUP(A13,ACSDT5Y2018_B19301B_data_with_o[],2,FALSE)</f>
        <v>19805</v>
      </c>
      <c r="K13" s="2">
        <f>VLOOKUP(A13,ACSDT5Y2019_B19301B_data_with_o[],2,FALSE)</f>
        <v>24909</v>
      </c>
      <c r="L13" s="2">
        <f>VLOOKUP(A13,ACSDT5Y2015_B19301C_data_with_o[],2,FALSE)</f>
        <v>16311</v>
      </c>
      <c r="M13" s="2">
        <f>VLOOKUP(A13,ACSDT5Y2016_B19301C_data_with_o[],2,FALSE)</f>
        <v>19212</v>
      </c>
      <c r="N13" s="2">
        <f>VLOOKUP(A13,ACSDT5Y2017_B19301C_data_with_o[],2,FALSE)</f>
        <v>16828</v>
      </c>
      <c r="O13" s="2">
        <f>VLOOKUP(A13,ACSDT5Y2018_B19301C_data_with_o[],2,FALSE)</f>
        <v>15069</v>
      </c>
      <c r="P13" s="2">
        <f>VLOOKUP(A13,ACSDT5Y2019_B19301C_data_with_o[],2,FALSE)</f>
        <v>12776</v>
      </c>
      <c r="Q13" s="2">
        <f>VLOOKUP(A13,ACSDT5Y2015_B19301D_data_with_o[],2,FALSE)</f>
        <v>7134</v>
      </c>
      <c r="R13" s="2">
        <f>VLOOKUP(A13,ACSDT5Y2016_B19301D_data_with_o[],2,FALSE)</f>
        <v>14023</v>
      </c>
      <c r="S13" s="2">
        <f>VLOOKUP(A13,ACSDT5Y2017_B19301D_data_with_o[],2,FALSE)</f>
        <v>17406</v>
      </c>
      <c r="T13" s="2">
        <f>VLOOKUP(A13,ACSDT5Y2018_B19301D_data_with_o[],2,FALSE)</f>
        <v>22192</v>
      </c>
      <c r="U13" s="2">
        <f>VLOOKUP(A13,ACSDT5Y2019_B19301D_data_with_o[],2,FALSE)</f>
        <v>18359</v>
      </c>
      <c r="V13" s="3" t="str">
        <f>VLOOKUP(A13,ACSDT5Y2015_B19301E_data_with_overlays_2021_04_17T225104[#All],2,FALSE)</f>
        <v>17897</v>
      </c>
      <c r="W13" s="3" t="str">
        <f>VLOOKUP(A13,ACSDT5Y2016_B19301E_data_with_overlays_2021_04_17T225104[#All],2,FALSE)</f>
        <v>18898</v>
      </c>
      <c r="X13" s="3" t="str">
        <f>VLOOKUP(A13,ACSDT5Y2017_B19301E_data_with_overlays_2021_04_17T225104[#All],2,FALSE)</f>
        <v>19325</v>
      </c>
      <c r="Y13" s="3" t="str">
        <f>VLOOKUP(A13,ACSDT5Y2018_B19301E_data_with_overlays_2021_04_17T225104[#All],2,FALSE)</f>
        <v>14588</v>
      </c>
      <c r="Z13" s="3" t="str">
        <f>VLOOKUP(A13,ACSDT5Y2019_B19301E_data_with_overlays_2021_04_17T225104[#All],2,FALSE)</f>
        <v>null</v>
      </c>
      <c r="AA13" s="4">
        <f>VLOOKUP(A13,ACSDT5Y2015_B19301F_data_with_o[],2,FALSE)</f>
        <v>12654</v>
      </c>
      <c r="AB13" s="4">
        <f>VLOOKUP(A13, ACSDT5Y2016_B19301F_data_with_o[[NAME]:[B19301F_001M]],2,FALSE)</f>
        <v>13639</v>
      </c>
      <c r="AC13" s="4">
        <f>VLOOKUP(A13,ACSDT5Y2017_B19301F_data_with_o[[NAME]:[B19301F_001M]],2,FALSE)</f>
        <v>13432</v>
      </c>
      <c r="AD13" s="4">
        <f>VLOOKUP(A13,ACSDT5Y2018_B19301F_data_with_o[[NAME]:[B19301F_001M]],2,FALSE)</f>
        <v>14731</v>
      </c>
      <c r="AE13" s="4">
        <f>VLOOKUP(A13,ACSDT5Y2019_B19301F_data_with_o[[NAME]:[B19301F_001M]],2,FALSE)</f>
        <v>14302</v>
      </c>
      <c r="AF13" s="2">
        <f>VLOOKUP(A13,ACSDT5Y2015_B19301I_data_with_o[[NAME]:[B19301I_001M]],2,FALSE)</f>
        <v>12328</v>
      </c>
      <c r="AG13" s="2">
        <f>VLOOKUP(A13,ACSDT5Y2016_B19301I_data_with_o[[NAME]:[B19301I_001M]],2,FALSE)</f>
        <v>12444</v>
      </c>
      <c r="AH13" s="2">
        <f>VLOOKUP(A13,ACSDT5Y2017_B19301I_data_with_o[[NAME]:[B19301I_001M]],2,FALSE)</f>
        <v>13265</v>
      </c>
      <c r="AI13" s="2">
        <f>VLOOKUP(A13,ACSDT5Y2018_B19301I_data_with_o[[NAME]:[B19301I_001M]],2,FALSE)</f>
        <v>14091</v>
      </c>
      <c r="AJ13" s="2">
        <f>VLOOKUP(A13,ACSDT5Y2019_B19301I_data_with_o[[NAME]:[B19301I_001M]],2,FALSE)</f>
        <v>15077</v>
      </c>
    </row>
    <row r="14" spans="1:36" x14ac:dyDescent="0.3">
      <c r="A14" t="s">
        <v>9</v>
      </c>
      <c r="B14" s="2">
        <v>25767</v>
      </c>
      <c r="C14" s="2">
        <f>VLOOKUP(A14,ACSDT1Y2016_B19301A_data_with_o[],2)</f>
        <v>26907</v>
      </c>
      <c r="D14" s="2">
        <f>VLOOKUP(A14,ACSDT1Y2017_B19301A_data_with_o[],2)</f>
        <v>29755</v>
      </c>
      <c r="E14" s="2">
        <f>VLOOKUP(A14,ACSDT1Y2018_B19301A_data_with_o[],2,FALSE)</f>
        <v>29635</v>
      </c>
      <c r="F14" s="2">
        <f>VLOOKUP(A14,ACSDT1Y2019_B19301A_data_with_o[],2,FALSE)</f>
        <v>35741</v>
      </c>
      <c r="G14" s="2">
        <f>VLOOKUP(A14,ACSDT5Y2015_B19301B_data_with_o[],2,FALSE)</f>
        <v>18332</v>
      </c>
      <c r="H14" s="2">
        <f>VLOOKUP(A14,ACSDT5Y2016_B19301B_data_with_o[],2,FALSE)</f>
        <v>18392</v>
      </c>
      <c r="I14" s="2">
        <f>VLOOKUP(A14,ACSDT5Y2017_B19301B_data_with_o[],2,FALSE)</f>
        <v>18280</v>
      </c>
      <c r="J14" s="2">
        <f>VLOOKUP(A14,ACSDT5Y2018_B19301B_data_with_o[],2,FALSE)</f>
        <v>19596</v>
      </c>
      <c r="K14" s="2">
        <f>VLOOKUP(A14,ACSDT5Y2019_B19301B_data_with_o[],2,FALSE)</f>
        <v>17731</v>
      </c>
      <c r="L14" s="2">
        <f>VLOOKUP(A14,ACSDT5Y2015_B19301C_data_with_o[],2,FALSE)</f>
        <v>15367</v>
      </c>
      <c r="M14" s="2">
        <f>VLOOKUP(A14,ACSDT5Y2016_B19301C_data_with_o[],2,FALSE)</f>
        <v>14846</v>
      </c>
      <c r="N14" s="2">
        <f>VLOOKUP(A14,ACSDT5Y2017_B19301C_data_with_o[],2,FALSE)</f>
        <v>14302</v>
      </c>
      <c r="O14" s="2">
        <f>VLOOKUP(A14,ACSDT5Y2018_B19301C_data_with_o[],2,FALSE)</f>
        <v>16970</v>
      </c>
      <c r="P14" s="2">
        <f>VLOOKUP(A14,ACSDT5Y2019_B19301C_data_with_o[],2,FALSE)</f>
        <v>16695</v>
      </c>
      <c r="Q14" s="2">
        <f>VLOOKUP(A14,ACSDT5Y2015_B19301D_data_with_o[],2,FALSE)</f>
        <v>17945</v>
      </c>
      <c r="R14" s="2">
        <f>VLOOKUP(A14,ACSDT5Y2016_B19301D_data_with_o[],2,FALSE)</f>
        <v>18896</v>
      </c>
      <c r="S14" s="2">
        <f>VLOOKUP(A14,ACSDT5Y2017_B19301D_data_with_o[],2,FALSE)</f>
        <v>20296</v>
      </c>
      <c r="T14" s="2">
        <f>VLOOKUP(A14,ACSDT5Y2018_B19301D_data_with_o[],2,FALSE)</f>
        <v>16498</v>
      </c>
      <c r="U14" s="2">
        <f>VLOOKUP(A14,ACSDT5Y2019_B19301D_data_with_o[],2,FALSE)</f>
        <v>16563</v>
      </c>
      <c r="V14" s="3" t="str">
        <f>VLOOKUP(A14,ACSDT5Y2015_B19301E_data_with_overlays_2021_04_17T225104[#All],2,FALSE)</f>
        <v>17058</v>
      </c>
      <c r="W14" s="3" t="str">
        <f>VLOOKUP(A14,ACSDT5Y2016_B19301E_data_with_overlays_2021_04_17T225104[#All],2,FALSE)</f>
        <v>17557</v>
      </c>
      <c r="X14" s="3" t="str">
        <f>VLOOKUP(A14,ACSDT5Y2017_B19301E_data_with_overlays_2021_04_17T225104[#All],2,FALSE)</f>
        <v>44530</v>
      </c>
      <c r="Y14" s="3" t="str">
        <f>VLOOKUP(A14,ACSDT5Y2018_B19301E_data_with_overlays_2021_04_17T225104[#All],2,FALSE)</f>
        <v>32214</v>
      </c>
      <c r="Z14" s="3" t="str">
        <f>VLOOKUP(A14,ACSDT5Y2019_B19301E_data_with_overlays_2021_04_17T225104[#All],2,FALSE)</f>
        <v>25715</v>
      </c>
      <c r="AA14" s="4">
        <f>VLOOKUP(A14,ACSDT5Y2015_B19301F_data_with_o[],2,FALSE)</f>
        <v>15054</v>
      </c>
      <c r="AB14" s="4">
        <f>VLOOKUP(A14, ACSDT5Y2016_B19301F_data_with_o[[NAME]:[B19301F_001M]],2,FALSE)</f>
        <v>15007</v>
      </c>
      <c r="AC14" s="4">
        <f>VLOOKUP(A14,ACSDT5Y2017_B19301F_data_with_o[[NAME]:[B19301F_001M]],2,FALSE)</f>
        <v>16958</v>
      </c>
      <c r="AD14" s="4">
        <f>VLOOKUP(A14,ACSDT5Y2018_B19301F_data_with_o[[NAME]:[B19301F_001M]],2,FALSE)</f>
        <v>18950</v>
      </c>
      <c r="AE14" s="4">
        <f>VLOOKUP(A14,ACSDT5Y2019_B19301F_data_with_o[[NAME]:[B19301F_001M]],2,FALSE)</f>
        <v>22211</v>
      </c>
      <c r="AF14" s="2">
        <f>VLOOKUP(A14,ACSDT5Y2015_B19301I_data_with_o[[NAME]:[B19301I_001M]],2,FALSE)</f>
        <v>14395</v>
      </c>
      <c r="AG14" s="2">
        <f>VLOOKUP(A14,ACSDT5Y2016_B19301I_data_with_o[[NAME]:[B19301I_001M]],2,FALSE)</f>
        <v>15266</v>
      </c>
      <c r="AH14" s="2">
        <f>VLOOKUP(A14,ACSDT5Y2017_B19301I_data_with_o[[NAME]:[B19301I_001M]],2,FALSE)</f>
        <v>16518</v>
      </c>
      <c r="AI14" s="2">
        <f>VLOOKUP(A14,ACSDT5Y2018_B19301I_data_with_o[[NAME]:[B19301I_001M]],2,FALSE)</f>
        <v>17617</v>
      </c>
      <c r="AJ14" s="2">
        <f>VLOOKUP(A14,ACSDT5Y2019_B19301I_data_with_o[[NAME]:[B19301I_001M]],2,FALSE)</f>
        <v>19569</v>
      </c>
    </row>
    <row r="15" spans="1:36" x14ac:dyDescent="0.3">
      <c r="A15" t="s">
        <v>10</v>
      </c>
      <c r="B15" s="2">
        <v>16629</v>
      </c>
      <c r="C15" s="2">
        <f>VLOOKUP(A15,ACSDT1Y2016_B19301A_data_with_o[],2)</f>
        <v>19375</v>
      </c>
      <c r="D15" s="2">
        <f>VLOOKUP(A15,ACSDT1Y2017_B19301A_data_with_o[],2)</f>
        <v>20188</v>
      </c>
      <c r="E15" s="2">
        <f>VLOOKUP(A15,ACSDT1Y2018_B19301A_data_with_o[],2,FALSE)</f>
        <v>18015</v>
      </c>
      <c r="F15" s="2">
        <f>VLOOKUP(A15,ACSDT1Y2019_B19301A_data_with_o[],2,FALSE)</f>
        <v>19284</v>
      </c>
      <c r="G15" s="2">
        <f>VLOOKUP(A15,ACSDT5Y2015_B19301B_data_with_o[],2,FALSE)</f>
        <v>12532</v>
      </c>
      <c r="H15" s="2">
        <f>VLOOKUP(A15,ACSDT5Y2016_B19301B_data_with_o[],2,FALSE)</f>
        <v>15982</v>
      </c>
      <c r="I15" s="2">
        <f>VLOOKUP(A15,ACSDT5Y2017_B19301B_data_with_o[],2,FALSE)</f>
        <v>17042</v>
      </c>
      <c r="J15" s="2">
        <f>VLOOKUP(A15,ACSDT5Y2018_B19301B_data_with_o[],2,FALSE)</f>
        <v>13017</v>
      </c>
      <c r="K15" s="2">
        <f>VLOOKUP(A15,ACSDT5Y2019_B19301B_data_with_o[],2,FALSE)</f>
        <v>14532</v>
      </c>
      <c r="L15" s="2">
        <f>VLOOKUP(A15,ACSDT5Y2015_B19301C_data_with_o[],2,FALSE)</f>
        <v>15089</v>
      </c>
      <c r="M15" s="2">
        <f>VLOOKUP(A15,ACSDT5Y2016_B19301C_data_with_o[],2,FALSE)</f>
        <v>15578</v>
      </c>
      <c r="N15" s="2">
        <f>VLOOKUP(A15,ACSDT5Y2017_B19301C_data_with_o[],2,FALSE)</f>
        <v>15370</v>
      </c>
      <c r="O15" s="2">
        <f>VLOOKUP(A15,ACSDT5Y2018_B19301C_data_with_o[],2,FALSE)</f>
        <v>17178</v>
      </c>
      <c r="P15" s="2">
        <f>VLOOKUP(A15,ACSDT5Y2019_B19301C_data_with_o[],2,FALSE)</f>
        <v>14368</v>
      </c>
      <c r="Q15" s="2">
        <f>VLOOKUP(A15,ACSDT5Y2015_B19301D_data_with_o[],2,FALSE)</f>
        <v>25875</v>
      </c>
      <c r="R15" s="2">
        <f>VLOOKUP(A15,ACSDT5Y2016_B19301D_data_with_o[],2,FALSE)</f>
        <v>31082</v>
      </c>
      <c r="S15" s="2">
        <f>VLOOKUP(A15,ACSDT5Y2017_B19301D_data_with_o[],2,FALSE)</f>
        <v>31458</v>
      </c>
      <c r="T15" s="2">
        <f>VLOOKUP(A15,ACSDT5Y2018_B19301D_data_with_o[],2,FALSE)</f>
        <v>39446</v>
      </c>
      <c r="U15" s="2">
        <f>VLOOKUP(A15,ACSDT5Y2019_B19301D_data_with_o[],2,FALSE)</f>
        <v>36161</v>
      </c>
      <c r="V15" s="3" t="str">
        <f>VLOOKUP(A15,ACSDT5Y2015_B19301E_data_with_overlays_2021_04_17T225104[#All],2,FALSE)</f>
        <v>5775</v>
      </c>
      <c r="W15" s="3" t="str">
        <f>VLOOKUP(A15,ACSDT5Y2016_B19301E_data_with_overlays_2021_04_17T225104[#All],2,FALSE)</f>
        <v>18996</v>
      </c>
      <c r="X15" s="3" t="str">
        <f>VLOOKUP(A15,ACSDT5Y2017_B19301E_data_with_overlays_2021_04_17T225104[#All],2,FALSE)</f>
        <v>22290</v>
      </c>
      <c r="Y15" s="3" t="str">
        <f>VLOOKUP(A15,ACSDT5Y2018_B19301E_data_with_overlays_2021_04_17T225104[#All],2,FALSE)</f>
        <v>22204</v>
      </c>
      <c r="Z15" s="3" t="str">
        <f>VLOOKUP(A15,ACSDT5Y2019_B19301E_data_with_overlays_2021_04_17T225104[#All],2,FALSE)</f>
        <v>22032</v>
      </c>
      <c r="AA15" s="4">
        <f>VLOOKUP(A15,ACSDT5Y2015_B19301F_data_with_o[],2,FALSE)</f>
        <v>11576</v>
      </c>
      <c r="AB15" s="4">
        <f>VLOOKUP(A15, ACSDT5Y2016_B19301F_data_with_o[[NAME]:[B19301F_001M]],2,FALSE)</f>
        <v>11647</v>
      </c>
      <c r="AC15" s="4">
        <f>VLOOKUP(A15,ACSDT5Y2017_B19301F_data_with_o[[NAME]:[B19301F_001M]],2,FALSE)</f>
        <v>13341</v>
      </c>
      <c r="AD15" s="4">
        <f>VLOOKUP(A15,ACSDT5Y2018_B19301F_data_with_o[[NAME]:[B19301F_001M]],2,FALSE)</f>
        <v>14018</v>
      </c>
      <c r="AE15" s="4">
        <f>VLOOKUP(A15,ACSDT5Y2019_B19301F_data_with_o[[NAME]:[B19301F_001M]],2,FALSE)</f>
        <v>14891</v>
      </c>
      <c r="AF15" s="2">
        <f>VLOOKUP(A15,ACSDT5Y2015_B19301I_data_with_o[[NAME]:[B19301I_001M]],2,FALSE)</f>
        <v>13723</v>
      </c>
      <c r="AG15" s="2">
        <f>VLOOKUP(A15,ACSDT5Y2016_B19301I_data_with_o[[NAME]:[B19301I_001M]],2,FALSE)</f>
        <v>14017</v>
      </c>
      <c r="AH15" s="2">
        <f>VLOOKUP(A15,ACSDT5Y2017_B19301I_data_with_o[[NAME]:[B19301I_001M]],2,FALSE)</f>
        <v>15106</v>
      </c>
      <c r="AI15" s="2">
        <f>VLOOKUP(A15,ACSDT5Y2018_B19301I_data_with_o[[NAME]:[B19301I_001M]],2,FALSE)</f>
        <v>15518</v>
      </c>
      <c r="AJ15" s="2">
        <f>VLOOKUP(A15,ACSDT5Y2019_B19301I_data_with_o[[NAME]:[B19301I_001M]],2,FALSE)</f>
        <v>15916</v>
      </c>
    </row>
    <row r="16" spans="1:36" x14ac:dyDescent="0.3">
      <c r="A16" t="s">
        <v>59</v>
      </c>
      <c r="G16" s="2">
        <f>VLOOKUP(A16,ACSDT5Y2015_B19301B_data_with_o[],2,FALSE)</f>
        <v>14334</v>
      </c>
      <c r="H16" s="2">
        <f>VLOOKUP(A16,ACSDT5Y2016_B19301B_data_with_o[],2,FALSE)</f>
        <v>13610</v>
      </c>
      <c r="I16" s="2">
        <f>VLOOKUP(A16,ACSDT5Y2017_B19301B_data_with_o[],2,FALSE)</f>
        <v>16011</v>
      </c>
      <c r="J16" s="2">
        <f>VLOOKUP(A16,ACSDT5Y2018_B19301B_data_with_o[],2,FALSE)</f>
        <v>15024</v>
      </c>
      <c r="K16" s="2">
        <f>VLOOKUP(A16,ACSDT5Y2019_B19301B_data_with_o[],2,FALSE)</f>
        <v>19956</v>
      </c>
      <c r="L16" s="2">
        <f>VLOOKUP(A16,ACSDT5Y2015_B19301C_data_with_o[],2,FALSE)</f>
        <v>18834</v>
      </c>
      <c r="M16" s="2">
        <f>VLOOKUP(A16,ACSDT5Y2016_B19301C_data_with_o[],2,FALSE)</f>
        <v>19588</v>
      </c>
      <c r="N16" s="2">
        <f>VLOOKUP(A16,ACSDT5Y2017_B19301C_data_with_o[],2,FALSE)</f>
        <v>20698</v>
      </c>
      <c r="O16" s="2">
        <f>VLOOKUP(A16,ACSDT5Y2018_B19301C_data_with_o[],2,FALSE)</f>
        <v>20553</v>
      </c>
      <c r="P16" s="2">
        <f>VLOOKUP(A16,ACSDT5Y2019_B19301C_data_with_o[],2,FALSE)</f>
        <v>20844</v>
      </c>
      <c r="Q16" s="2">
        <f>VLOOKUP(A16,ACSDT5Y2015_B19301D_data_with_o[],2,FALSE)</f>
        <v>25069</v>
      </c>
      <c r="R16" s="2">
        <f>VLOOKUP(A16,ACSDT5Y2016_B19301D_data_with_o[],2,FALSE)</f>
        <v>24165</v>
      </c>
      <c r="S16" s="2">
        <f>VLOOKUP(A16,ACSDT5Y2017_B19301D_data_with_o[],2,FALSE)</f>
        <v>36601</v>
      </c>
      <c r="T16" s="2">
        <f>VLOOKUP(A16,ACSDT5Y2018_B19301D_data_with_o[],2,FALSE)</f>
        <v>37883</v>
      </c>
      <c r="U16" s="2">
        <f>VLOOKUP(A16,ACSDT5Y2019_B19301D_data_with_o[],2,FALSE)</f>
        <v>55315</v>
      </c>
      <c r="V16" s="3" t="str">
        <f>VLOOKUP(A16,ACSDT5Y2015_B19301E_data_with_overlays_2021_04_17T225104[#All],2,FALSE)</f>
        <v>39186</v>
      </c>
      <c r="W16" s="3" t="str">
        <f>VLOOKUP(A16,ACSDT5Y2016_B19301E_data_with_overlays_2021_04_17T225104[#All],2,FALSE)</f>
        <v>13400</v>
      </c>
      <c r="X16" s="3" t="str">
        <f>VLOOKUP(A16,ACSDT5Y2017_B19301E_data_with_overlays_2021_04_17T225104[#All],2,FALSE)</f>
        <v>12285</v>
      </c>
      <c r="Y16" s="3" t="str">
        <f>VLOOKUP(A16,ACSDT5Y2018_B19301E_data_with_overlays_2021_04_17T225104[#All],2,FALSE)</f>
        <v>16343</v>
      </c>
      <c r="Z16" s="3" t="str">
        <f>VLOOKUP(A16,ACSDT5Y2019_B19301E_data_with_overlays_2021_04_17T225104[#All],2,FALSE)</f>
        <v>10088</v>
      </c>
      <c r="AA16" s="4">
        <f>VLOOKUP(A16,ACSDT5Y2015_B19301F_data_with_o[],2,FALSE)</f>
        <v>20581</v>
      </c>
      <c r="AB16" s="4">
        <f>VLOOKUP(A16, ACSDT5Y2016_B19301F_data_with_o[[NAME]:[B19301F_001M]],2,FALSE)</f>
        <v>22660</v>
      </c>
      <c r="AC16" s="4">
        <f>VLOOKUP(A16,ACSDT5Y2017_B19301F_data_with_o[[NAME]:[B19301F_001M]],2,FALSE)</f>
        <v>24206</v>
      </c>
      <c r="AD16" s="4">
        <f>VLOOKUP(A16,ACSDT5Y2018_B19301F_data_with_o[[NAME]:[B19301F_001M]],2,FALSE)</f>
        <v>32208</v>
      </c>
      <c r="AE16" s="4">
        <f>VLOOKUP(A16,ACSDT5Y2019_B19301F_data_with_o[[NAME]:[B19301F_001M]],2,FALSE)</f>
        <v>23023</v>
      </c>
      <c r="AF16" s="2">
        <f>VLOOKUP(A16,ACSDT5Y2015_B19301I_data_with_o[[NAME]:[B19301I_001M]],2,FALSE)</f>
        <v>17336</v>
      </c>
      <c r="AG16" s="2">
        <f>VLOOKUP(A16,ACSDT5Y2016_B19301I_data_with_o[[NAME]:[B19301I_001M]],2,FALSE)</f>
        <v>16882</v>
      </c>
      <c r="AH16" s="2">
        <f>VLOOKUP(A16,ACSDT5Y2017_B19301I_data_with_o[[NAME]:[B19301I_001M]],2,FALSE)</f>
        <v>16592</v>
      </c>
      <c r="AI16" s="2">
        <f>VLOOKUP(A16,ACSDT5Y2018_B19301I_data_with_o[[NAME]:[B19301I_001M]],2,FALSE)</f>
        <v>16226</v>
      </c>
      <c r="AJ16" s="2">
        <f>VLOOKUP(A16,ACSDT5Y2019_B19301I_data_with_o[[NAME]:[B19301I_001M]],2,FALSE)</f>
        <v>16604</v>
      </c>
    </row>
    <row r="17" spans="1:36" x14ac:dyDescent="0.3">
      <c r="A17" t="s">
        <v>11</v>
      </c>
      <c r="B17" s="2">
        <v>22497</v>
      </c>
      <c r="C17" s="2">
        <f>VLOOKUP(A17,ACSDT1Y2016_B19301A_data_with_o[],2)</f>
        <v>22750</v>
      </c>
      <c r="D17" s="2">
        <f>VLOOKUP(A17,ACSDT1Y2017_B19301A_data_with_o[],2)</f>
        <v>22057</v>
      </c>
      <c r="E17" s="2">
        <f>VLOOKUP(A17,ACSDT1Y2018_B19301A_data_with_o[],2,FALSE)</f>
        <v>23863</v>
      </c>
      <c r="F17" s="2">
        <f>VLOOKUP(A17,ACSDT1Y2019_B19301A_data_with_o[],2,FALSE)</f>
        <v>25734</v>
      </c>
      <c r="G17" s="2">
        <f>VLOOKUP(A17,ACSDT5Y2015_B19301B_data_with_o[],2,FALSE)</f>
        <v>15737</v>
      </c>
      <c r="H17" s="2">
        <f>VLOOKUP(A17,ACSDT5Y2016_B19301B_data_with_o[],2,FALSE)</f>
        <v>15808</v>
      </c>
      <c r="I17" s="2">
        <f>VLOOKUP(A17,ACSDT5Y2017_B19301B_data_with_o[],2,FALSE)</f>
        <v>16360</v>
      </c>
      <c r="J17" s="2">
        <f>VLOOKUP(A17,ACSDT5Y2018_B19301B_data_with_o[],2,FALSE)</f>
        <v>16832</v>
      </c>
      <c r="K17" s="2">
        <f>VLOOKUP(A17,ACSDT5Y2019_B19301B_data_with_o[],2,FALSE)</f>
        <v>18134</v>
      </c>
      <c r="L17" s="2">
        <f>VLOOKUP(A17,ACSDT5Y2015_B19301C_data_with_o[],2,FALSE)</f>
        <v>15577</v>
      </c>
      <c r="M17" s="2">
        <f>VLOOKUP(A17,ACSDT5Y2016_B19301C_data_with_o[],2,FALSE)</f>
        <v>15026</v>
      </c>
      <c r="N17" s="2">
        <f>VLOOKUP(A17,ACSDT5Y2017_B19301C_data_with_o[],2,FALSE)</f>
        <v>16756</v>
      </c>
      <c r="O17" s="2">
        <f>VLOOKUP(A17,ACSDT5Y2018_B19301C_data_with_o[],2,FALSE)</f>
        <v>17859</v>
      </c>
      <c r="P17" s="2">
        <f>VLOOKUP(A17,ACSDT5Y2019_B19301C_data_with_o[],2,FALSE)</f>
        <v>16938</v>
      </c>
      <c r="Q17" s="2">
        <f>VLOOKUP(A17,ACSDT5Y2015_B19301D_data_with_o[],2,FALSE)</f>
        <v>25485</v>
      </c>
      <c r="R17" s="2">
        <f>VLOOKUP(A17,ACSDT5Y2016_B19301D_data_with_o[],2,FALSE)</f>
        <v>26654</v>
      </c>
      <c r="S17" s="2">
        <f>VLOOKUP(A17,ACSDT5Y2017_B19301D_data_with_o[],2,FALSE)</f>
        <v>27011</v>
      </c>
      <c r="T17" s="2">
        <f>VLOOKUP(A17,ACSDT5Y2018_B19301D_data_with_o[],2,FALSE)</f>
        <v>29577</v>
      </c>
      <c r="U17" s="2">
        <f>VLOOKUP(A17,ACSDT5Y2019_B19301D_data_with_o[],2,FALSE)</f>
        <v>32317</v>
      </c>
      <c r="V17" s="3" t="str">
        <f>VLOOKUP(A17,ACSDT5Y2015_B19301E_data_with_overlays_2021_04_17T225104[#All],2,FALSE)</f>
        <v>15999</v>
      </c>
      <c r="W17" s="3" t="str">
        <f>VLOOKUP(A17,ACSDT5Y2016_B19301E_data_with_overlays_2021_04_17T225104[#All],2,FALSE)</f>
        <v>14374</v>
      </c>
      <c r="X17" s="3" t="str">
        <f>VLOOKUP(A17,ACSDT5Y2017_B19301E_data_with_overlays_2021_04_17T225104[#All],2,FALSE)</f>
        <v>14250</v>
      </c>
      <c r="Y17" s="3" t="str">
        <f>VLOOKUP(A17,ACSDT5Y2018_B19301E_data_with_overlays_2021_04_17T225104[#All],2,FALSE)</f>
        <v>15356</v>
      </c>
      <c r="Z17" s="3" t="str">
        <f>VLOOKUP(A17,ACSDT5Y2019_B19301E_data_with_overlays_2021_04_17T225104[#All],2,FALSE)</f>
        <v>17047</v>
      </c>
      <c r="AA17" s="4">
        <f>VLOOKUP(A17,ACSDT5Y2015_B19301F_data_with_o[],2,FALSE)</f>
        <v>14849</v>
      </c>
      <c r="AB17" s="4">
        <f>VLOOKUP(A17, ACSDT5Y2016_B19301F_data_with_o[[NAME]:[B19301F_001M]],2,FALSE)</f>
        <v>15118</v>
      </c>
      <c r="AC17" s="4">
        <f>VLOOKUP(A17,ACSDT5Y2017_B19301F_data_with_o[[NAME]:[B19301F_001M]],2,FALSE)</f>
        <v>16570</v>
      </c>
      <c r="AD17" s="4">
        <f>VLOOKUP(A17,ACSDT5Y2018_B19301F_data_with_o[[NAME]:[B19301F_001M]],2,FALSE)</f>
        <v>17289</v>
      </c>
      <c r="AE17" s="4">
        <f>VLOOKUP(A17,ACSDT5Y2019_B19301F_data_with_o[[NAME]:[B19301F_001M]],2,FALSE)</f>
        <v>17299</v>
      </c>
      <c r="AF17" s="2">
        <f>VLOOKUP(A17,ACSDT5Y2015_B19301I_data_with_o[[NAME]:[B19301I_001M]],2,FALSE)</f>
        <v>13192</v>
      </c>
      <c r="AG17" s="2">
        <f>VLOOKUP(A17,ACSDT5Y2016_B19301I_data_with_o[[NAME]:[B19301I_001M]],2,FALSE)</f>
        <v>13590</v>
      </c>
      <c r="AH17" s="2">
        <f>VLOOKUP(A17,ACSDT5Y2017_B19301I_data_with_o[[NAME]:[B19301I_001M]],2,FALSE)</f>
        <v>14266</v>
      </c>
      <c r="AI17" s="2">
        <f>VLOOKUP(A17,ACSDT5Y2018_B19301I_data_with_o[[NAME]:[B19301I_001M]],2,FALSE)</f>
        <v>15011</v>
      </c>
      <c r="AJ17" s="2">
        <f>VLOOKUP(A17,ACSDT5Y2019_B19301I_data_with_o[[NAME]:[B19301I_001M]],2,FALSE)</f>
        <v>15584</v>
      </c>
    </row>
    <row r="18" spans="1:36" x14ac:dyDescent="0.3">
      <c r="A18" t="s">
        <v>12</v>
      </c>
      <c r="B18" s="2">
        <v>20204</v>
      </c>
      <c r="C18" s="2">
        <f>VLOOKUP(A18,ACSDT1Y2016_B19301A_data_with_o[],2)</f>
        <v>22878</v>
      </c>
      <c r="D18" s="2">
        <f>VLOOKUP(A18,ACSDT1Y2017_B19301A_data_with_o[],2)</f>
        <v>23241</v>
      </c>
      <c r="E18" s="2">
        <f>VLOOKUP(A18,ACSDT1Y2018_B19301A_data_with_o[],2,FALSE)</f>
        <v>25203</v>
      </c>
      <c r="F18" s="2">
        <f>VLOOKUP(A18,ACSDT1Y2019_B19301A_data_with_o[],2,FALSE)</f>
        <v>23626</v>
      </c>
      <c r="G18" s="2">
        <f>VLOOKUP(A18,ACSDT5Y2015_B19301B_data_with_o[],2,FALSE)</f>
        <v>19043</v>
      </c>
      <c r="H18" s="2">
        <f>VLOOKUP(A18,ACSDT5Y2016_B19301B_data_with_o[],2,FALSE)</f>
        <v>20124</v>
      </c>
      <c r="I18" s="2">
        <f>VLOOKUP(A18,ACSDT5Y2017_B19301B_data_with_o[],2,FALSE)</f>
        <v>19846</v>
      </c>
      <c r="J18" s="2">
        <f>VLOOKUP(A18,ACSDT5Y2018_B19301B_data_with_o[],2,FALSE)</f>
        <v>20386</v>
      </c>
      <c r="K18" s="2">
        <f>VLOOKUP(A18,ACSDT5Y2019_B19301B_data_with_o[],2,FALSE)</f>
        <v>21366</v>
      </c>
      <c r="L18" s="2">
        <f>VLOOKUP(A18,ACSDT5Y2015_B19301C_data_with_o[],2,FALSE)</f>
        <v>14671</v>
      </c>
      <c r="M18" s="2">
        <f>VLOOKUP(A18,ACSDT5Y2016_B19301C_data_with_o[],2,FALSE)</f>
        <v>16834</v>
      </c>
      <c r="N18" s="2">
        <f>VLOOKUP(A18,ACSDT5Y2017_B19301C_data_with_o[],2,FALSE)</f>
        <v>17107</v>
      </c>
      <c r="O18" s="2">
        <f>VLOOKUP(A18,ACSDT5Y2018_B19301C_data_with_o[],2,FALSE)</f>
        <v>18498</v>
      </c>
      <c r="P18" s="2">
        <f>VLOOKUP(A18,ACSDT5Y2019_B19301C_data_with_o[],2,FALSE)</f>
        <v>18036</v>
      </c>
      <c r="Q18" s="2">
        <f>VLOOKUP(A18,ACSDT5Y2015_B19301D_data_with_o[],2,FALSE)</f>
        <v>27509</v>
      </c>
      <c r="R18" s="2">
        <f>VLOOKUP(A18,ACSDT5Y2016_B19301D_data_with_o[],2,FALSE)</f>
        <v>28772</v>
      </c>
      <c r="S18" s="2">
        <f>VLOOKUP(A18,ACSDT5Y2017_B19301D_data_with_o[],2,FALSE)</f>
        <v>31171</v>
      </c>
      <c r="T18" s="2">
        <f>VLOOKUP(A18,ACSDT5Y2018_B19301D_data_with_o[],2,FALSE)</f>
        <v>35009</v>
      </c>
      <c r="U18" s="2">
        <f>VLOOKUP(A18,ACSDT5Y2019_B19301D_data_with_o[],2,FALSE)</f>
        <v>38361</v>
      </c>
      <c r="V18" s="3" t="str">
        <f>VLOOKUP(A18,ACSDT5Y2015_B19301E_data_with_overlays_2021_04_17T225104[#All],2,FALSE)</f>
        <v>9976</v>
      </c>
      <c r="W18" s="3" t="str">
        <f>VLOOKUP(A18,ACSDT5Y2016_B19301E_data_with_overlays_2021_04_17T225104[#All],2,FALSE)</f>
        <v>14329</v>
      </c>
      <c r="X18" s="3" t="str">
        <f>VLOOKUP(A18,ACSDT5Y2017_B19301E_data_with_overlays_2021_04_17T225104[#All],2,FALSE)</f>
        <v>12128</v>
      </c>
      <c r="Y18" s="3" t="str">
        <f>VLOOKUP(A18,ACSDT5Y2018_B19301E_data_with_overlays_2021_04_17T225104[#All],2,FALSE)</f>
        <v>12908</v>
      </c>
      <c r="Z18" s="3" t="str">
        <f>VLOOKUP(A18,ACSDT5Y2019_B19301E_data_with_overlays_2021_04_17T225104[#All],2,FALSE)</f>
        <v>12855</v>
      </c>
      <c r="AA18" s="4">
        <f>VLOOKUP(A18,ACSDT5Y2015_B19301F_data_with_o[],2,FALSE)</f>
        <v>12031</v>
      </c>
      <c r="AB18" s="4">
        <f>VLOOKUP(A18, ACSDT5Y2016_B19301F_data_with_o[[NAME]:[B19301F_001M]],2,FALSE)</f>
        <v>11449</v>
      </c>
      <c r="AC18" s="4">
        <f>VLOOKUP(A18,ACSDT5Y2017_B19301F_data_with_o[[NAME]:[B19301F_001M]],2,FALSE)</f>
        <v>12264</v>
      </c>
      <c r="AD18" s="4">
        <f>VLOOKUP(A18,ACSDT5Y2018_B19301F_data_with_o[[NAME]:[B19301F_001M]],2,FALSE)</f>
        <v>13017</v>
      </c>
      <c r="AE18" s="4">
        <f>VLOOKUP(A18,ACSDT5Y2019_B19301F_data_with_o[[NAME]:[B19301F_001M]],2,FALSE)</f>
        <v>12918</v>
      </c>
      <c r="AF18" s="2">
        <f>VLOOKUP(A18,ACSDT5Y2015_B19301I_data_with_o[[NAME]:[B19301I_001M]],2,FALSE)</f>
        <v>11992</v>
      </c>
      <c r="AG18" s="2">
        <f>VLOOKUP(A18,ACSDT5Y2016_B19301I_data_with_o[[NAME]:[B19301I_001M]],2,FALSE)</f>
        <v>12143</v>
      </c>
      <c r="AH18" s="2">
        <f>VLOOKUP(A18,ACSDT5Y2017_B19301I_data_with_o[[NAME]:[B19301I_001M]],2,FALSE)</f>
        <v>12822</v>
      </c>
      <c r="AI18" s="2">
        <f>VLOOKUP(A18,ACSDT5Y2018_B19301I_data_with_o[[NAME]:[B19301I_001M]],2,FALSE)</f>
        <v>13770</v>
      </c>
      <c r="AJ18" s="2">
        <f>VLOOKUP(A18,ACSDT5Y2019_B19301I_data_with_o[[NAME]:[B19301I_001M]],2,FALSE)</f>
        <v>14601</v>
      </c>
    </row>
    <row r="19" spans="1:36" x14ac:dyDescent="0.3">
      <c r="A19" t="s">
        <v>13</v>
      </c>
      <c r="B19" s="2">
        <v>23645</v>
      </c>
      <c r="C19" s="2">
        <f>VLOOKUP(A19,ACSDT1Y2016_B19301A_data_with_o[],2)</f>
        <v>26955</v>
      </c>
      <c r="D19" s="2">
        <f>VLOOKUP(A19,ACSDT1Y2017_B19301A_data_with_o[],2)</f>
        <v>30145</v>
      </c>
      <c r="E19" s="2">
        <f>VLOOKUP(A19,ACSDT1Y2018_B19301A_data_with_o[],2,FALSE)</f>
        <v>35057</v>
      </c>
      <c r="F19" s="2">
        <f>VLOOKUP(A19,ACSDT1Y2019_B19301A_data_with_o[],2,FALSE)</f>
        <v>29014</v>
      </c>
      <c r="G19" s="2">
        <f>VLOOKUP(A19,ACSDT5Y2015_B19301B_data_with_o[],2,FALSE)</f>
        <v>11201</v>
      </c>
      <c r="H19" s="2">
        <f>VLOOKUP(A19,ACSDT5Y2016_B19301B_data_with_o[],2,FALSE)</f>
        <v>10332</v>
      </c>
      <c r="I19" s="2">
        <f>VLOOKUP(A19,ACSDT5Y2017_B19301B_data_with_o[],2,FALSE)</f>
        <v>11563</v>
      </c>
      <c r="J19" s="2">
        <f>VLOOKUP(A19,ACSDT5Y2018_B19301B_data_with_o[],2,FALSE)</f>
        <v>17001</v>
      </c>
      <c r="K19" s="2">
        <f>VLOOKUP(A19,ACSDT5Y2019_B19301B_data_with_o[],2,FALSE)</f>
        <v>20646</v>
      </c>
      <c r="L19" s="2">
        <f>VLOOKUP(A19,ACSDT5Y2015_B19301C_data_with_o[],2,FALSE)</f>
        <v>14563</v>
      </c>
      <c r="M19" s="2">
        <f>VLOOKUP(A19,ACSDT5Y2016_B19301C_data_with_o[],2,FALSE)</f>
        <v>15743</v>
      </c>
      <c r="N19" s="2">
        <f>VLOOKUP(A19,ACSDT5Y2017_B19301C_data_with_o[],2,FALSE)</f>
        <v>18716</v>
      </c>
      <c r="O19" s="2">
        <f>VLOOKUP(A19,ACSDT5Y2018_B19301C_data_with_o[],2,FALSE)</f>
        <v>15755</v>
      </c>
      <c r="P19" s="2">
        <f>VLOOKUP(A19,ACSDT5Y2019_B19301C_data_with_o[],2,FALSE)</f>
        <v>19705</v>
      </c>
      <c r="Q19" s="2">
        <f>VLOOKUP(A19,ACSDT5Y2015_B19301D_data_with_o[],2,FALSE)</f>
        <v>29331</v>
      </c>
      <c r="R19" s="2">
        <f>VLOOKUP(A19,ACSDT5Y2016_B19301D_data_with_o[],2,FALSE)</f>
        <v>22752</v>
      </c>
      <c r="S19" s="2">
        <f>VLOOKUP(A19,ACSDT5Y2017_B19301D_data_with_o[],2,FALSE)</f>
        <v>19882</v>
      </c>
      <c r="T19" s="2">
        <f>VLOOKUP(A19,ACSDT5Y2018_B19301D_data_with_o[],2,FALSE)</f>
        <v>19591</v>
      </c>
      <c r="U19" s="2">
        <f>VLOOKUP(A19,ACSDT5Y2019_B19301D_data_with_o[],2,FALSE)</f>
        <v>23395</v>
      </c>
      <c r="V19" s="3" t="str">
        <f>VLOOKUP(A19,ACSDT5Y2015_B19301E_data_with_overlays_2021_04_17T225104[#All],2,FALSE)</f>
        <v>24846</v>
      </c>
      <c r="W19" s="3" t="str">
        <f>VLOOKUP(A19,ACSDT5Y2016_B19301E_data_with_overlays_2021_04_17T225104[#All],2,FALSE)</f>
        <v>null</v>
      </c>
      <c r="X19" s="3" t="str">
        <f>VLOOKUP(A19,ACSDT5Y2017_B19301E_data_with_overlays_2021_04_17T225104[#All],2,FALSE)</f>
        <v>null</v>
      </c>
      <c r="Y19" s="3" t="str">
        <f>VLOOKUP(A19,ACSDT5Y2018_B19301E_data_with_overlays_2021_04_17T225104[#All],2,FALSE)</f>
        <v>18780</v>
      </c>
      <c r="Z19" s="3" t="str">
        <f>VLOOKUP(A19,ACSDT5Y2019_B19301E_data_with_overlays_2021_04_17T225104[#All],2,FALSE)</f>
        <v>19238</v>
      </c>
      <c r="AA19" s="4">
        <f>VLOOKUP(A19,ACSDT5Y2015_B19301F_data_with_o[],2,FALSE)</f>
        <v>11695</v>
      </c>
      <c r="AB19" s="4">
        <f>VLOOKUP(A19, ACSDT5Y2016_B19301F_data_with_o[[NAME]:[B19301F_001M]],2,FALSE)</f>
        <v>11149</v>
      </c>
      <c r="AC19" s="4">
        <f>VLOOKUP(A19,ACSDT5Y2017_B19301F_data_with_o[[NAME]:[B19301F_001M]],2,FALSE)</f>
        <v>13195</v>
      </c>
      <c r="AD19" s="4">
        <f>VLOOKUP(A19,ACSDT5Y2018_B19301F_data_with_o[[NAME]:[B19301F_001M]],2,FALSE)</f>
        <v>13256</v>
      </c>
      <c r="AE19" s="4">
        <f>VLOOKUP(A19,ACSDT5Y2019_B19301F_data_with_o[[NAME]:[B19301F_001M]],2,FALSE)</f>
        <v>18599</v>
      </c>
      <c r="AF19" s="2">
        <f>VLOOKUP(A19,ACSDT5Y2015_B19301I_data_with_o[[NAME]:[B19301I_001M]],2,FALSE)</f>
        <v>12294</v>
      </c>
      <c r="AG19" s="2">
        <f>VLOOKUP(A19,ACSDT5Y2016_B19301I_data_with_o[[NAME]:[B19301I_001M]],2,FALSE)</f>
        <v>12824</v>
      </c>
      <c r="AH19" s="2">
        <f>VLOOKUP(A19,ACSDT5Y2017_B19301I_data_with_o[[NAME]:[B19301I_001M]],2,FALSE)</f>
        <v>15514</v>
      </c>
      <c r="AI19" s="2">
        <f>VLOOKUP(A19,ACSDT5Y2018_B19301I_data_with_o[[NAME]:[B19301I_001M]],2,FALSE)</f>
        <v>15672</v>
      </c>
      <c r="AJ19" s="2">
        <f>VLOOKUP(A19,ACSDT5Y2019_B19301I_data_with_o[[NAME]:[B19301I_001M]],2,FALSE)</f>
        <v>18430</v>
      </c>
    </row>
    <row r="20" spans="1:36" x14ac:dyDescent="0.3">
      <c r="A20" t="s">
        <v>60</v>
      </c>
      <c r="G20" s="2">
        <f>VLOOKUP(A20,ACSDT5Y2015_B19301B_data_with_o[],2,FALSE)</f>
        <v>3212</v>
      </c>
      <c r="H20" s="2">
        <f>VLOOKUP(A20,ACSDT5Y2016_B19301B_data_with_o[],2,FALSE)</f>
        <v>5379</v>
      </c>
      <c r="I20" s="2">
        <f>VLOOKUP(A20,ACSDT5Y2017_B19301B_data_with_o[],2,FALSE)</f>
        <v>4961</v>
      </c>
      <c r="J20" s="2">
        <f>VLOOKUP(A20,ACSDT5Y2018_B19301B_data_with_o[],2,FALSE)</f>
        <v>3369</v>
      </c>
      <c r="K20" s="2">
        <f>VLOOKUP(A20,ACSDT5Y2019_B19301B_data_with_o[],2,FALSE)</f>
        <v>5379</v>
      </c>
      <c r="L20" s="2">
        <f>VLOOKUP(A20,ACSDT5Y2015_B19301C_data_with_o[],2,FALSE)</f>
        <v>19019</v>
      </c>
      <c r="M20" s="2">
        <f>VLOOKUP(A20,ACSDT5Y2016_B19301C_data_with_o[],2,FALSE)</f>
        <v>20101</v>
      </c>
      <c r="N20" s="2">
        <f>VLOOKUP(A20,ACSDT5Y2017_B19301C_data_with_o[],2,FALSE)</f>
        <v>18479</v>
      </c>
      <c r="O20" s="2">
        <f>VLOOKUP(A20,ACSDT5Y2018_B19301C_data_with_o[],2,FALSE)</f>
        <v>17709</v>
      </c>
      <c r="P20" s="2">
        <f>VLOOKUP(A20,ACSDT5Y2019_B19301C_data_with_o[],2,FALSE)</f>
        <v>15494</v>
      </c>
      <c r="Q20" s="2">
        <f>VLOOKUP(A20,ACSDT5Y2015_B19301D_data_with_o[],2,FALSE)</f>
        <v>7286</v>
      </c>
      <c r="R20" s="2">
        <f>VLOOKUP(A20,ACSDT5Y2016_B19301D_data_with_o[],2,FALSE)</f>
        <v>12488</v>
      </c>
      <c r="S20" s="2">
        <f>VLOOKUP(A20,ACSDT5Y2017_B19301D_data_with_o[],2,FALSE)</f>
        <v>13761</v>
      </c>
      <c r="T20" s="2">
        <f>VLOOKUP(A20,ACSDT5Y2018_B19301D_data_with_o[],2,FALSE)</f>
        <v>15282</v>
      </c>
      <c r="U20" s="2">
        <f>VLOOKUP(A20,ACSDT5Y2019_B19301D_data_with_o[],2,FALSE)</f>
        <v>16377</v>
      </c>
      <c r="V20" s="3" t="str">
        <f>VLOOKUP(A20,ACSDT5Y2015_B19301E_data_with_overlays_2021_04_17T225104[#All],2,FALSE)</f>
        <v>8688</v>
      </c>
      <c r="W20" s="3" t="str">
        <f>VLOOKUP(A20,ACSDT5Y2016_B19301E_data_with_overlays_2021_04_17T225104[#All],2,FALSE)</f>
        <v>7339</v>
      </c>
      <c r="X20" s="3" t="str">
        <f>VLOOKUP(A20,ACSDT5Y2017_B19301E_data_with_overlays_2021_04_17T225104[#All],2,FALSE)</f>
        <v>9395</v>
      </c>
      <c r="Y20" s="3" t="str">
        <f>VLOOKUP(A20,ACSDT5Y2018_B19301E_data_with_overlays_2021_04_17T225104[#All],2,FALSE)</f>
        <v>9814</v>
      </c>
      <c r="Z20" s="3" t="str">
        <f>VLOOKUP(A20,ACSDT5Y2019_B19301E_data_with_overlays_2021_04_17T225104[#All],2,FALSE)</f>
        <v>13977</v>
      </c>
      <c r="AA20" s="4">
        <f>VLOOKUP(A20,ACSDT5Y2015_B19301F_data_with_o[],2,FALSE)</f>
        <v>4953</v>
      </c>
      <c r="AB20" s="4">
        <f>VLOOKUP(A20, ACSDT5Y2016_B19301F_data_with_o[[NAME]:[B19301F_001M]],2,FALSE)</f>
        <v>4504</v>
      </c>
      <c r="AC20" s="4">
        <f>VLOOKUP(A20,ACSDT5Y2017_B19301F_data_with_o[[NAME]:[B19301F_001M]],2,FALSE)</f>
        <v>4179</v>
      </c>
      <c r="AD20" s="4">
        <f>VLOOKUP(A20,ACSDT5Y2018_B19301F_data_with_o[[NAME]:[B19301F_001M]],2,FALSE)</f>
        <v>6329</v>
      </c>
      <c r="AE20" s="4">
        <f>VLOOKUP(A20,ACSDT5Y2019_B19301F_data_with_o[[NAME]:[B19301F_001M]],2,FALSE)</f>
        <v>8288</v>
      </c>
      <c r="AF20" s="2">
        <f>VLOOKUP(A20,ACSDT5Y2015_B19301I_data_with_o[[NAME]:[B19301I_001M]],2,FALSE)</f>
        <v>6331</v>
      </c>
      <c r="AG20" s="2">
        <f>VLOOKUP(A20,ACSDT5Y2016_B19301I_data_with_o[[NAME]:[B19301I_001M]],2,FALSE)</f>
        <v>5327</v>
      </c>
      <c r="AH20" s="2">
        <f>VLOOKUP(A20,ACSDT5Y2017_B19301I_data_with_o[[NAME]:[B19301I_001M]],2,FALSE)</f>
        <v>3599</v>
      </c>
      <c r="AI20" s="2">
        <f>VLOOKUP(A20,ACSDT5Y2018_B19301I_data_with_o[[NAME]:[B19301I_001M]],2,FALSE)</f>
        <v>3770</v>
      </c>
      <c r="AJ20" s="2">
        <f>VLOOKUP(A20,ACSDT5Y2019_B19301I_data_with_o[[NAME]:[B19301I_001M]],2,FALSE)</f>
        <v>5422</v>
      </c>
    </row>
    <row r="21" spans="1:36" x14ac:dyDescent="0.3">
      <c r="A21" t="s">
        <v>14</v>
      </c>
      <c r="B21" s="2">
        <v>34894</v>
      </c>
      <c r="C21" s="2">
        <f>VLOOKUP(A21,ACSDT1Y2016_B19301A_data_with_o[],2)</f>
        <v>37605</v>
      </c>
      <c r="D21" s="2">
        <f>VLOOKUP(A21,ACSDT1Y2017_B19301A_data_with_o[],2)</f>
        <v>39482</v>
      </c>
      <c r="E21" s="2">
        <f>VLOOKUP(A21,ACSDT1Y2018_B19301A_data_with_o[],2,FALSE)</f>
        <v>40625</v>
      </c>
      <c r="F21" s="2">
        <f>VLOOKUP(A21,ACSDT1Y2019_B19301A_data_with_o[],2,FALSE)</f>
        <v>42200</v>
      </c>
      <c r="G21" s="2">
        <f>VLOOKUP(A21,ACSDT5Y2015_B19301B_data_with_o[],2,FALSE)</f>
        <v>24460</v>
      </c>
      <c r="H21" s="2">
        <f>VLOOKUP(A21,ACSDT5Y2016_B19301B_data_with_o[],2,FALSE)</f>
        <v>25373</v>
      </c>
      <c r="I21" s="2">
        <f>VLOOKUP(A21,ACSDT5Y2017_B19301B_data_with_o[],2,FALSE)</f>
        <v>26777</v>
      </c>
      <c r="J21" s="2">
        <f>VLOOKUP(A21,ACSDT5Y2018_B19301B_data_with_o[],2,FALSE)</f>
        <v>28448</v>
      </c>
      <c r="K21" s="2">
        <f>VLOOKUP(A21,ACSDT5Y2019_B19301B_data_with_o[],2,FALSE)</f>
        <v>29913</v>
      </c>
      <c r="L21" s="2">
        <f>VLOOKUP(A21,ACSDT5Y2015_B19301C_data_with_o[],2,FALSE)</f>
        <v>20361</v>
      </c>
      <c r="M21" s="2">
        <f>VLOOKUP(A21,ACSDT5Y2016_B19301C_data_with_o[],2,FALSE)</f>
        <v>19842</v>
      </c>
      <c r="N21" s="2">
        <f>VLOOKUP(A21,ACSDT5Y2017_B19301C_data_with_o[],2,FALSE)</f>
        <v>20886</v>
      </c>
      <c r="O21" s="2">
        <f>VLOOKUP(A21,ACSDT5Y2018_B19301C_data_with_o[],2,FALSE)</f>
        <v>23067</v>
      </c>
      <c r="P21" s="2">
        <f>VLOOKUP(A21,ACSDT5Y2019_B19301C_data_with_o[],2,FALSE)</f>
        <v>24700</v>
      </c>
      <c r="Q21" s="2">
        <f>VLOOKUP(A21,ACSDT5Y2015_B19301D_data_with_o[],2,FALSE)</f>
        <v>31626</v>
      </c>
      <c r="R21" s="2">
        <f>VLOOKUP(A21,ACSDT5Y2016_B19301D_data_with_o[],2,FALSE)</f>
        <v>32729</v>
      </c>
      <c r="S21" s="2">
        <f>VLOOKUP(A21,ACSDT5Y2017_B19301D_data_with_o[],2,FALSE)</f>
        <v>34210</v>
      </c>
      <c r="T21" s="2">
        <f>VLOOKUP(A21,ACSDT5Y2018_B19301D_data_with_o[],2,FALSE)</f>
        <v>36091</v>
      </c>
      <c r="U21" s="2">
        <f>VLOOKUP(A21,ACSDT5Y2019_B19301D_data_with_o[],2,FALSE)</f>
        <v>38155</v>
      </c>
      <c r="V21" s="3" t="str">
        <f>VLOOKUP(A21,ACSDT5Y2015_B19301E_data_with_overlays_2021_04_17T225104[#All],2,FALSE)</f>
        <v>21699</v>
      </c>
      <c r="W21" s="3" t="str">
        <f>VLOOKUP(A21,ACSDT5Y2016_B19301E_data_with_overlays_2021_04_17T225104[#All],2,FALSE)</f>
        <v>22046</v>
      </c>
      <c r="X21" s="3" t="str">
        <f>VLOOKUP(A21,ACSDT5Y2017_B19301E_data_with_overlays_2021_04_17T225104[#All],2,FALSE)</f>
        <v>22301</v>
      </c>
      <c r="Y21" s="3" t="str">
        <f>VLOOKUP(A21,ACSDT5Y2018_B19301E_data_with_overlays_2021_04_17T225104[#All],2,FALSE)</f>
        <v>23627</v>
      </c>
      <c r="Z21" s="3" t="str">
        <f>VLOOKUP(A21,ACSDT5Y2019_B19301E_data_with_overlays_2021_04_17T225104[#All],2,FALSE)</f>
        <v>25239</v>
      </c>
      <c r="AA21" s="4">
        <f>VLOOKUP(A21,ACSDT5Y2015_B19301F_data_with_o[],2,FALSE)</f>
        <v>14763</v>
      </c>
      <c r="AB21" s="4">
        <f>VLOOKUP(A21, ACSDT5Y2016_B19301F_data_with_o[[NAME]:[B19301F_001M]],2,FALSE)</f>
        <v>15442</v>
      </c>
      <c r="AC21" s="4">
        <f>VLOOKUP(A21,ACSDT5Y2017_B19301F_data_with_o[[NAME]:[B19301F_001M]],2,FALSE)</f>
        <v>16445</v>
      </c>
      <c r="AD21" s="4">
        <f>VLOOKUP(A21,ACSDT5Y2018_B19301F_data_with_o[[NAME]:[B19301F_001M]],2,FALSE)</f>
        <v>17611</v>
      </c>
      <c r="AE21" s="4">
        <f>VLOOKUP(A21,ACSDT5Y2019_B19301F_data_with_o[[NAME]:[B19301F_001M]],2,FALSE)</f>
        <v>18606</v>
      </c>
      <c r="AF21" s="2">
        <f>VLOOKUP(A21,ACSDT5Y2015_B19301I_data_with_o[[NAME]:[B19301I_001M]],2,FALSE)</f>
        <v>16075</v>
      </c>
      <c r="AG21" s="2">
        <f>VLOOKUP(A21,ACSDT5Y2016_B19301I_data_with_o[[NAME]:[B19301I_001M]],2,FALSE)</f>
        <v>16749</v>
      </c>
      <c r="AH21" s="2">
        <f>VLOOKUP(A21,ACSDT5Y2017_B19301I_data_with_o[[NAME]:[B19301I_001M]],2,FALSE)</f>
        <v>17783</v>
      </c>
      <c r="AI21" s="2">
        <f>VLOOKUP(A21,ACSDT5Y2018_B19301I_data_with_o[[NAME]:[B19301I_001M]],2,FALSE)</f>
        <v>18930</v>
      </c>
      <c r="AJ21" s="2">
        <f>VLOOKUP(A21,ACSDT5Y2019_B19301I_data_with_o[[NAME]:[B19301I_001M]],2,FALSE)</f>
        <v>20132</v>
      </c>
    </row>
    <row r="22" spans="1:36" x14ac:dyDescent="0.3">
      <c r="A22" t="s">
        <v>15</v>
      </c>
      <c r="B22" s="2">
        <v>21788</v>
      </c>
      <c r="C22" s="2">
        <f>VLOOKUP(A22,ACSDT1Y2016_B19301A_data_with_o[],2)</f>
        <v>23895</v>
      </c>
      <c r="D22" s="2">
        <f>VLOOKUP(A22,ACSDT1Y2017_B19301A_data_with_o[],2)</f>
        <v>22026</v>
      </c>
      <c r="E22" s="2">
        <f>VLOOKUP(A22,ACSDT1Y2018_B19301A_data_with_o[],2,FALSE)</f>
        <v>25956</v>
      </c>
      <c r="F22" s="2">
        <f>VLOOKUP(A22,ACSDT1Y2019_B19301A_data_with_o[],2,FALSE)</f>
        <v>26375</v>
      </c>
      <c r="G22" s="2">
        <f>VLOOKUP(A22,ACSDT5Y2015_B19301B_data_with_o[],2,FALSE)</f>
        <v>13252</v>
      </c>
      <c r="H22" s="2">
        <f>VLOOKUP(A22,ACSDT5Y2016_B19301B_data_with_o[],2,FALSE)</f>
        <v>13336</v>
      </c>
      <c r="I22" s="2">
        <f>VLOOKUP(A22,ACSDT5Y2017_B19301B_data_with_o[],2,FALSE)</f>
        <v>14129</v>
      </c>
      <c r="J22" s="2">
        <f>VLOOKUP(A22,ACSDT5Y2018_B19301B_data_with_o[],2,FALSE)</f>
        <v>16822</v>
      </c>
      <c r="K22" s="2">
        <f>VLOOKUP(A22,ACSDT5Y2019_B19301B_data_with_o[],2,FALSE)</f>
        <v>17184</v>
      </c>
      <c r="L22" s="2">
        <f>VLOOKUP(A22,ACSDT5Y2015_B19301C_data_with_o[],2,FALSE)</f>
        <v>16514</v>
      </c>
      <c r="M22" s="2">
        <f>VLOOKUP(A22,ACSDT5Y2016_B19301C_data_with_o[],2,FALSE)</f>
        <v>15996</v>
      </c>
      <c r="N22" s="2">
        <f>VLOOKUP(A22,ACSDT5Y2017_B19301C_data_with_o[],2,FALSE)</f>
        <v>16196</v>
      </c>
      <c r="O22" s="2">
        <f>VLOOKUP(A22,ACSDT5Y2018_B19301C_data_with_o[],2,FALSE)</f>
        <v>17753</v>
      </c>
      <c r="P22" s="2">
        <f>VLOOKUP(A22,ACSDT5Y2019_B19301C_data_with_o[],2,FALSE)</f>
        <v>18931</v>
      </c>
      <c r="Q22" s="2">
        <f>VLOOKUP(A22,ACSDT5Y2015_B19301D_data_with_o[],2,FALSE)</f>
        <v>25520</v>
      </c>
      <c r="R22" s="2">
        <f>VLOOKUP(A22,ACSDT5Y2016_B19301D_data_with_o[],2,FALSE)</f>
        <v>30631</v>
      </c>
      <c r="S22" s="2">
        <f>VLOOKUP(A22,ACSDT5Y2017_B19301D_data_with_o[],2,FALSE)</f>
        <v>26783</v>
      </c>
      <c r="T22" s="2">
        <f>VLOOKUP(A22,ACSDT5Y2018_B19301D_data_with_o[],2,FALSE)</f>
        <v>27096</v>
      </c>
      <c r="U22" s="2">
        <f>VLOOKUP(A22,ACSDT5Y2019_B19301D_data_with_o[],2,FALSE)</f>
        <v>24906</v>
      </c>
      <c r="V22" s="3" t="str">
        <f>VLOOKUP(A22,ACSDT5Y2015_B19301E_data_with_overlays_2021_04_17T225104[#All],2,FALSE)</f>
        <v>10627</v>
      </c>
      <c r="W22" s="3" t="str">
        <f>VLOOKUP(A22,ACSDT5Y2016_B19301E_data_with_overlays_2021_04_17T225104[#All],2,FALSE)</f>
        <v>20006</v>
      </c>
      <c r="X22" s="3" t="str">
        <f>VLOOKUP(A22,ACSDT5Y2017_B19301E_data_with_overlays_2021_04_17T225104[#All],2,FALSE)</f>
        <v>23313</v>
      </c>
      <c r="Y22" s="3" t="str">
        <f>VLOOKUP(A22,ACSDT5Y2018_B19301E_data_with_overlays_2021_04_17T225104[#All],2,FALSE)</f>
        <v>21476</v>
      </c>
      <c r="Z22" s="3" t="str">
        <f>VLOOKUP(A22,ACSDT5Y2019_B19301E_data_with_overlays_2021_04_17T225104[#All],2,FALSE)</f>
        <v>25271</v>
      </c>
      <c r="AA22" s="4">
        <f>VLOOKUP(A22,ACSDT5Y2015_B19301F_data_with_o[],2,FALSE)</f>
        <v>12279</v>
      </c>
      <c r="AB22" s="4">
        <f>VLOOKUP(A22, ACSDT5Y2016_B19301F_data_with_o[[NAME]:[B19301F_001M]],2,FALSE)</f>
        <v>12469</v>
      </c>
      <c r="AC22" s="4">
        <f>VLOOKUP(A22,ACSDT5Y2017_B19301F_data_with_o[[NAME]:[B19301F_001M]],2,FALSE)</f>
        <v>14482</v>
      </c>
      <c r="AD22" s="4">
        <f>VLOOKUP(A22,ACSDT5Y2018_B19301F_data_with_o[[NAME]:[B19301F_001M]],2,FALSE)</f>
        <v>15180</v>
      </c>
      <c r="AE22" s="4">
        <f>VLOOKUP(A22,ACSDT5Y2019_B19301F_data_with_o[[NAME]:[B19301F_001M]],2,FALSE)</f>
        <v>16164</v>
      </c>
      <c r="AF22" s="2">
        <f>VLOOKUP(A22,ACSDT5Y2015_B19301I_data_with_o[[NAME]:[B19301I_001M]],2,FALSE)</f>
        <v>12005</v>
      </c>
      <c r="AG22" s="2">
        <f>VLOOKUP(A22,ACSDT5Y2016_B19301I_data_with_o[[NAME]:[B19301I_001M]],2,FALSE)</f>
        <v>12601</v>
      </c>
      <c r="AH22" s="2">
        <f>VLOOKUP(A22,ACSDT5Y2017_B19301I_data_with_o[[NAME]:[B19301I_001M]],2,FALSE)</f>
        <v>13432</v>
      </c>
      <c r="AI22" s="2">
        <f>VLOOKUP(A22,ACSDT5Y2018_B19301I_data_with_o[[NAME]:[B19301I_001M]],2,FALSE)</f>
        <v>14745</v>
      </c>
      <c r="AJ22" s="2">
        <f>VLOOKUP(A22,ACSDT5Y2019_B19301I_data_with_o[[NAME]:[B19301I_001M]],2,FALSE)</f>
        <v>16104</v>
      </c>
    </row>
    <row r="23" spans="1:36" x14ac:dyDescent="0.3">
      <c r="A23" t="s">
        <v>16</v>
      </c>
      <c r="B23" s="2">
        <v>75338</v>
      </c>
      <c r="C23" s="2">
        <f>VLOOKUP(A23,ACSDT1Y2016_B19301A_data_with_o[],2)</f>
        <v>76728</v>
      </c>
      <c r="D23" s="2">
        <f>VLOOKUP(A23,ACSDT1Y2017_B19301A_data_with_o[],2)</f>
        <v>77631</v>
      </c>
      <c r="E23" s="2">
        <f>VLOOKUP(A23,ACSDT1Y2018_B19301A_data_with_o[],2,FALSE)</f>
        <v>77937</v>
      </c>
      <c r="F23" s="2">
        <f>VLOOKUP(A23,ACSDT1Y2019_B19301A_data_with_o[],2,FALSE)</f>
        <v>84217</v>
      </c>
      <c r="G23" s="2">
        <f>VLOOKUP(A23,ACSDT5Y2015_B19301B_data_with_o[],2,FALSE)</f>
        <v>32726</v>
      </c>
      <c r="H23" s="2">
        <f>VLOOKUP(A23,ACSDT5Y2016_B19301B_data_with_o[],2,FALSE)</f>
        <v>38314</v>
      </c>
      <c r="I23" s="2">
        <f>VLOOKUP(A23,ACSDT5Y2017_B19301B_data_with_o[],2,FALSE)</f>
        <v>41595</v>
      </c>
      <c r="J23" s="2">
        <f>VLOOKUP(A23,ACSDT5Y2018_B19301B_data_with_o[],2,FALSE)</f>
        <v>41829</v>
      </c>
      <c r="K23" s="2">
        <f>VLOOKUP(A23,ACSDT5Y2019_B19301B_data_with_o[],2,FALSE)</f>
        <v>34547</v>
      </c>
      <c r="L23" s="2">
        <f>VLOOKUP(A23,ACSDT5Y2015_B19301C_data_with_o[],2,FALSE)</f>
        <v>20710</v>
      </c>
      <c r="M23" s="2">
        <f>VLOOKUP(A23,ACSDT5Y2016_B19301C_data_with_o[],2,FALSE)</f>
        <v>24833</v>
      </c>
      <c r="N23" s="2">
        <f>VLOOKUP(A23,ACSDT5Y2017_B19301C_data_with_o[],2,FALSE)</f>
        <v>27949</v>
      </c>
      <c r="O23" s="2">
        <f>VLOOKUP(A23,ACSDT5Y2018_B19301C_data_with_o[],2,FALSE)</f>
        <v>27436</v>
      </c>
      <c r="P23" s="2">
        <f>VLOOKUP(A23,ACSDT5Y2019_B19301C_data_with_o[],2,FALSE)</f>
        <v>21323</v>
      </c>
      <c r="Q23" s="2">
        <f>VLOOKUP(A23,ACSDT5Y2015_B19301D_data_with_o[],2,FALSE)</f>
        <v>50395</v>
      </c>
      <c r="R23" s="2">
        <f>VLOOKUP(A23,ACSDT5Y2016_B19301D_data_with_o[],2,FALSE)</f>
        <v>54175</v>
      </c>
      <c r="S23" s="2">
        <f>VLOOKUP(A23,ACSDT5Y2017_B19301D_data_with_o[],2,FALSE)</f>
        <v>56662</v>
      </c>
      <c r="T23" s="2">
        <f>VLOOKUP(A23,ACSDT5Y2018_B19301D_data_with_o[],2,FALSE)</f>
        <v>58694</v>
      </c>
      <c r="U23" s="2">
        <f>VLOOKUP(A23,ACSDT5Y2019_B19301D_data_with_o[],2,FALSE)</f>
        <v>65511</v>
      </c>
      <c r="V23" s="3" t="str">
        <f>VLOOKUP(A23,ACSDT5Y2015_B19301E_data_with_overlays_2021_04_17T225104[#All],2,FALSE)</f>
        <v>27047</v>
      </c>
      <c r="W23" s="3" t="str">
        <f>VLOOKUP(A23,ACSDT5Y2016_B19301E_data_with_overlays_2021_04_17T225104[#All],2,FALSE)</f>
        <v>22492</v>
      </c>
      <c r="X23" s="3" t="str">
        <f>VLOOKUP(A23,ACSDT5Y2017_B19301E_data_with_overlays_2021_04_17T225104[#All],2,FALSE)</f>
        <v>16923</v>
      </c>
      <c r="Y23" s="3" t="str">
        <f>VLOOKUP(A23,ACSDT5Y2018_B19301E_data_with_overlays_2021_04_17T225104[#All],2,FALSE)</f>
        <v>12452</v>
      </c>
      <c r="Z23" s="3" t="str">
        <f>VLOOKUP(A23,ACSDT5Y2019_B19301E_data_with_overlays_2021_04_17T225104[#All],2,FALSE)</f>
        <v>7158</v>
      </c>
      <c r="AA23" s="4">
        <f>VLOOKUP(A23,ACSDT5Y2015_B19301F_data_with_o[],2,FALSE)</f>
        <v>14879</v>
      </c>
      <c r="AB23" s="4">
        <f>VLOOKUP(A23, ACSDT5Y2016_B19301F_data_with_o[[NAME]:[B19301F_001M]],2,FALSE)</f>
        <v>14580</v>
      </c>
      <c r="AC23" s="4">
        <f>VLOOKUP(A23,ACSDT5Y2017_B19301F_data_with_o[[NAME]:[B19301F_001M]],2,FALSE)</f>
        <v>15690</v>
      </c>
      <c r="AD23" s="4">
        <f>VLOOKUP(A23,ACSDT5Y2018_B19301F_data_with_o[[NAME]:[B19301F_001M]],2,FALSE)</f>
        <v>18393</v>
      </c>
      <c r="AE23" s="4">
        <f>VLOOKUP(A23,ACSDT5Y2019_B19301F_data_with_o[[NAME]:[B19301F_001M]],2,FALSE)</f>
        <v>20105</v>
      </c>
      <c r="AF23" s="2">
        <f>VLOOKUP(A23,ACSDT5Y2015_B19301I_data_with_o[[NAME]:[B19301I_001M]],2,FALSE)</f>
        <v>21783</v>
      </c>
      <c r="AG23" s="2">
        <f>VLOOKUP(A23,ACSDT5Y2016_B19301I_data_with_o[[NAME]:[B19301I_001M]],2,FALSE)</f>
        <v>22568</v>
      </c>
      <c r="AH23" s="2">
        <f>VLOOKUP(A23,ACSDT5Y2017_B19301I_data_with_o[[NAME]:[B19301I_001M]],2,FALSE)</f>
        <v>24716</v>
      </c>
      <c r="AI23" s="2">
        <f>VLOOKUP(A23,ACSDT5Y2018_B19301I_data_with_o[[NAME]:[B19301I_001M]],2,FALSE)</f>
        <v>27304</v>
      </c>
      <c r="AJ23" s="2">
        <f>VLOOKUP(A23,ACSDT5Y2019_B19301I_data_with_o[[NAME]:[B19301I_001M]],2,FALSE)</f>
        <v>29893</v>
      </c>
    </row>
    <row r="24" spans="1:36" x14ac:dyDescent="0.3">
      <c r="A24" t="s">
        <v>61</v>
      </c>
      <c r="G24" s="2">
        <f>VLOOKUP(A24,ACSDT5Y2015_B19301B_data_with_o[],2,FALSE)</f>
        <v>28156</v>
      </c>
      <c r="H24" s="2">
        <f>VLOOKUP(A24,ACSDT5Y2016_B19301B_data_with_o[],2,FALSE)</f>
        <v>30528</v>
      </c>
      <c r="I24" s="2">
        <f>VLOOKUP(A24,ACSDT5Y2017_B19301B_data_with_o[],2,FALSE)</f>
        <v>25486</v>
      </c>
      <c r="J24" s="2">
        <f>VLOOKUP(A24,ACSDT5Y2018_B19301B_data_with_o[],2,FALSE)</f>
        <v>26847</v>
      </c>
      <c r="K24" s="2">
        <f>VLOOKUP(A24,ACSDT5Y2019_B19301B_data_with_o[],2,FALSE)</f>
        <v>23940</v>
      </c>
      <c r="L24" s="2">
        <f>VLOOKUP(A24,ACSDT5Y2015_B19301C_data_with_o[],2,FALSE)</f>
        <v>18675</v>
      </c>
      <c r="M24" s="2">
        <f>VLOOKUP(A24,ACSDT5Y2016_B19301C_data_with_o[],2,FALSE)</f>
        <v>17696</v>
      </c>
      <c r="N24" s="2">
        <f>VLOOKUP(A24,ACSDT5Y2017_B19301C_data_with_o[],2,FALSE)</f>
        <v>20199</v>
      </c>
      <c r="O24" s="2">
        <f>VLOOKUP(A24,ACSDT5Y2018_B19301C_data_with_o[],2,FALSE)</f>
        <v>18277</v>
      </c>
      <c r="P24" s="2">
        <f>VLOOKUP(A24,ACSDT5Y2019_B19301C_data_with_o[],2,FALSE)</f>
        <v>12605</v>
      </c>
      <c r="Q24" s="2">
        <f>VLOOKUP(A24,ACSDT5Y2015_B19301D_data_with_o[],2,FALSE)</f>
        <v>24083</v>
      </c>
      <c r="R24" s="2">
        <f>VLOOKUP(A24,ACSDT5Y2016_B19301D_data_with_o[],2,FALSE)</f>
        <v>23910</v>
      </c>
      <c r="S24" s="2">
        <f>VLOOKUP(A24,ACSDT5Y2017_B19301D_data_with_o[],2,FALSE)</f>
        <v>24283</v>
      </c>
      <c r="T24" s="2">
        <f>VLOOKUP(A24,ACSDT5Y2018_B19301D_data_with_o[],2,FALSE)</f>
        <v>15117</v>
      </c>
      <c r="U24" s="2">
        <f>VLOOKUP(A24,ACSDT5Y2019_B19301D_data_with_o[],2,FALSE)</f>
        <v>17106</v>
      </c>
      <c r="V24" s="3" t="str">
        <f>VLOOKUP(A24,ACSDT5Y2015_B19301E_data_with_overlays_2021_04_17T225104[#All],2,FALSE)</f>
        <v>null</v>
      </c>
      <c r="W24" s="3" t="str">
        <f>VLOOKUP(A24,ACSDT5Y2016_B19301E_data_with_overlays_2021_04_17T225104[#All],2,FALSE)</f>
        <v>null</v>
      </c>
      <c r="X24" s="3" t="str">
        <f>VLOOKUP(A24,ACSDT5Y2017_B19301E_data_with_overlays_2021_04_17T225104[#All],2,FALSE)</f>
        <v>null</v>
      </c>
      <c r="Y24" s="3" t="str">
        <f>VLOOKUP(A24,ACSDT5Y2018_B19301E_data_with_overlays_2021_04_17T225104[#All],2,FALSE)</f>
        <v>18665</v>
      </c>
      <c r="Z24" s="3" t="str">
        <f>VLOOKUP(A24,ACSDT5Y2019_B19301E_data_with_overlays_2021_04_17T225104[#All],2,FALSE)</f>
        <v>21126</v>
      </c>
      <c r="AA24" s="4">
        <f>VLOOKUP(A24,ACSDT5Y2015_B19301F_data_with_o[],2,FALSE)</f>
        <v>16649</v>
      </c>
      <c r="AB24" s="4">
        <f>VLOOKUP(A24, ACSDT5Y2016_B19301F_data_with_o[[NAME]:[B19301F_001M]],2,FALSE)</f>
        <v>24014</v>
      </c>
      <c r="AC24" s="4">
        <f>VLOOKUP(A24,ACSDT5Y2017_B19301F_data_with_o[[NAME]:[B19301F_001M]],2,FALSE)</f>
        <v>26528</v>
      </c>
      <c r="AD24" s="4">
        <f>VLOOKUP(A24,ACSDT5Y2018_B19301F_data_with_o[[NAME]:[B19301F_001M]],2,FALSE)</f>
        <v>35312</v>
      </c>
      <c r="AE24" s="4">
        <f>VLOOKUP(A24,ACSDT5Y2019_B19301F_data_with_o[[NAME]:[B19301F_001M]],2,FALSE)</f>
        <v>32630</v>
      </c>
      <c r="AF24" s="2">
        <f>VLOOKUP(A24,ACSDT5Y2015_B19301I_data_with_o[[NAME]:[B19301I_001M]],2,FALSE)</f>
        <v>14674</v>
      </c>
      <c r="AG24" s="2">
        <f>VLOOKUP(A24,ACSDT5Y2016_B19301I_data_with_o[[NAME]:[B19301I_001M]],2,FALSE)</f>
        <v>14319</v>
      </c>
      <c r="AH24" s="2">
        <f>VLOOKUP(A24,ACSDT5Y2017_B19301I_data_with_o[[NAME]:[B19301I_001M]],2,FALSE)</f>
        <v>15754</v>
      </c>
      <c r="AI24" s="2">
        <f>VLOOKUP(A24,ACSDT5Y2018_B19301I_data_with_o[[NAME]:[B19301I_001M]],2,FALSE)</f>
        <v>17329</v>
      </c>
      <c r="AJ24" s="2">
        <f>VLOOKUP(A24,ACSDT5Y2019_B19301I_data_with_o[[NAME]:[B19301I_001M]],2,FALSE)</f>
        <v>20554</v>
      </c>
    </row>
    <row r="25" spans="1:36" x14ac:dyDescent="0.3">
      <c r="A25" t="s">
        <v>17</v>
      </c>
      <c r="B25" s="2">
        <v>26375</v>
      </c>
      <c r="C25" s="2">
        <f>VLOOKUP(A25,ACSDT1Y2016_B19301A_data_with_o[],2)</f>
        <v>30603</v>
      </c>
      <c r="D25" s="2">
        <f>VLOOKUP(A25,ACSDT1Y2017_B19301A_data_with_o[],2)</f>
        <v>31921</v>
      </c>
      <c r="E25" s="2">
        <f>VLOOKUP(A25,ACSDT1Y2018_B19301A_data_with_o[],2,FALSE)</f>
        <v>28847</v>
      </c>
      <c r="F25" s="2">
        <f>VLOOKUP(A25,ACSDT1Y2019_B19301A_data_with_o[],2,FALSE)</f>
        <v>32964</v>
      </c>
      <c r="G25" s="2">
        <f>VLOOKUP(A25,ACSDT5Y2015_B19301B_data_with_o[],2,FALSE)</f>
        <v>10779</v>
      </c>
      <c r="H25" s="2">
        <f>VLOOKUP(A25,ACSDT5Y2016_B19301B_data_with_o[],2,FALSE)</f>
        <v>10964</v>
      </c>
      <c r="I25" s="2">
        <f>VLOOKUP(A25,ACSDT5Y2017_B19301B_data_with_o[],2,FALSE)</f>
        <v>17220</v>
      </c>
      <c r="J25" s="2">
        <f>VLOOKUP(A25,ACSDT5Y2018_B19301B_data_with_o[],2,FALSE)</f>
        <v>20908</v>
      </c>
      <c r="K25" s="2">
        <f>VLOOKUP(A25,ACSDT5Y2019_B19301B_data_with_o[],2,FALSE)</f>
        <v>29349</v>
      </c>
      <c r="L25" s="2">
        <f>VLOOKUP(A25,ACSDT5Y2015_B19301C_data_with_o[],2,FALSE)</f>
        <v>12769</v>
      </c>
      <c r="M25" s="2">
        <f>VLOOKUP(A25,ACSDT5Y2016_B19301C_data_with_o[],2,FALSE)</f>
        <v>15861</v>
      </c>
      <c r="N25" s="2">
        <f>VLOOKUP(A25,ACSDT5Y2017_B19301C_data_with_o[],2,FALSE)</f>
        <v>16948</v>
      </c>
      <c r="O25" s="2">
        <f>VLOOKUP(A25,ACSDT5Y2018_B19301C_data_with_o[],2,FALSE)</f>
        <v>18234</v>
      </c>
      <c r="P25" s="2">
        <f>VLOOKUP(A25,ACSDT5Y2019_B19301C_data_with_o[],2,FALSE)</f>
        <v>17587</v>
      </c>
      <c r="Q25" s="2">
        <f>VLOOKUP(A25,ACSDT5Y2015_B19301D_data_with_o[],2,FALSE)</f>
        <v>17438</v>
      </c>
      <c r="R25" s="2">
        <f>VLOOKUP(A25,ACSDT5Y2016_B19301D_data_with_o[],2,FALSE)</f>
        <v>19521</v>
      </c>
      <c r="S25" s="2">
        <f>VLOOKUP(A25,ACSDT5Y2017_B19301D_data_with_o[],2,FALSE)</f>
        <v>21575</v>
      </c>
      <c r="T25" s="2">
        <f>VLOOKUP(A25,ACSDT5Y2018_B19301D_data_with_o[],2,FALSE)</f>
        <v>20600</v>
      </c>
      <c r="U25" s="2">
        <f>VLOOKUP(A25,ACSDT5Y2019_B19301D_data_with_o[],2,FALSE)</f>
        <v>23899</v>
      </c>
      <c r="V25" s="3" t="str">
        <f>VLOOKUP(A25,ACSDT5Y2015_B19301E_data_with_overlays_2021_04_17T225104[#All],2,FALSE)</f>
        <v>25957</v>
      </c>
      <c r="W25" s="3" t="str">
        <f>VLOOKUP(A25,ACSDT5Y2016_B19301E_data_with_overlays_2021_04_17T225104[#All],2,FALSE)</f>
        <v>27915</v>
      </c>
      <c r="X25" s="3" t="str">
        <f>VLOOKUP(A25,ACSDT5Y2017_B19301E_data_with_overlays_2021_04_17T225104[#All],2,FALSE)</f>
        <v>27087</v>
      </c>
      <c r="Y25" s="3" t="str">
        <f>VLOOKUP(A25,ACSDT5Y2018_B19301E_data_with_overlays_2021_04_17T225104[#All],2,FALSE)</f>
        <v>26325</v>
      </c>
      <c r="Z25" s="3" t="str">
        <f>VLOOKUP(A25,ACSDT5Y2019_B19301E_data_with_overlays_2021_04_17T225104[#All],2,FALSE)</f>
        <v>33144</v>
      </c>
      <c r="AA25" s="4">
        <f>VLOOKUP(A25,ACSDT5Y2015_B19301F_data_with_o[],2,FALSE)</f>
        <v>12801</v>
      </c>
      <c r="AB25" s="4">
        <f>VLOOKUP(A25, ACSDT5Y2016_B19301F_data_with_o[[NAME]:[B19301F_001M]],2,FALSE)</f>
        <v>13910</v>
      </c>
      <c r="AC25" s="4">
        <f>VLOOKUP(A25,ACSDT5Y2017_B19301F_data_with_o[[NAME]:[B19301F_001M]],2,FALSE)</f>
        <v>14339</v>
      </c>
      <c r="AD25" s="4">
        <f>VLOOKUP(A25,ACSDT5Y2018_B19301F_data_with_o[[NAME]:[B19301F_001M]],2,FALSE)</f>
        <v>13728</v>
      </c>
      <c r="AE25" s="4">
        <f>VLOOKUP(A25,ACSDT5Y2019_B19301F_data_with_o[[NAME]:[B19301F_001M]],2,FALSE)</f>
        <v>15732</v>
      </c>
      <c r="AF25" s="2">
        <f>VLOOKUP(A25,ACSDT5Y2015_B19301I_data_with_o[[NAME]:[B19301I_001M]],2,FALSE)</f>
        <v>12219</v>
      </c>
      <c r="AG25" s="2">
        <f>VLOOKUP(A25,ACSDT5Y2016_B19301I_data_with_o[[NAME]:[B19301I_001M]],2,FALSE)</f>
        <v>12768</v>
      </c>
      <c r="AH25" s="2">
        <f>VLOOKUP(A25,ACSDT5Y2017_B19301I_data_with_o[[NAME]:[B19301I_001M]],2,FALSE)</f>
        <v>13360</v>
      </c>
      <c r="AI25" s="2">
        <f>VLOOKUP(A25,ACSDT5Y2018_B19301I_data_with_o[[NAME]:[B19301I_001M]],2,FALSE)</f>
        <v>14162</v>
      </c>
      <c r="AJ25" s="2">
        <f>VLOOKUP(A25,ACSDT5Y2019_B19301I_data_with_o[[NAME]:[B19301I_001M]],2,FALSE)</f>
        <v>15868</v>
      </c>
    </row>
    <row r="26" spans="1:36" x14ac:dyDescent="0.3">
      <c r="A26" t="s">
        <v>18</v>
      </c>
      <c r="B26" s="2">
        <v>22280</v>
      </c>
      <c r="C26" s="2">
        <f>VLOOKUP(A26,ACSDT1Y2016_B19301A_data_with_o[],2)</f>
        <v>27196</v>
      </c>
      <c r="D26" s="2">
        <f>VLOOKUP(A26,ACSDT1Y2017_B19301A_data_with_o[],2)</f>
        <v>26797</v>
      </c>
      <c r="E26" s="2">
        <f>VLOOKUP(A26,ACSDT1Y2018_B19301A_data_with_o[],2,FALSE)</f>
        <v>28311</v>
      </c>
      <c r="F26" s="2">
        <f>VLOOKUP(A26,ACSDT1Y2019_B19301A_data_with_o[],2,FALSE)</f>
        <v>28912</v>
      </c>
      <c r="G26" s="2">
        <f>VLOOKUP(A26,ACSDT5Y2015_B19301B_data_with_o[],2,FALSE)</f>
        <v>16779</v>
      </c>
      <c r="H26" s="2">
        <f>VLOOKUP(A26,ACSDT5Y2016_B19301B_data_with_o[],2,FALSE)</f>
        <v>19283</v>
      </c>
      <c r="I26" s="2">
        <f>VLOOKUP(A26,ACSDT5Y2017_B19301B_data_with_o[],2,FALSE)</f>
        <v>20250</v>
      </c>
      <c r="J26" s="2">
        <f>VLOOKUP(A26,ACSDT5Y2018_B19301B_data_with_o[],2,FALSE)</f>
        <v>19542</v>
      </c>
      <c r="K26" s="2">
        <f>VLOOKUP(A26,ACSDT5Y2019_B19301B_data_with_o[],2,FALSE)</f>
        <v>20043</v>
      </c>
      <c r="L26" s="2">
        <f>VLOOKUP(A26,ACSDT5Y2015_B19301C_data_with_o[],2,FALSE)</f>
        <v>15312</v>
      </c>
      <c r="M26" s="2">
        <f>VLOOKUP(A26,ACSDT5Y2016_B19301C_data_with_o[],2,FALSE)</f>
        <v>16425</v>
      </c>
      <c r="N26" s="2">
        <f>VLOOKUP(A26,ACSDT5Y2017_B19301C_data_with_o[],2,FALSE)</f>
        <v>17258</v>
      </c>
      <c r="O26" s="2">
        <f>VLOOKUP(A26,ACSDT5Y2018_B19301C_data_with_o[],2,FALSE)</f>
        <v>16558</v>
      </c>
      <c r="P26" s="2">
        <f>VLOOKUP(A26,ACSDT5Y2019_B19301C_data_with_o[],2,FALSE)</f>
        <v>23595</v>
      </c>
      <c r="Q26" s="2">
        <f>VLOOKUP(A26,ACSDT5Y2015_B19301D_data_with_o[],2,FALSE)</f>
        <v>16620</v>
      </c>
      <c r="R26" s="2">
        <f>VLOOKUP(A26,ACSDT5Y2016_B19301D_data_with_o[],2,FALSE)</f>
        <v>17885</v>
      </c>
      <c r="S26" s="2">
        <f>VLOOKUP(A26,ACSDT5Y2017_B19301D_data_with_o[],2,FALSE)</f>
        <v>18846</v>
      </c>
      <c r="T26" s="2">
        <f>VLOOKUP(A26,ACSDT5Y2018_B19301D_data_with_o[],2,FALSE)</f>
        <v>19916</v>
      </c>
      <c r="U26" s="2">
        <f>VLOOKUP(A26,ACSDT5Y2019_B19301D_data_with_o[],2,FALSE)</f>
        <v>22978</v>
      </c>
      <c r="V26" s="3" t="str">
        <f>VLOOKUP(A26,ACSDT5Y2015_B19301E_data_with_overlays_2021_04_17T225104[#All],2,FALSE)</f>
        <v>19640</v>
      </c>
      <c r="W26" s="3" t="str">
        <f>VLOOKUP(A26,ACSDT5Y2016_B19301E_data_with_overlays_2021_04_17T225104[#All],2,FALSE)</f>
        <v>23654</v>
      </c>
      <c r="X26" s="3" t="str">
        <f>VLOOKUP(A26,ACSDT5Y2017_B19301E_data_with_overlays_2021_04_17T225104[#All],2,FALSE)</f>
        <v>25064</v>
      </c>
      <c r="Y26" s="3" t="str">
        <f>VLOOKUP(A26,ACSDT5Y2018_B19301E_data_with_overlays_2021_04_17T225104[#All],2,FALSE)</f>
        <v>21485</v>
      </c>
      <c r="Z26" s="3" t="str">
        <f>VLOOKUP(A26,ACSDT5Y2019_B19301E_data_with_overlays_2021_04_17T225104[#All],2,FALSE)</f>
        <v>22110</v>
      </c>
      <c r="AA26" s="4">
        <f>VLOOKUP(A26,ACSDT5Y2015_B19301F_data_with_o[],2,FALSE)</f>
        <v>13454</v>
      </c>
      <c r="AB26" s="4">
        <f>VLOOKUP(A26, ACSDT5Y2016_B19301F_data_with_o[[NAME]:[B19301F_001M]],2,FALSE)</f>
        <v>13678</v>
      </c>
      <c r="AC26" s="4">
        <f>VLOOKUP(A26,ACSDT5Y2017_B19301F_data_with_o[[NAME]:[B19301F_001M]],2,FALSE)</f>
        <v>13821</v>
      </c>
      <c r="AD26" s="4">
        <f>VLOOKUP(A26,ACSDT5Y2018_B19301F_data_with_o[[NAME]:[B19301F_001M]],2,FALSE)</f>
        <v>14749</v>
      </c>
      <c r="AE26" s="4">
        <f>VLOOKUP(A26,ACSDT5Y2019_B19301F_data_with_o[[NAME]:[B19301F_001M]],2,FALSE)</f>
        <v>15392</v>
      </c>
      <c r="AF26" s="2">
        <f>VLOOKUP(A26,ACSDT5Y2015_B19301I_data_with_o[[NAME]:[B19301I_001M]],2,FALSE)</f>
        <v>12869</v>
      </c>
      <c r="AG26" s="2">
        <f>VLOOKUP(A26,ACSDT5Y2016_B19301I_data_with_o[[NAME]:[B19301I_001M]],2,FALSE)</f>
        <v>13525</v>
      </c>
      <c r="AH26" s="2">
        <f>VLOOKUP(A26,ACSDT5Y2017_B19301I_data_with_o[[NAME]:[B19301I_001M]],2,FALSE)</f>
        <v>13926</v>
      </c>
      <c r="AI26" s="2">
        <f>VLOOKUP(A26,ACSDT5Y2018_B19301I_data_with_o[[NAME]:[B19301I_001M]],2,FALSE)</f>
        <v>14919</v>
      </c>
      <c r="AJ26" s="2">
        <f>VLOOKUP(A26,ACSDT5Y2019_B19301I_data_with_o[[NAME]:[B19301I_001M]],2,FALSE)</f>
        <v>15850</v>
      </c>
    </row>
    <row r="27" spans="1:36" x14ac:dyDescent="0.3">
      <c r="A27" t="s">
        <v>62</v>
      </c>
      <c r="G27" s="2">
        <f>VLOOKUP(A27,ACSDT5Y2015_B19301B_data_with_o[],2,FALSE)</f>
        <v>0</v>
      </c>
      <c r="H27" s="2">
        <f>VLOOKUP(A27,ACSDT5Y2016_B19301B_data_with_o[],2,FALSE)</f>
        <v>0</v>
      </c>
      <c r="I27" s="2">
        <f>VLOOKUP(A27,ACSDT5Y2017_B19301B_data_with_o[],2,FALSE)</f>
        <v>16572</v>
      </c>
      <c r="J27" s="2">
        <f>VLOOKUP(A27,ACSDT5Y2018_B19301B_data_with_o[],2,FALSE)</f>
        <v>14360</v>
      </c>
      <c r="K27" s="2">
        <f>VLOOKUP(A27,ACSDT5Y2019_B19301B_data_with_o[],2,FALSE)</f>
        <v>10729</v>
      </c>
      <c r="L27" s="2">
        <f>VLOOKUP(A27,ACSDT5Y2015_B19301C_data_with_o[],2,FALSE)</f>
        <v>14575</v>
      </c>
      <c r="M27" s="2">
        <f>VLOOKUP(A27,ACSDT5Y2016_B19301C_data_with_o[],2,FALSE)</f>
        <v>14626</v>
      </c>
      <c r="N27" s="2">
        <f>VLOOKUP(A27,ACSDT5Y2017_B19301C_data_with_o[],2,FALSE)</f>
        <v>13309</v>
      </c>
      <c r="O27" s="2">
        <f>VLOOKUP(A27,ACSDT5Y2018_B19301C_data_with_o[],2,FALSE)</f>
        <v>14249</v>
      </c>
      <c r="P27" s="2">
        <f>VLOOKUP(A27,ACSDT5Y2019_B19301C_data_with_o[],2,FALSE)</f>
        <v>15283</v>
      </c>
      <c r="Q27" s="2">
        <f>VLOOKUP(A27,ACSDT5Y2015_B19301D_data_with_o[],2,FALSE)</f>
        <v>15893</v>
      </c>
      <c r="R27" s="2">
        <f>VLOOKUP(A27,ACSDT5Y2016_B19301D_data_with_o[],2,FALSE)</f>
        <v>12655</v>
      </c>
      <c r="S27" s="2">
        <f>VLOOKUP(A27,ACSDT5Y2017_B19301D_data_with_o[],2,FALSE)</f>
        <v>13910</v>
      </c>
      <c r="T27" s="2">
        <f>VLOOKUP(A27,ACSDT5Y2018_B19301D_data_with_o[],2,FALSE)</f>
        <v>20418</v>
      </c>
      <c r="U27" s="2">
        <f>VLOOKUP(A27,ACSDT5Y2019_B19301D_data_with_o[],2,FALSE)</f>
        <v>11401</v>
      </c>
      <c r="V27" s="3" t="str">
        <f>VLOOKUP(A27,ACSDT5Y2015_B19301E_data_with_overlays_2021_04_17T225104[#All],2,FALSE)</f>
        <v>null</v>
      </c>
      <c r="W27" s="3" t="str">
        <f>VLOOKUP(A27,ACSDT5Y2016_B19301E_data_with_overlays_2021_04_17T225104[#All],2,FALSE)</f>
        <v>null</v>
      </c>
      <c r="X27" s="3" t="str">
        <f>VLOOKUP(A27,ACSDT5Y2017_B19301E_data_with_overlays_2021_04_17T225104[#All],2,FALSE)</f>
        <v>null</v>
      </c>
      <c r="Y27" s="3" t="str">
        <f>VLOOKUP(A27,ACSDT5Y2018_B19301E_data_with_overlays_2021_04_17T225104[#All],2,FALSE)</f>
        <v>null</v>
      </c>
      <c r="Z27" s="3" t="str">
        <f>VLOOKUP(A27,ACSDT5Y2019_B19301E_data_with_overlays_2021_04_17T225104[#All],2,FALSE)</f>
        <v>null</v>
      </c>
      <c r="AA27" s="4">
        <f>VLOOKUP(A27,ACSDT5Y2015_B19301F_data_with_o[],2,FALSE)</f>
        <v>20048</v>
      </c>
      <c r="AB27" s="4">
        <f>VLOOKUP(A27, ACSDT5Y2016_B19301F_data_with_o[[NAME]:[B19301F_001M]],2,FALSE)</f>
        <v>13438</v>
      </c>
      <c r="AC27" s="4">
        <f>VLOOKUP(A27,ACSDT5Y2017_B19301F_data_with_o[[NAME]:[B19301F_001M]],2,FALSE)</f>
        <v>9806</v>
      </c>
      <c r="AD27" s="4">
        <f>VLOOKUP(A27,ACSDT5Y2018_B19301F_data_with_o[[NAME]:[B19301F_001M]],2,FALSE)</f>
        <v>7931</v>
      </c>
      <c r="AE27" s="4">
        <f>VLOOKUP(A27,ACSDT5Y2019_B19301F_data_with_o[[NAME]:[B19301F_001M]],2,FALSE)</f>
        <v>8002</v>
      </c>
      <c r="AF27" s="2">
        <f>VLOOKUP(A27,ACSDT5Y2015_B19301I_data_with_o[[NAME]:[B19301I_001M]],2,FALSE)</f>
        <v>9719</v>
      </c>
      <c r="AG27" s="2">
        <f>VLOOKUP(A27,ACSDT5Y2016_B19301I_data_with_o[[NAME]:[B19301I_001M]],2,FALSE)</f>
        <v>11789</v>
      </c>
      <c r="AH27" s="2">
        <f>VLOOKUP(A27,ACSDT5Y2017_B19301I_data_with_o[[NAME]:[B19301I_001M]],2,FALSE)</f>
        <v>12245</v>
      </c>
      <c r="AI27" s="2">
        <f>VLOOKUP(A27,ACSDT5Y2018_B19301I_data_with_o[[NAME]:[B19301I_001M]],2,FALSE)</f>
        <v>13150</v>
      </c>
      <c r="AJ27" s="2">
        <f>VLOOKUP(A27,ACSDT5Y2019_B19301I_data_with_o[[NAME]:[B19301I_001M]],2,FALSE)</f>
        <v>13048</v>
      </c>
    </row>
    <row r="28" spans="1:36" x14ac:dyDescent="0.3">
      <c r="A28" t="s">
        <v>63</v>
      </c>
      <c r="G28" s="2">
        <f>VLOOKUP(A28,ACSDT5Y2015_B19301B_data_with_o[],2,FALSE)</f>
        <v>10785</v>
      </c>
      <c r="H28" s="2">
        <f>VLOOKUP(A28,ACSDT5Y2016_B19301B_data_with_o[],2,FALSE)</f>
        <v>24179</v>
      </c>
      <c r="I28" s="2">
        <f>VLOOKUP(A28,ACSDT5Y2017_B19301B_data_with_o[],2,FALSE)</f>
        <v>27978</v>
      </c>
      <c r="J28" s="2">
        <f>VLOOKUP(A28,ACSDT5Y2018_B19301B_data_with_o[],2,FALSE)</f>
        <v>25061</v>
      </c>
      <c r="K28" s="2">
        <f>VLOOKUP(A28,ACSDT5Y2019_B19301B_data_with_o[],2,FALSE)</f>
        <v>33432</v>
      </c>
      <c r="L28" s="2">
        <f>VLOOKUP(A28,ACSDT5Y2015_B19301C_data_with_o[],2,FALSE)</f>
        <v>14581</v>
      </c>
      <c r="M28" s="2">
        <f>VLOOKUP(A28,ACSDT5Y2016_B19301C_data_with_o[],2,FALSE)</f>
        <v>18736</v>
      </c>
      <c r="N28" s="2">
        <f>VLOOKUP(A28,ACSDT5Y2017_B19301C_data_with_o[],2,FALSE)</f>
        <v>21743</v>
      </c>
      <c r="O28" s="2">
        <f>VLOOKUP(A28,ACSDT5Y2018_B19301C_data_with_o[],2,FALSE)</f>
        <v>20488</v>
      </c>
      <c r="P28" s="2">
        <f>VLOOKUP(A28,ACSDT5Y2019_B19301C_data_with_o[],2,FALSE)</f>
        <v>14205</v>
      </c>
      <c r="Q28" s="2">
        <f>VLOOKUP(A28,ACSDT5Y2015_B19301D_data_with_o[],2,FALSE)</f>
        <v>29014</v>
      </c>
      <c r="R28" s="2">
        <f>VLOOKUP(A28,ACSDT5Y2016_B19301D_data_with_o[],2,FALSE)</f>
        <v>25395</v>
      </c>
      <c r="S28" s="2">
        <f>VLOOKUP(A28,ACSDT5Y2017_B19301D_data_with_o[],2,FALSE)</f>
        <v>31781</v>
      </c>
      <c r="T28" s="2">
        <f>VLOOKUP(A28,ACSDT5Y2018_B19301D_data_with_o[],2,FALSE)</f>
        <v>27649</v>
      </c>
      <c r="U28" s="2">
        <f>VLOOKUP(A28,ACSDT5Y2019_B19301D_data_with_o[],2,FALSE)</f>
        <v>27944</v>
      </c>
      <c r="V28" s="3" t="str">
        <f>VLOOKUP(A28,ACSDT5Y2015_B19301E_data_with_overlays_2021_04_17T225104[#All],2,FALSE)</f>
        <v>null</v>
      </c>
      <c r="W28" s="3" t="str">
        <f>VLOOKUP(A28,ACSDT5Y2016_B19301E_data_with_overlays_2021_04_17T225104[#All],2,FALSE)</f>
        <v>-</v>
      </c>
      <c r="X28" s="3" t="str">
        <f>VLOOKUP(A28,ACSDT5Y2017_B19301E_data_with_overlays_2021_04_17T225104[#All],2,FALSE)</f>
        <v>-</v>
      </c>
      <c r="Y28" s="3" t="str">
        <f>VLOOKUP(A28,ACSDT5Y2018_B19301E_data_with_overlays_2021_04_17T225104[#All],2,FALSE)</f>
        <v>-</v>
      </c>
      <c r="Z28" s="3" t="str">
        <f>VLOOKUP(A28,ACSDT5Y2019_B19301E_data_with_overlays_2021_04_17T225104[#All],2,FALSE)</f>
        <v>-</v>
      </c>
      <c r="AA28" s="4">
        <f>VLOOKUP(A28,ACSDT5Y2015_B19301F_data_with_o[],2,FALSE)</f>
        <v>10543</v>
      </c>
      <c r="AB28" s="4">
        <f>VLOOKUP(A28, ACSDT5Y2016_B19301F_data_with_o[[NAME]:[B19301F_001M]],2,FALSE)</f>
        <v>11845</v>
      </c>
      <c r="AC28" s="4">
        <f>VLOOKUP(A28,ACSDT5Y2017_B19301F_data_with_o[[NAME]:[B19301F_001M]],2,FALSE)</f>
        <v>11348</v>
      </c>
      <c r="AD28" s="4">
        <f>VLOOKUP(A28,ACSDT5Y2018_B19301F_data_with_o[[NAME]:[B19301F_001M]],2,FALSE)</f>
        <v>12591</v>
      </c>
      <c r="AE28" s="4">
        <f>VLOOKUP(A28,ACSDT5Y2019_B19301F_data_with_o[[NAME]:[B19301F_001M]],2,FALSE)</f>
        <v>13808</v>
      </c>
      <c r="AF28" s="2">
        <f>VLOOKUP(A28,ACSDT5Y2015_B19301I_data_with_o[[NAME]:[B19301I_001M]],2,FALSE)</f>
        <v>12237</v>
      </c>
      <c r="AG28" s="2">
        <f>VLOOKUP(A28,ACSDT5Y2016_B19301I_data_with_o[[NAME]:[B19301I_001M]],2,FALSE)</f>
        <v>13717</v>
      </c>
      <c r="AH28" s="2">
        <f>VLOOKUP(A28,ACSDT5Y2017_B19301I_data_with_o[[NAME]:[B19301I_001M]],2,FALSE)</f>
        <v>13973</v>
      </c>
      <c r="AI28" s="2">
        <f>VLOOKUP(A28,ACSDT5Y2018_B19301I_data_with_o[[NAME]:[B19301I_001M]],2,FALSE)</f>
        <v>16192</v>
      </c>
      <c r="AJ28" s="2">
        <f>VLOOKUP(A28,ACSDT5Y2019_B19301I_data_with_o[[NAME]:[B19301I_001M]],2,FALSE)</f>
        <v>18817</v>
      </c>
    </row>
    <row r="29" spans="1:36" x14ac:dyDescent="0.3">
      <c r="A29" t="s">
        <v>19</v>
      </c>
      <c r="B29" s="2">
        <v>30839</v>
      </c>
      <c r="C29" s="2">
        <f>VLOOKUP(A29,ACSDT1Y2016_B19301A_data_with_o[],2)</f>
        <v>33874</v>
      </c>
      <c r="D29" s="2">
        <f>VLOOKUP(A29,ACSDT1Y2017_B19301A_data_with_o[],2)</f>
        <v>38271</v>
      </c>
      <c r="E29" s="2">
        <f>VLOOKUP(A29,ACSDT1Y2018_B19301A_data_with_o[],2,FALSE)</f>
        <v>43479</v>
      </c>
      <c r="F29" s="2">
        <f>VLOOKUP(A29,ACSDT1Y2019_B19301A_data_with_o[],2,FALSE)</f>
        <v>45853</v>
      </c>
      <c r="G29" s="2">
        <f>VLOOKUP(A29,ACSDT5Y2015_B19301B_data_with_o[],2,FALSE)</f>
        <v>19935</v>
      </c>
      <c r="H29" s="2">
        <f>VLOOKUP(A29,ACSDT5Y2016_B19301B_data_with_o[],2,FALSE)</f>
        <v>22094</v>
      </c>
      <c r="I29" s="2">
        <f>VLOOKUP(A29,ACSDT5Y2017_B19301B_data_with_o[],2,FALSE)</f>
        <v>22498</v>
      </c>
      <c r="J29" s="2">
        <f>VLOOKUP(A29,ACSDT5Y2018_B19301B_data_with_o[],2,FALSE)</f>
        <v>24456</v>
      </c>
      <c r="K29" s="2">
        <f>VLOOKUP(A29,ACSDT5Y2019_B19301B_data_with_o[],2,FALSE)</f>
        <v>23780</v>
      </c>
      <c r="L29" s="2">
        <f>VLOOKUP(A29,ACSDT5Y2015_B19301C_data_with_o[],2,FALSE)</f>
        <v>18211</v>
      </c>
      <c r="M29" s="2">
        <f>VLOOKUP(A29,ACSDT5Y2016_B19301C_data_with_o[],2,FALSE)</f>
        <v>20334</v>
      </c>
      <c r="N29" s="2">
        <f>VLOOKUP(A29,ACSDT5Y2017_B19301C_data_with_o[],2,FALSE)</f>
        <v>22088</v>
      </c>
      <c r="O29" s="2">
        <f>VLOOKUP(A29,ACSDT5Y2018_B19301C_data_with_o[],2,FALSE)</f>
        <v>19105</v>
      </c>
      <c r="P29" s="2">
        <f>VLOOKUP(A29,ACSDT5Y2019_B19301C_data_with_o[],2,FALSE)</f>
        <v>22944</v>
      </c>
      <c r="Q29" s="2">
        <f>VLOOKUP(A29,ACSDT5Y2015_B19301D_data_with_o[],2,FALSE)</f>
        <v>29032</v>
      </c>
      <c r="R29" s="2">
        <f>VLOOKUP(A29,ACSDT5Y2016_B19301D_data_with_o[],2,FALSE)</f>
        <v>29212</v>
      </c>
      <c r="S29" s="2">
        <f>VLOOKUP(A29,ACSDT5Y2017_B19301D_data_with_o[],2,FALSE)</f>
        <v>32322</v>
      </c>
      <c r="T29" s="2">
        <f>VLOOKUP(A29,ACSDT5Y2018_B19301D_data_with_o[],2,FALSE)</f>
        <v>34819</v>
      </c>
      <c r="U29" s="2">
        <f>VLOOKUP(A29,ACSDT5Y2019_B19301D_data_with_o[],2,FALSE)</f>
        <v>37316</v>
      </c>
      <c r="V29" s="3" t="str">
        <f>VLOOKUP(A29,ACSDT5Y2015_B19301E_data_with_overlays_2021_04_17T225104[#All],2,FALSE)</f>
        <v>28908</v>
      </c>
      <c r="W29" s="3" t="str">
        <f>VLOOKUP(A29,ACSDT5Y2016_B19301E_data_with_overlays_2021_04_17T225104[#All],2,FALSE)</f>
        <v>25909</v>
      </c>
      <c r="X29" s="3" t="str">
        <f>VLOOKUP(A29,ACSDT5Y2017_B19301E_data_with_overlays_2021_04_17T225104[#All],2,FALSE)</f>
        <v>29344</v>
      </c>
      <c r="Y29" s="3" t="str">
        <f>VLOOKUP(A29,ACSDT5Y2018_B19301E_data_with_overlays_2021_04_17T225104[#All],2,FALSE)</f>
        <v>29200</v>
      </c>
      <c r="Z29" s="3" t="str">
        <f>VLOOKUP(A29,ACSDT5Y2019_B19301E_data_with_overlays_2021_04_17T225104[#All],2,FALSE)</f>
        <v>27751</v>
      </c>
      <c r="AA29" s="4">
        <f>VLOOKUP(A29,ACSDT5Y2015_B19301F_data_with_o[],2,FALSE)</f>
        <v>14943</v>
      </c>
      <c r="AB29" s="4">
        <f>VLOOKUP(A29, ACSDT5Y2016_B19301F_data_with_o[[NAME]:[B19301F_001M]],2,FALSE)</f>
        <v>15169</v>
      </c>
      <c r="AC29" s="4">
        <f>VLOOKUP(A29,ACSDT5Y2017_B19301F_data_with_o[[NAME]:[B19301F_001M]],2,FALSE)</f>
        <v>15231</v>
      </c>
      <c r="AD29" s="4">
        <f>VLOOKUP(A29,ACSDT5Y2018_B19301F_data_with_o[[NAME]:[B19301F_001M]],2,FALSE)</f>
        <v>15821</v>
      </c>
      <c r="AE29" s="4">
        <f>VLOOKUP(A29,ACSDT5Y2019_B19301F_data_with_o[[NAME]:[B19301F_001M]],2,FALSE)</f>
        <v>15985</v>
      </c>
      <c r="AF29" s="2">
        <f>VLOOKUP(A29,ACSDT5Y2015_B19301I_data_with_o[[NAME]:[B19301I_001M]],2,FALSE)</f>
        <v>14187</v>
      </c>
      <c r="AG29" s="2">
        <f>VLOOKUP(A29,ACSDT5Y2016_B19301I_data_with_o[[NAME]:[B19301I_001M]],2,FALSE)</f>
        <v>15008</v>
      </c>
      <c r="AH29" s="2">
        <f>VLOOKUP(A29,ACSDT5Y2017_B19301I_data_with_o[[NAME]:[B19301I_001M]],2,FALSE)</f>
        <v>15819</v>
      </c>
      <c r="AI29" s="2">
        <f>VLOOKUP(A29,ACSDT5Y2018_B19301I_data_with_o[[NAME]:[B19301I_001M]],2,FALSE)</f>
        <v>16797</v>
      </c>
      <c r="AJ29" s="2">
        <f>VLOOKUP(A29,ACSDT5Y2019_B19301I_data_with_o[[NAME]:[B19301I_001M]],2,FALSE)</f>
        <v>17897</v>
      </c>
    </row>
    <row r="30" spans="1:36" x14ac:dyDescent="0.3">
      <c r="A30" t="s">
        <v>20</v>
      </c>
      <c r="B30" s="2">
        <v>50083</v>
      </c>
      <c r="C30" s="2">
        <f>VLOOKUP(A30,ACSDT1Y2016_B19301A_data_with_o[],2)</f>
        <v>41944</v>
      </c>
      <c r="D30" s="2">
        <f>VLOOKUP(A30,ACSDT1Y2017_B19301A_data_with_o[],2)</f>
        <v>47424</v>
      </c>
      <c r="E30" s="2">
        <f>VLOOKUP(A30,ACSDT1Y2018_B19301A_data_with_o[],2,FALSE)</f>
        <v>44132</v>
      </c>
      <c r="F30" s="2">
        <f>VLOOKUP(A30,ACSDT1Y2019_B19301A_data_with_o[],2,FALSE)</f>
        <v>54215</v>
      </c>
      <c r="G30" s="2">
        <f>VLOOKUP(A30,ACSDT5Y2015_B19301B_data_with_o[],2,FALSE)</f>
        <v>28484</v>
      </c>
      <c r="H30" s="2">
        <f>VLOOKUP(A30,ACSDT5Y2016_B19301B_data_with_o[],2,FALSE)</f>
        <v>32830</v>
      </c>
      <c r="I30" s="2">
        <f>VLOOKUP(A30,ACSDT5Y2017_B19301B_data_with_o[],2,FALSE)</f>
        <v>31511</v>
      </c>
      <c r="J30" s="2">
        <f>VLOOKUP(A30,ACSDT5Y2018_B19301B_data_with_o[],2,FALSE)</f>
        <v>31301</v>
      </c>
      <c r="K30" s="2">
        <f>VLOOKUP(A30,ACSDT5Y2019_B19301B_data_with_o[],2,FALSE)</f>
        <v>27981</v>
      </c>
      <c r="L30" s="2">
        <f>VLOOKUP(A30,ACSDT5Y2015_B19301C_data_with_o[],2,FALSE)</f>
        <v>15673</v>
      </c>
      <c r="M30" s="2">
        <f>VLOOKUP(A30,ACSDT5Y2016_B19301C_data_with_o[],2,FALSE)</f>
        <v>26384</v>
      </c>
      <c r="N30" s="2">
        <f>VLOOKUP(A30,ACSDT5Y2017_B19301C_data_with_o[],2,FALSE)</f>
        <v>27593</v>
      </c>
      <c r="O30" s="2">
        <f>VLOOKUP(A30,ACSDT5Y2018_B19301C_data_with_o[],2,FALSE)</f>
        <v>29102</v>
      </c>
      <c r="P30" s="2">
        <f>VLOOKUP(A30,ACSDT5Y2019_B19301C_data_with_o[],2,FALSE)</f>
        <v>28717</v>
      </c>
      <c r="Q30" s="2">
        <f>VLOOKUP(A30,ACSDT5Y2015_B19301D_data_with_o[],2,FALSE)</f>
        <v>31770</v>
      </c>
      <c r="R30" s="2">
        <f>VLOOKUP(A30,ACSDT5Y2016_B19301D_data_with_o[],2,FALSE)</f>
        <v>33985</v>
      </c>
      <c r="S30" s="2">
        <f>VLOOKUP(A30,ACSDT5Y2017_B19301D_data_with_o[],2,FALSE)</f>
        <v>36371</v>
      </c>
      <c r="T30" s="2">
        <f>VLOOKUP(A30,ACSDT5Y2018_B19301D_data_with_o[],2,FALSE)</f>
        <v>40393</v>
      </c>
      <c r="U30" s="2">
        <f>VLOOKUP(A30,ACSDT5Y2019_B19301D_data_with_o[],2,FALSE)</f>
        <v>42588</v>
      </c>
      <c r="V30" s="3" t="str">
        <f>VLOOKUP(A30,ACSDT5Y2015_B19301E_data_with_overlays_2021_04_17T225104[#All],2,FALSE)</f>
        <v>18705</v>
      </c>
      <c r="W30" s="3" t="str">
        <f>VLOOKUP(A30,ACSDT5Y2016_B19301E_data_with_overlays_2021_04_17T225104[#All],2,FALSE)</f>
        <v>23723</v>
      </c>
      <c r="X30" s="3" t="str">
        <f>VLOOKUP(A30,ACSDT5Y2017_B19301E_data_with_overlays_2021_04_17T225104[#All],2,FALSE)</f>
        <v>22761</v>
      </c>
      <c r="Y30" s="3" t="str">
        <f>VLOOKUP(A30,ACSDT5Y2018_B19301E_data_with_overlays_2021_04_17T225104[#All],2,FALSE)</f>
        <v>21086</v>
      </c>
      <c r="Z30" s="3" t="str">
        <f>VLOOKUP(A30,ACSDT5Y2019_B19301E_data_with_overlays_2021_04_17T225104[#All],2,FALSE)</f>
        <v>21260</v>
      </c>
      <c r="AA30" s="4">
        <f>VLOOKUP(A30,ACSDT5Y2015_B19301F_data_with_o[],2,FALSE)</f>
        <v>17497</v>
      </c>
      <c r="AB30" s="4">
        <f>VLOOKUP(A30, ACSDT5Y2016_B19301F_data_with_o[[NAME]:[B19301F_001M]],2,FALSE)</f>
        <v>18311</v>
      </c>
      <c r="AC30" s="4">
        <f>VLOOKUP(A30,ACSDT5Y2017_B19301F_data_with_o[[NAME]:[B19301F_001M]],2,FALSE)</f>
        <v>18867</v>
      </c>
      <c r="AD30" s="4">
        <f>VLOOKUP(A30,ACSDT5Y2018_B19301F_data_with_o[[NAME]:[B19301F_001M]],2,FALSE)</f>
        <v>18883</v>
      </c>
      <c r="AE30" s="4">
        <f>VLOOKUP(A30,ACSDT5Y2019_B19301F_data_with_o[[NAME]:[B19301F_001M]],2,FALSE)</f>
        <v>19801</v>
      </c>
      <c r="AF30" s="2">
        <f>VLOOKUP(A30,ACSDT5Y2015_B19301I_data_with_o[[NAME]:[B19301I_001M]],2,FALSE)</f>
        <v>18994</v>
      </c>
      <c r="AG30" s="2">
        <f>VLOOKUP(A30,ACSDT5Y2016_B19301I_data_with_o[[NAME]:[B19301I_001M]],2,FALSE)</f>
        <v>20171</v>
      </c>
      <c r="AH30" s="2">
        <f>VLOOKUP(A30,ACSDT5Y2017_B19301I_data_with_o[[NAME]:[B19301I_001M]],2,FALSE)</f>
        <v>21141</v>
      </c>
      <c r="AI30" s="2">
        <f>VLOOKUP(A30,ACSDT5Y2018_B19301I_data_with_o[[NAME]:[B19301I_001M]],2,FALSE)</f>
        <v>21764</v>
      </c>
      <c r="AJ30" s="2">
        <f>VLOOKUP(A30,ACSDT5Y2019_B19301I_data_with_o[[NAME]:[B19301I_001M]],2,FALSE)</f>
        <v>23365</v>
      </c>
    </row>
    <row r="31" spans="1:36" x14ac:dyDescent="0.3">
      <c r="A31" t="s">
        <v>21</v>
      </c>
      <c r="B31" s="2">
        <v>31876</v>
      </c>
      <c r="C31" s="2">
        <f>VLOOKUP(A31,ACSDT1Y2016_B19301A_data_with_o[],2)</f>
        <v>35288</v>
      </c>
      <c r="D31" s="2">
        <f>VLOOKUP(A31,ACSDT1Y2017_B19301A_data_with_o[],2)</f>
        <v>42708</v>
      </c>
      <c r="E31" s="2">
        <f>VLOOKUP(A31,ACSDT1Y2018_B19301A_data_with_o[],2,FALSE)</f>
        <v>38321</v>
      </c>
      <c r="F31" s="2">
        <f>VLOOKUP(A31,ACSDT1Y2019_B19301A_data_with_o[],2,FALSE)</f>
        <v>40922</v>
      </c>
      <c r="G31" s="2">
        <f>VLOOKUP(A31,ACSDT5Y2015_B19301B_data_with_o[],2,FALSE)</f>
        <v>23041</v>
      </c>
      <c r="H31" s="2">
        <f>VLOOKUP(A31,ACSDT5Y2016_B19301B_data_with_o[],2,FALSE)</f>
        <v>22425</v>
      </c>
      <c r="I31" s="2">
        <f>VLOOKUP(A31,ACSDT5Y2017_B19301B_data_with_o[],2,FALSE)</f>
        <v>21590</v>
      </c>
      <c r="J31" s="2">
        <f>VLOOKUP(A31,ACSDT5Y2018_B19301B_data_with_o[],2,FALSE)</f>
        <v>24679</v>
      </c>
      <c r="K31" s="2">
        <f>VLOOKUP(A31,ACSDT5Y2019_B19301B_data_with_o[],2,FALSE)</f>
        <v>25485</v>
      </c>
      <c r="L31" s="2">
        <f>VLOOKUP(A31,ACSDT5Y2015_B19301C_data_with_o[],2,FALSE)</f>
        <v>27611</v>
      </c>
      <c r="M31" s="2">
        <f>VLOOKUP(A31,ACSDT5Y2016_B19301C_data_with_o[],2,FALSE)</f>
        <v>23653</v>
      </c>
      <c r="N31" s="2">
        <f>VLOOKUP(A31,ACSDT5Y2017_B19301C_data_with_o[],2,FALSE)</f>
        <v>22510</v>
      </c>
      <c r="O31" s="2">
        <f>VLOOKUP(A31,ACSDT5Y2018_B19301C_data_with_o[],2,FALSE)</f>
        <v>21113</v>
      </c>
      <c r="P31" s="2">
        <f>VLOOKUP(A31,ACSDT5Y2019_B19301C_data_with_o[],2,FALSE)</f>
        <v>22155</v>
      </c>
      <c r="Q31" s="2">
        <f>VLOOKUP(A31,ACSDT5Y2015_B19301D_data_with_o[],2,FALSE)</f>
        <v>35460</v>
      </c>
      <c r="R31" s="2">
        <f>VLOOKUP(A31,ACSDT5Y2016_B19301D_data_with_o[],2,FALSE)</f>
        <v>42550</v>
      </c>
      <c r="S31" s="2">
        <f>VLOOKUP(A31,ACSDT5Y2017_B19301D_data_with_o[],2,FALSE)</f>
        <v>43489</v>
      </c>
      <c r="T31" s="2">
        <f>VLOOKUP(A31,ACSDT5Y2018_B19301D_data_with_o[],2,FALSE)</f>
        <v>45693</v>
      </c>
      <c r="U31" s="2">
        <f>VLOOKUP(A31,ACSDT5Y2019_B19301D_data_with_o[],2,FALSE)</f>
        <v>43311</v>
      </c>
      <c r="V31" s="3" t="str">
        <f>VLOOKUP(A31,ACSDT5Y2015_B19301E_data_with_overlays_2021_04_17T225104[#All],2,FALSE)</f>
        <v>23213</v>
      </c>
      <c r="W31" s="3" t="str">
        <f>VLOOKUP(A31,ACSDT5Y2016_B19301E_data_with_overlays_2021_04_17T225104[#All],2,FALSE)</f>
        <v>21065</v>
      </c>
      <c r="X31" s="3" t="str">
        <f>VLOOKUP(A31,ACSDT5Y2017_B19301E_data_with_overlays_2021_04_17T225104[#All],2,FALSE)</f>
        <v>21504</v>
      </c>
      <c r="Y31" s="3" t="str">
        <f>VLOOKUP(A31,ACSDT5Y2018_B19301E_data_with_overlays_2021_04_17T225104[#All],2,FALSE)</f>
        <v>36336</v>
      </c>
      <c r="Z31" s="3" t="str">
        <f>VLOOKUP(A31,ACSDT5Y2019_B19301E_data_with_overlays_2021_04_17T225104[#All],2,FALSE)</f>
        <v>55402</v>
      </c>
      <c r="AA31" s="4">
        <f>VLOOKUP(A31,ACSDT5Y2015_B19301F_data_with_o[],2,FALSE)</f>
        <v>11186</v>
      </c>
      <c r="AB31" s="4">
        <f>VLOOKUP(A31, ACSDT5Y2016_B19301F_data_with_o[[NAME]:[B19301F_001M]],2,FALSE)</f>
        <v>11964</v>
      </c>
      <c r="AC31" s="4">
        <f>VLOOKUP(A31,ACSDT5Y2017_B19301F_data_with_o[[NAME]:[B19301F_001M]],2,FALSE)</f>
        <v>18300</v>
      </c>
      <c r="AD31" s="4">
        <f>VLOOKUP(A31,ACSDT5Y2018_B19301F_data_with_o[[NAME]:[B19301F_001M]],2,FALSE)</f>
        <v>27507</v>
      </c>
      <c r="AE31" s="4">
        <f>VLOOKUP(A31,ACSDT5Y2019_B19301F_data_with_o[[NAME]:[B19301F_001M]],2,FALSE)</f>
        <v>35858</v>
      </c>
      <c r="AF31" s="2">
        <f>VLOOKUP(A31,ACSDT5Y2015_B19301I_data_with_o[[NAME]:[B19301I_001M]],2,FALSE)</f>
        <v>19289</v>
      </c>
      <c r="AG31" s="2">
        <f>VLOOKUP(A31,ACSDT5Y2016_B19301I_data_with_o[[NAME]:[B19301I_001M]],2,FALSE)</f>
        <v>19521</v>
      </c>
      <c r="AH31" s="2">
        <f>VLOOKUP(A31,ACSDT5Y2017_B19301I_data_with_o[[NAME]:[B19301I_001M]],2,FALSE)</f>
        <v>19999</v>
      </c>
      <c r="AI31" s="2">
        <f>VLOOKUP(A31,ACSDT5Y2018_B19301I_data_with_o[[NAME]:[B19301I_001M]],2,FALSE)</f>
        <v>21301</v>
      </c>
      <c r="AJ31" s="2">
        <f>VLOOKUP(A31,ACSDT5Y2019_B19301I_data_with_o[[NAME]:[B19301I_001M]],2,FALSE)</f>
        <v>23281</v>
      </c>
    </row>
    <row r="32" spans="1:36" x14ac:dyDescent="0.3">
      <c r="A32" t="s">
        <v>22</v>
      </c>
      <c r="B32" s="2">
        <v>40430</v>
      </c>
      <c r="C32" s="2">
        <f>VLOOKUP(A32,ACSDT1Y2016_B19301A_data_with_o[],2)</f>
        <v>42724</v>
      </c>
      <c r="D32" s="2">
        <f>VLOOKUP(A32,ACSDT1Y2017_B19301A_data_with_o[],2)</f>
        <v>45661</v>
      </c>
      <c r="E32" s="2">
        <f>VLOOKUP(A32,ACSDT1Y2018_B19301A_data_with_o[],2,FALSE)</f>
        <v>47693</v>
      </c>
      <c r="F32" s="2">
        <f>VLOOKUP(A32,ACSDT1Y2019_B19301A_data_with_o[],2,FALSE)</f>
        <v>49923</v>
      </c>
      <c r="G32" s="2">
        <f>VLOOKUP(A32,ACSDT5Y2015_B19301B_data_with_o[],2,FALSE)</f>
        <v>31567</v>
      </c>
      <c r="H32" s="2">
        <f>VLOOKUP(A32,ACSDT5Y2016_B19301B_data_with_o[],2,FALSE)</f>
        <v>33377</v>
      </c>
      <c r="I32" s="2">
        <f>VLOOKUP(A32,ACSDT5Y2017_B19301B_data_with_o[],2,FALSE)</f>
        <v>34509</v>
      </c>
      <c r="J32" s="2">
        <f>VLOOKUP(A32,ACSDT5Y2018_B19301B_data_with_o[],2,FALSE)</f>
        <v>36210</v>
      </c>
      <c r="K32" s="2">
        <f>VLOOKUP(A32,ACSDT5Y2019_B19301B_data_with_o[],2,FALSE)</f>
        <v>37414</v>
      </c>
      <c r="L32" s="2">
        <f>VLOOKUP(A32,ACSDT5Y2015_B19301C_data_with_o[],2,FALSE)</f>
        <v>22764</v>
      </c>
      <c r="M32" s="2">
        <f>VLOOKUP(A32,ACSDT5Y2016_B19301C_data_with_o[],2,FALSE)</f>
        <v>24849</v>
      </c>
      <c r="N32" s="2">
        <f>VLOOKUP(A32,ACSDT5Y2017_B19301C_data_with_o[],2,FALSE)</f>
        <v>26116</v>
      </c>
      <c r="O32" s="2">
        <f>VLOOKUP(A32,ACSDT5Y2018_B19301C_data_with_o[],2,FALSE)</f>
        <v>30439</v>
      </c>
      <c r="P32" s="2">
        <f>VLOOKUP(A32,ACSDT5Y2019_B19301C_data_with_o[],2,FALSE)</f>
        <v>31835</v>
      </c>
      <c r="Q32" s="2">
        <f>VLOOKUP(A32,ACSDT5Y2015_B19301D_data_with_o[],2,FALSE)</f>
        <v>33703</v>
      </c>
      <c r="R32" s="2">
        <f>VLOOKUP(A32,ACSDT5Y2016_B19301D_data_with_o[],2,FALSE)</f>
        <v>35008</v>
      </c>
      <c r="S32" s="2">
        <f>VLOOKUP(A32,ACSDT5Y2017_B19301D_data_with_o[],2,FALSE)</f>
        <v>36542</v>
      </c>
      <c r="T32" s="2">
        <f>VLOOKUP(A32,ACSDT5Y2018_B19301D_data_with_o[],2,FALSE)</f>
        <v>38376</v>
      </c>
      <c r="U32" s="2">
        <f>VLOOKUP(A32,ACSDT5Y2019_B19301D_data_with_o[],2,FALSE)</f>
        <v>40398</v>
      </c>
      <c r="V32" s="3" t="str">
        <f>VLOOKUP(A32,ACSDT5Y2015_B19301E_data_with_overlays_2021_04_17T225104[#All],2,FALSE)</f>
        <v>30630</v>
      </c>
      <c r="W32" s="3" t="str">
        <f>VLOOKUP(A32,ACSDT5Y2016_B19301E_data_with_overlays_2021_04_17T225104[#All],2,FALSE)</f>
        <v>34457</v>
      </c>
      <c r="X32" s="3" t="str">
        <f>VLOOKUP(A32,ACSDT5Y2017_B19301E_data_with_overlays_2021_04_17T225104[#All],2,FALSE)</f>
        <v>34232</v>
      </c>
      <c r="Y32" s="3" t="str">
        <f>VLOOKUP(A32,ACSDT5Y2018_B19301E_data_with_overlays_2021_04_17T225104[#All],2,FALSE)</f>
        <v>36884</v>
      </c>
      <c r="Z32" s="3" t="str">
        <f>VLOOKUP(A32,ACSDT5Y2019_B19301E_data_with_overlays_2021_04_17T225104[#All],2,FALSE)</f>
        <v>33256</v>
      </c>
      <c r="AA32" s="4">
        <f>VLOOKUP(A32,ACSDT5Y2015_B19301F_data_with_o[],2,FALSE)</f>
        <v>15996</v>
      </c>
      <c r="AB32" s="4">
        <f>VLOOKUP(A32, ACSDT5Y2016_B19301F_data_with_o[[NAME]:[B19301F_001M]],2,FALSE)</f>
        <v>16164</v>
      </c>
      <c r="AC32" s="4">
        <f>VLOOKUP(A32,ACSDT5Y2017_B19301F_data_with_o[[NAME]:[B19301F_001M]],2,FALSE)</f>
        <v>17160</v>
      </c>
      <c r="AD32" s="4">
        <f>VLOOKUP(A32,ACSDT5Y2018_B19301F_data_with_o[[NAME]:[B19301F_001M]],2,FALSE)</f>
        <v>18589</v>
      </c>
      <c r="AE32" s="4">
        <f>VLOOKUP(A32,ACSDT5Y2019_B19301F_data_with_o[[NAME]:[B19301F_001M]],2,FALSE)</f>
        <v>19485</v>
      </c>
      <c r="AF32" s="2">
        <f>VLOOKUP(A32,ACSDT5Y2015_B19301I_data_with_o[[NAME]:[B19301I_001M]],2,FALSE)</f>
        <v>17872</v>
      </c>
      <c r="AG32" s="2">
        <f>VLOOKUP(A32,ACSDT5Y2016_B19301I_data_with_o[[NAME]:[B19301I_001M]],2,FALSE)</f>
        <v>18631</v>
      </c>
      <c r="AH32" s="2">
        <f>VLOOKUP(A32,ACSDT5Y2017_B19301I_data_with_o[[NAME]:[B19301I_001M]],2,FALSE)</f>
        <v>19924</v>
      </c>
      <c r="AI32" s="2">
        <f>VLOOKUP(A32,ACSDT5Y2018_B19301I_data_with_o[[NAME]:[B19301I_001M]],2,FALSE)</f>
        <v>21458</v>
      </c>
      <c r="AJ32" s="2">
        <f>VLOOKUP(A32,ACSDT5Y2019_B19301I_data_with_o[[NAME]:[B19301I_001M]],2,FALSE)</f>
        <v>22799</v>
      </c>
    </row>
    <row r="33" spans="1:36" x14ac:dyDescent="0.3">
      <c r="A33" t="s">
        <v>23</v>
      </c>
      <c r="B33" s="2">
        <v>38575</v>
      </c>
      <c r="C33" s="2">
        <f>VLOOKUP(A33,ACSDT1Y2016_B19301A_data_with_o[],2)</f>
        <v>43544</v>
      </c>
      <c r="D33" s="2">
        <f>VLOOKUP(A33,ACSDT1Y2017_B19301A_data_with_o[],2)</f>
        <v>41734</v>
      </c>
      <c r="E33" s="2">
        <f>VLOOKUP(A33,ACSDT1Y2018_B19301A_data_with_o[],2,FALSE)</f>
        <v>42867</v>
      </c>
      <c r="F33" s="2">
        <f>VLOOKUP(A33,ACSDT1Y2019_B19301A_data_with_o[],2,FALSE)</f>
        <v>48156</v>
      </c>
      <c r="G33" s="2">
        <f>VLOOKUP(A33,ACSDT5Y2015_B19301B_data_with_o[],2,FALSE)</f>
        <v>35980</v>
      </c>
      <c r="H33" s="2">
        <f>VLOOKUP(A33,ACSDT5Y2016_B19301B_data_with_o[],2,FALSE)</f>
        <v>36335</v>
      </c>
      <c r="I33" s="2">
        <f>VLOOKUP(A33,ACSDT5Y2017_B19301B_data_with_o[],2,FALSE)</f>
        <v>34550</v>
      </c>
      <c r="J33" s="2">
        <f>VLOOKUP(A33,ACSDT5Y2018_B19301B_data_with_o[],2,FALSE)</f>
        <v>35550</v>
      </c>
      <c r="K33" s="2">
        <f>VLOOKUP(A33,ACSDT5Y2019_B19301B_data_with_o[],2,FALSE)</f>
        <v>38661</v>
      </c>
      <c r="L33" s="2">
        <f>VLOOKUP(A33,ACSDT5Y2015_B19301C_data_with_o[],2,FALSE)</f>
        <v>38243</v>
      </c>
      <c r="M33" s="2">
        <f>VLOOKUP(A33,ACSDT5Y2016_B19301C_data_with_o[],2,FALSE)</f>
        <v>32760</v>
      </c>
      <c r="N33" s="2">
        <f>VLOOKUP(A33,ACSDT5Y2017_B19301C_data_with_o[],2,FALSE)</f>
        <v>35124</v>
      </c>
      <c r="O33" s="2">
        <f>VLOOKUP(A33,ACSDT5Y2018_B19301C_data_with_o[],2,FALSE)</f>
        <v>27375</v>
      </c>
      <c r="P33" s="2">
        <f>VLOOKUP(A33,ACSDT5Y2019_B19301C_data_with_o[],2,FALSE)</f>
        <v>29234</v>
      </c>
      <c r="Q33" s="2">
        <f>VLOOKUP(A33,ACSDT5Y2015_B19301D_data_with_o[],2,FALSE)</f>
        <v>39480</v>
      </c>
      <c r="R33" s="2">
        <f>VLOOKUP(A33,ACSDT5Y2016_B19301D_data_with_o[],2,FALSE)</f>
        <v>41256</v>
      </c>
      <c r="S33" s="2">
        <f>VLOOKUP(A33,ACSDT5Y2017_B19301D_data_with_o[],2,FALSE)</f>
        <v>43160</v>
      </c>
      <c r="T33" s="2">
        <f>VLOOKUP(A33,ACSDT5Y2018_B19301D_data_with_o[],2,FALSE)</f>
        <v>45135</v>
      </c>
      <c r="U33" s="2">
        <f>VLOOKUP(A33,ACSDT5Y2019_B19301D_data_with_o[],2,FALSE)</f>
        <v>47076</v>
      </c>
      <c r="V33" s="3" t="str">
        <f>VLOOKUP(A33,ACSDT5Y2015_B19301E_data_with_overlays_2021_04_17T225104[#All],2,FALSE)</f>
        <v>30573</v>
      </c>
      <c r="W33" s="3" t="str">
        <f>VLOOKUP(A33,ACSDT5Y2016_B19301E_data_with_overlays_2021_04_17T225104[#All],2,FALSE)</f>
        <v>34235</v>
      </c>
      <c r="X33" s="3" t="str">
        <f>VLOOKUP(A33,ACSDT5Y2017_B19301E_data_with_overlays_2021_04_17T225104[#All],2,FALSE)</f>
        <v>29176</v>
      </c>
      <c r="Y33" s="3" t="str">
        <f>VLOOKUP(A33,ACSDT5Y2018_B19301E_data_with_overlays_2021_04_17T225104[#All],2,FALSE)</f>
        <v>33450</v>
      </c>
      <c r="Z33" s="3" t="str">
        <f>VLOOKUP(A33,ACSDT5Y2019_B19301E_data_with_overlays_2021_04_17T225104[#All],2,FALSE)</f>
        <v>37356</v>
      </c>
      <c r="AA33" s="4">
        <f>VLOOKUP(A33,ACSDT5Y2015_B19301F_data_with_o[],2,FALSE)</f>
        <v>19283</v>
      </c>
      <c r="AB33" s="4">
        <f>VLOOKUP(A33, ACSDT5Y2016_B19301F_data_with_o[[NAME]:[B19301F_001M]],2,FALSE)</f>
        <v>20497</v>
      </c>
      <c r="AC33" s="4">
        <f>VLOOKUP(A33,ACSDT5Y2017_B19301F_data_with_o[[NAME]:[B19301F_001M]],2,FALSE)</f>
        <v>22124</v>
      </c>
      <c r="AD33" s="4">
        <f>VLOOKUP(A33,ACSDT5Y2018_B19301F_data_with_o[[NAME]:[B19301F_001M]],2,FALSE)</f>
        <v>23791</v>
      </c>
      <c r="AE33" s="4">
        <f>VLOOKUP(A33,ACSDT5Y2019_B19301F_data_with_o[[NAME]:[B19301F_001M]],2,FALSE)</f>
        <v>25794</v>
      </c>
      <c r="AF33" s="2">
        <f>VLOOKUP(A33,ACSDT5Y2015_B19301I_data_with_o[[NAME]:[B19301I_001M]],2,FALSE)</f>
        <v>20726</v>
      </c>
      <c r="AG33" s="2">
        <f>VLOOKUP(A33,ACSDT5Y2016_B19301I_data_with_o[[NAME]:[B19301I_001M]],2,FALSE)</f>
        <v>22957</v>
      </c>
      <c r="AH33" s="2">
        <f>VLOOKUP(A33,ACSDT5Y2017_B19301I_data_with_o[[NAME]:[B19301I_001M]],2,FALSE)</f>
        <v>24452</v>
      </c>
      <c r="AI33" s="2">
        <f>VLOOKUP(A33,ACSDT5Y2018_B19301I_data_with_o[[NAME]:[B19301I_001M]],2,FALSE)</f>
        <v>25767</v>
      </c>
      <c r="AJ33" s="2">
        <f>VLOOKUP(A33,ACSDT5Y2019_B19301I_data_with_o[[NAME]:[B19301I_001M]],2,FALSE)</f>
        <v>26784</v>
      </c>
    </row>
    <row r="34" spans="1:36" x14ac:dyDescent="0.3">
      <c r="A34" t="s">
        <v>64</v>
      </c>
      <c r="G34" s="2">
        <f>VLOOKUP(A34,ACSDT5Y2015_B19301B_data_with_o[],2,FALSE)</f>
        <v>11261</v>
      </c>
      <c r="H34" s="2">
        <f>VLOOKUP(A34,ACSDT5Y2016_B19301B_data_with_o[],2,FALSE)</f>
        <v>9412</v>
      </c>
      <c r="I34" s="2">
        <f>VLOOKUP(A34,ACSDT5Y2017_B19301B_data_with_o[],2,FALSE)</f>
        <v>12119</v>
      </c>
      <c r="J34" s="2">
        <f>VLOOKUP(A34,ACSDT5Y2018_B19301B_data_with_o[],2,FALSE)</f>
        <v>12042</v>
      </c>
      <c r="K34" s="2">
        <f>VLOOKUP(A34,ACSDT5Y2019_B19301B_data_with_o[],2,FALSE)</f>
        <v>11409</v>
      </c>
      <c r="L34" s="2">
        <f>VLOOKUP(A34,ACSDT5Y2015_B19301C_data_with_o[],2,FALSE)</f>
        <v>22993</v>
      </c>
      <c r="M34" s="2">
        <f>VLOOKUP(A34,ACSDT5Y2016_B19301C_data_with_o[],2,FALSE)</f>
        <v>31918</v>
      </c>
      <c r="N34" s="2">
        <f>VLOOKUP(A34,ACSDT5Y2017_B19301C_data_with_o[],2,FALSE)</f>
        <v>29786</v>
      </c>
      <c r="O34" s="2">
        <f>VLOOKUP(A34,ACSDT5Y2018_B19301C_data_with_o[],2,FALSE)</f>
        <v>30297</v>
      </c>
      <c r="P34" s="2">
        <f>VLOOKUP(A34,ACSDT5Y2019_B19301C_data_with_o[],2,FALSE)</f>
        <v>27999</v>
      </c>
      <c r="Q34" s="2">
        <f>VLOOKUP(A34,ACSDT5Y2015_B19301D_data_with_o[],2,FALSE)</f>
        <v>10643</v>
      </c>
      <c r="R34" s="2">
        <f>VLOOKUP(A34,ACSDT5Y2016_B19301D_data_with_o[],2,FALSE)</f>
        <v>18097</v>
      </c>
      <c r="S34" s="2">
        <f>VLOOKUP(A34,ACSDT5Y2017_B19301D_data_with_o[],2,FALSE)</f>
        <v>17127</v>
      </c>
      <c r="T34" s="2">
        <f>VLOOKUP(A34,ACSDT5Y2018_B19301D_data_with_o[],2,FALSE)</f>
        <v>8793</v>
      </c>
      <c r="U34" s="2">
        <f>VLOOKUP(A34,ACSDT5Y2019_B19301D_data_with_o[],2,FALSE)</f>
        <v>8806</v>
      </c>
      <c r="V34" s="3" t="str">
        <f>VLOOKUP(A34,ACSDT5Y2015_B19301E_data_with_overlays_2021_04_17T225104[#All],2,FALSE)</f>
        <v>14389</v>
      </c>
      <c r="W34" s="3" t="str">
        <f>VLOOKUP(A34,ACSDT5Y2016_B19301E_data_with_overlays_2021_04_17T225104[#All],2,FALSE)</f>
        <v>14899</v>
      </c>
      <c r="X34" s="3" t="str">
        <f>VLOOKUP(A34,ACSDT5Y2017_B19301E_data_with_overlays_2021_04_17T225104[#All],2,FALSE)</f>
        <v>null</v>
      </c>
      <c r="Y34" s="3" t="str">
        <f>VLOOKUP(A34,ACSDT5Y2018_B19301E_data_with_overlays_2021_04_17T225104[#All],2,FALSE)</f>
        <v>null</v>
      </c>
      <c r="Z34" s="3" t="str">
        <f>VLOOKUP(A34,ACSDT5Y2019_B19301E_data_with_overlays_2021_04_17T225104[#All],2,FALSE)</f>
        <v>null</v>
      </c>
      <c r="AA34" s="4">
        <f>VLOOKUP(A34,ACSDT5Y2015_B19301F_data_with_o[],2,FALSE)</f>
        <v>21601</v>
      </c>
      <c r="AB34" s="4">
        <f>VLOOKUP(A34, ACSDT5Y2016_B19301F_data_with_o[[NAME]:[B19301F_001M]],2,FALSE)</f>
        <v>25387</v>
      </c>
      <c r="AC34" s="4">
        <f>VLOOKUP(A34,ACSDT5Y2017_B19301F_data_with_o[[NAME]:[B19301F_001M]],2,FALSE)</f>
        <v>19576</v>
      </c>
      <c r="AD34" s="4">
        <f>VLOOKUP(A34,ACSDT5Y2018_B19301F_data_with_o[[NAME]:[B19301F_001M]],2,FALSE)</f>
        <v>16101</v>
      </c>
      <c r="AE34" s="4">
        <f>VLOOKUP(A34,ACSDT5Y2019_B19301F_data_with_o[[NAME]:[B19301F_001M]],2,FALSE)</f>
        <v>22581</v>
      </c>
      <c r="AF34" s="2">
        <f>VLOOKUP(A34,ACSDT5Y2015_B19301I_data_with_o[[NAME]:[B19301I_001M]],2,FALSE)</f>
        <v>17922</v>
      </c>
      <c r="AG34" s="2">
        <f>VLOOKUP(A34,ACSDT5Y2016_B19301I_data_with_o[[NAME]:[B19301I_001M]],2,FALSE)</f>
        <v>19952</v>
      </c>
      <c r="AH34" s="2">
        <f>VLOOKUP(A34,ACSDT5Y2017_B19301I_data_with_o[[NAME]:[B19301I_001M]],2,FALSE)</f>
        <v>20555</v>
      </c>
      <c r="AI34" s="2">
        <f>VLOOKUP(A34,ACSDT5Y2018_B19301I_data_with_o[[NAME]:[B19301I_001M]],2,FALSE)</f>
        <v>24863</v>
      </c>
      <c r="AJ34" s="2">
        <f>VLOOKUP(A34,ACSDT5Y2019_B19301I_data_with_o[[NAME]:[B19301I_001M]],2,FALSE)</f>
        <v>24308</v>
      </c>
    </row>
    <row r="35" spans="1:36" x14ac:dyDescent="0.3">
      <c r="A35" t="s">
        <v>24</v>
      </c>
      <c r="B35" s="2">
        <v>28307</v>
      </c>
      <c r="C35" s="2">
        <f>VLOOKUP(A35,ACSDT1Y2016_B19301A_data_with_o[],2)</f>
        <v>29321</v>
      </c>
      <c r="D35" s="2">
        <f>VLOOKUP(A35,ACSDT1Y2017_B19301A_data_with_o[],2)</f>
        <v>31963</v>
      </c>
      <c r="E35" s="2">
        <f>VLOOKUP(A35,ACSDT1Y2018_B19301A_data_with_o[],2,FALSE)</f>
        <v>33235</v>
      </c>
      <c r="F35" s="2">
        <f>VLOOKUP(A35,ACSDT1Y2019_B19301A_data_with_o[],2,FALSE)</f>
        <v>34415</v>
      </c>
      <c r="G35" s="2">
        <f>VLOOKUP(A35,ACSDT5Y2015_B19301B_data_with_o[],2,FALSE)</f>
        <v>22368</v>
      </c>
      <c r="H35" s="2">
        <f>VLOOKUP(A35,ACSDT5Y2016_B19301B_data_with_o[],2,FALSE)</f>
        <v>23347</v>
      </c>
      <c r="I35" s="2">
        <f>VLOOKUP(A35,ACSDT5Y2017_B19301B_data_with_o[],2,FALSE)</f>
        <v>24395</v>
      </c>
      <c r="J35" s="2">
        <f>VLOOKUP(A35,ACSDT5Y2018_B19301B_data_with_o[],2,FALSE)</f>
        <v>26061</v>
      </c>
      <c r="K35" s="2">
        <f>VLOOKUP(A35,ACSDT5Y2019_B19301B_data_with_o[],2,FALSE)</f>
        <v>27707</v>
      </c>
      <c r="L35" s="2">
        <f>VLOOKUP(A35,ACSDT5Y2015_B19301C_data_with_o[],2,FALSE)</f>
        <v>20489</v>
      </c>
      <c r="M35" s="2">
        <f>VLOOKUP(A35,ACSDT5Y2016_B19301C_data_with_o[],2,FALSE)</f>
        <v>20884</v>
      </c>
      <c r="N35" s="2">
        <f>VLOOKUP(A35,ACSDT5Y2017_B19301C_data_with_o[],2,FALSE)</f>
        <v>22321</v>
      </c>
      <c r="O35" s="2">
        <f>VLOOKUP(A35,ACSDT5Y2018_B19301C_data_with_o[],2,FALSE)</f>
        <v>23494</v>
      </c>
      <c r="P35" s="2">
        <f>VLOOKUP(A35,ACSDT5Y2019_B19301C_data_with_o[],2,FALSE)</f>
        <v>25931</v>
      </c>
      <c r="Q35" s="2">
        <f>VLOOKUP(A35,ACSDT5Y2015_B19301D_data_with_o[],2,FALSE)</f>
        <v>25856</v>
      </c>
      <c r="R35" s="2">
        <f>VLOOKUP(A35,ACSDT5Y2016_B19301D_data_with_o[],2,FALSE)</f>
        <v>27498</v>
      </c>
      <c r="S35" s="2">
        <f>VLOOKUP(A35,ACSDT5Y2017_B19301D_data_with_o[],2,FALSE)</f>
        <v>28599</v>
      </c>
      <c r="T35" s="2">
        <f>VLOOKUP(A35,ACSDT5Y2018_B19301D_data_with_o[],2,FALSE)</f>
        <v>29699</v>
      </c>
      <c r="U35" s="2">
        <f>VLOOKUP(A35,ACSDT5Y2019_B19301D_data_with_o[],2,FALSE)</f>
        <v>31508</v>
      </c>
      <c r="V35" s="3" t="str">
        <f>VLOOKUP(A35,ACSDT5Y2015_B19301E_data_with_overlays_2021_04_17T225104[#All],2,FALSE)</f>
        <v>21009</v>
      </c>
      <c r="W35" s="3" t="str">
        <f>VLOOKUP(A35,ACSDT5Y2016_B19301E_data_with_overlays_2021_04_17T225104[#All],2,FALSE)</f>
        <v>21987</v>
      </c>
      <c r="X35" s="3" t="str">
        <f>VLOOKUP(A35,ACSDT5Y2017_B19301E_data_with_overlays_2021_04_17T225104[#All],2,FALSE)</f>
        <v>23638</v>
      </c>
      <c r="Y35" s="3" t="str">
        <f>VLOOKUP(A35,ACSDT5Y2018_B19301E_data_with_overlays_2021_04_17T225104[#All],2,FALSE)</f>
        <v>24943</v>
      </c>
      <c r="Z35" s="3" t="str">
        <f>VLOOKUP(A35,ACSDT5Y2019_B19301E_data_with_overlays_2021_04_17T225104[#All],2,FALSE)</f>
        <v>26904</v>
      </c>
      <c r="AA35" s="4">
        <f>VLOOKUP(A35,ACSDT5Y2015_B19301F_data_with_o[],2,FALSE)</f>
        <v>14547</v>
      </c>
      <c r="AB35" s="4">
        <f>VLOOKUP(A35, ACSDT5Y2016_B19301F_data_with_o[[NAME]:[B19301F_001M]],2,FALSE)</f>
        <v>14995</v>
      </c>
      <c r="AC35" s="4">
        <f>VLOOKUP(A35,ACSDT5Y2017_B19301F_data_with_o[[NAME]:[B19301F_001M]],2,FALSE)</f>
        <v>16266</v>
      </c>
      <c r="AD35" s="4">
        <f>VLOOKUP(A35,ACSDT5Y2018_B19301F_data_with_o[[NAME]:[B19301F_001M]],2,FALSE)</f>
        <v>17085</v>
      </c>
      <c r="AE35" s="4">
        <f>VLOOKUP(A35,ACSDT5Y2019_B19301F_data_with_o[[NAME]:[B19301F_001M]],2,FALSE)</f>
        <v>18090</v>
      </c>
      <c r="AF35" s="2">
        <f>VLOOKUP(A35,ACSDT5Y2015_B19301I_data_with_o[[NAME]:[B19301I_001M]],2,FALSE)</f>
        <v>15189</v>
      </c>
      <c r="AG35" s="2">
        <f>VLOOKUP(A35,ACSDT5Y2016_B19301I_data_with_o[[NAME]:[B19301I_001M]],2,FALSE)</f>
        <v>15714</v>
      </c>
      <c r="AH35" s="2">
        <f>VLOOKUP(A35,ACSDT5Y2017_B19301I_data_with_o[[NAME]:[B19301I_001M]],2,FALSE)</f>
        <v>16806</v>
      </c>
      <c r="AI35" s="2">
        <f>VLOOKUP(A35,ACSDT5Y2018_B19301I_data_with_o[[NAME]:[B19301I_001M]],2,FALSE)</f>
        <v>17909</v>
      </c>
      <c r="AJ35" s="2">
        <f>VLOOKUP(A35,ACSDT5Y2019_B19301I_data_with_o[[NAME]:[B19301I_001M]],2,FALSE)</f>
        <v>18894</v>
      </c>
    </row>
    <row r="36" spans="1:36" x14ac:dyDescent="0.3">
      <c r="A36" t="s">
        <v>25</v>
      </c>
      <c r="B36" s="2">
        <v>32646</v>
      </c>
      <c r="C36" s="2">
        <f>VLOOKUP(A36,ACSDT1Y2016_B19301A_data_with_o[],2)</f>
        <v>34929</v>
      </c>
      <c r="D36" s="2">
        <f>VLOOKUP(A36,ACSDT1Y2017_B19301A_data_with_o[],2)</f>
        <v>36595</v>
      </c>
      <c r="E36" s="2">
        <f>VLOOKUP(A36,ACSDT1Y2018_B19301A_data_with_o[],2,FALSE)</f>
        <v>38201</v>
      </c>
      <c r="F36" s="2">
        <f>VLOOKUP(A36,ACSDT1Y2019_B19301A_data_with_o[],2,FALSE)</f>
        <v>40834</v>
      </c>
      <c r="G36" s="2">
        <f>VLOOKUP(A36,ACSDT5Y2015_B19301B_data_with_o[],2,FALSE)</f>
        <v>20507</v>
      </c>
      <c r="H36" s="2">
        <f>VLOOKUP(A36,ACSDT5Y2016_B19301B_data_with_o[],2,FALSE)</f>
        <v>21280</v>
      </c>
      <c r="I36" s="2">
        <f>VLOOKUP(A36,ACSDT5Y2017_B19301B_data_with_o[],2,FALSE)</f>
        <v>23156</v>
      </c>
      <c r="J36" s="2">
        <f>VLOOKUP(A36,ACSDT5Y2018_B19301B_data_with_o[],2,FALSE)</f>
        <v>24643</v>
      </c>
      <c r="K36" s="2">
        <f>VLOOKUP(A36,ACSDT5Y2019_B19301B_data_with_o[],2,FALSE)</f>
        <v>26404</v>
      </c>
      <c r="L36" s="2">
        <f>VLOOKUP(A36,ACSDT5Y2015_B19301C_data_with_o[],2,FALSE)</f>
        <v>20997</v>
      </c>
      <c r="M36" s="2">
        <f>VLOOKUP(A36,ACSDT5Y2016_B19301C_data_with_o[],2,FALSE)</f>
        <v>21969</v>
      </c>
      <c r="N36" s="2">
        <f>VLOOKUP(A36,ACSDT5Y2017_B19301C_data_with_o[],2,FALSE)</f>
        <v>23356</v>
      </c>
      <c r="O36" s="2">
        <f>VLOOKUP(A36,ACSDT5Y2018_B19301C_data_with_o[],2,FALSE)</f>
        <v>24368</v>
      </c>
      <c r="P36" s="2">
        <f>VLOOKUP(A36,ACSDT5Y2019_B19301C_data_with_o[],2,FALSE)</f>
        <v>26091</v>
      </c>
      <c r="Q36" s="2">
        <f>VLOOKUP(A36,ACSDT5Y2015_B19301D_data_with_o[],2,FALSE)</f>
        <v>24935</v>
      </c>
      <c r="R36" s="2">
        <f>VLOOKUP(A36,ACSDT5Y2016_B19301D_data_with_o[],2,FALSE)</f>
        <v>25895</v>
      </c>
      <c r="S36" s="2">
        <f>VLOOKUP(A36,ACSDT5Y2017_B19301D_data_with_o[],2,FALSE)</f>
        <v>27926</v>
      </c>
      <c r="T36" s="2">
        <f>VLOOKUP(A36,ACSDT5Y2018_B19301D_data_with_o[],2,FALSE)</f>
        <v>29180</v>
      </c>
      <c r="U36" s="2">
        <f>VLOOKUP(A36,ACSDT5Y2019_B19301D_data_with_o[],2,FALSE)</f>
        <v>30657</v>
      </c>
      <c r="V36" s="3" t="str">
        <f>VLOOKUP(A36,ACSDT5Y2015_B19301E_data_with_overlays_2021_04_17T225104[#All],2,FALSE)</f>
        <v>19664</v>
      </c>
      <c r="W36" s="3" t="str">
        <f>VLOOKUP(A36,ACSDT5Y2016_B19301E_data_with_overlays_2021_04_17T225104[#All],2,FALSE)</f>
        <v>20369</v>
      </c>
      <c r="X36" s="3" t="str">
        <f>VLOOKUP(A36,ACSDT5Y2017_B19301E_data_with_overlays_2021_04_17T225104[#All],2,FALSE)</f>
        <v>21266</v>
      </c>
      <c r="Y36" s="3" t="str">
        <f>VLOOKUP(A36,ACSDT5Y2018_B19301E_data_with_overlays_2021_04_17T225104[#All],2,FALSE)</f>
        <v>23205</v>
      </c>
      <c r="Z36" s="3" t="str">
        <f>VLOOKUP(A36,ACSDT5Y2019_B19301E_data_with_overlays_2021_04_17T225104[#All],2,FALSE)</f>
        <v>23731</v>
      </c>
      <c r="AA36" s="4">
        <f>VLOOKUP(A36,ACSDT5Y2015_B19301F_data_with_o[],2,FALSE)</f>
        <v>17435</v>
      </c>
      <c r="AB36" s="4">
        <f>VLOOKUP(A36, ACSDT5Y2016_B19301F_data_with_o[[NAME]:[B19301F_001M]],2,FALSE)</f>
        <v>17342</v>
      </c>
      <c r="AC36" s="4">
        <f>VLOOKUP(A36,ACSDT5Y2017_B19301F_data_with_o[[NAME]:[B19301F_001M]],2,FALSE)</f>
        <v>18510</v>
      </c>
      <c r="AD36" s="4">
        <f>VLOOKUP(A36,ACSDT5Y2018_B19301F_data_with_o[[NAME]:[B19301F_001M]],2,FALSE)</f>
        <v>18973</v>
      </c>
      <c r="AE36" s="4">
        <f>VLOOKUP(A36,ACSDT5Y2019_B19301F_data_with_o[[NAME]:[B19301F_001M]],2,FALSE)</f>
        <v>19924</v>
      </c>
      <c r="AF36" s="2">
        <f>VLOOKUP(A36,ACSDT5Y2015_B19301I_data_with_o[[NAME]:[B19301I_001M]],2,FALSE)</f>
        <v>16989</v>
      </c>
      <c r="AG36" s="2">
        <f>VLOOKUP(A36,ACSDT5Y2016_B19301I_data_with_o[[NAME]:[B19301I_001M]],2,FALSE)</f>
        <v>17639</v>
      </c>
      <c r="AH36" s="2">
        <f>VLOOKUP(A36,ACSDT5Y2017_B19301I_data_with_o[[NAME]:[B19301I_001M]],2,FALSE)</f>
        <v>19101</v>
      </c>
      <c r="AI36" s="2">
        <f>VLOOKUP(A36,ACSDT5Y2018_B19301I_data_with_o[[NAME]:[B19301I_001M]],2,FALSE)</f>
        <v>20275</v>
      </c>
      <c r="AJ36" s="2">
        <f>VLOOKUP(A36,ACSDT5Y2019_B19301I_data_with_o[[NAME]:[B19301I_001M]],2,FALSE)</f>
        <v>21706</v>
      </c>
    </row>
    <row r="37" spans="1:36" x14ac:dyDescent="0.3">
      <c r="A37" t="s">
        <v>65</v>
      </c>
      <c r="G37" s="2">
        <f>VLOOKUP(A37,ACSDT5Y2015_B19301B_data_with_o[],2,FALSE)</f>
        <v>44274</v>
      </c>
      <c r="H37" s="2">
        <f>VLOOKUP(A37,ACSDT5Y2016_B19301B_data_with_o[],2,FALSE)</f>
        <v>49663</v>
      </c>
      <c r="I37" s="2">
        <f>VLOOKUP(A37,ACSDT5Y2017_B19301B_data_with_o[],2,FALSE)</f>
        <v>41067</v>
      </c>
      <c r="J37" s="2">
        <f>VLOOKUP(A37,ACSDT5Y2018_B19301B_data_with_o[],2,FALSE)</f>
        <v>42827</v>
      </c>
      <c r="K37" s="2">
        <f>VLOOKUP(A37,ACSDT5Y2019_B19301B_data_with_o[],2,FALSE)</f>
        <v>53327</v>
      </c>
      <c r="L37" s="2">
        <f>VLOOKUP(A37,ACSDT5Y2015_B19301C_data_with_o[],2,FALSE)</f>
        <v>23414</v>
      </c>
      <c r="M37" s="2">
        <f>VLOOKUP(A37,ACSDT5Y2016_B19301C_data_with_o[],2,FALSE)</f>
        <v>24691</v>
      </c>
      <c r="N37" s="2">
        <f>VLOOKUP(A37,ACSDT5Y2017_B19301C_data_with_o[],2,FALSE)</f>
        <v>24114</v>
      </c>
      <c r="O37" s="2">
        <f>VLOOKUP(A37,ACSDT5Y2018_B19301C_data_with_o[],2,FALSE)</f>
        <v>25467</v>
      </c>
      <c r="P37" s="2">
        <f>VLOOKUP(A37,ACSDT5Y2019_B19301C_data_with_o[],2,FALSE)</f>
        <v>26590</v>
      </c>
      <c r="Q37" s="2">
        <f>VLOOKUP(A37,ACSDT5Y2015_B19301D_data_with_o[],2,FALSE)</f>
        <v>34122</v>
      </c>
      <c r="R37" s="2">
        <f>VLOOKUP(A37,ACSDT5Y2016_B19301D_data_with_o[],2,FALSE)</f>
        <v>32079</v>
      </c>
      <c r="S37" s="2">
        <f>VLOOKUP(A37,ACSDT5Y2017_B19301D_data_with_o[],2,FALSE)</f>
        <v>36550</v>
      </c>
      <c r="T37" s="2">
        <f>VLOOKUP(A37,ACSDT5Y2018_B19301D_data_with_o[],2,FALSE)</f>
        <v>36074</v>
      </c>
      <c r="U37" s="2">
        <f>VLOOKUP(A37,ACSDT5Y2019_B19301D_data_with_o[],2,FALSE)</f>
        <v>38926</v>
      </c>
      <c r="V37" s="3" t="str">
        <f>VLOOKUP(A37,ACSDT5Y2015_B19301E_data_with_overlays_2021_04_17T225104[#All],2,FALSE)</f>
        <v>29015</v>
      </c>
      <c r="W37" s="3" t="str">
        <f>VLOOKUP(A37,ACSDT5Y2016_B19301E_data_with_overlays_2021_04_17T225104[#All],2,FALSE)</f>
        <v>24212</v>
      </c>
      <c r="X37" s="3" t="str">
        <f>VLOOKUP(A37,ACSDT5Y2017_B19301E_data_with_overlays_2021_04_17T225104[#All],2,FALSE)</f>
        <v>24321</v>
      </c>
      <c r="Y37" s="3" t="str">
        <f>VLOOKUP(A37,ACSDT5Y2018_B19301E_data_with_overlays_2021_04_17T225104[#All],2,FALSE)</f>
        <v>32461</v>
      </c>
      <c r="Z37" s="3" t="str">
        <f>VLOOKUP(A37,ACSDT5Y2019_B19301E_data_with_overlays_2021_04_17T225104[#All],2,FALSE)</f>
        <v>81470</v>
      </c>
      <c r="AA37" s="4">
        <f>VLOOKUP(A37,ACSDT5Y2015_B19301F_data_with_o[],2,FALSE)</f>
        <v>19966</v>
      </c>
      <c r="AB37" s="4">
        <f>VLOOKUP(A37, ACSDT5Y2016_B19301F_data_with_o[[NAME]:[B19301F_001M]],2,FALSE)</f>
        <v>22576</v>
      </c>
      <c r="AC37" s="4">
        <f>VLOOKUP(A37,ACSDT5Y2017_B19301F_data_with_o[[NAME]:[B19301F_001M]],2,FALSE)</f>
        <v>23145</v>
      </c>
      <c r="AD37" s="4">
        <f>VLOOKUP(A37,ACSDT5Y2018_B19301F_data_with_o[[NAME]:[B19301F_001M]],2,FALSE)</f>
        <v>24777</v>
      </c>
      <c r="AE37" s="4">
        <f>VLOOKUP(A37,ACSDT5Y2019_B19301F_data_with_o[[NAME]:[B19301F_001M]],2,FALSE)</f>
        <v>25697</v>
      </c>
      <c r="AF37" s="2">
        <f>VLOOKUP(A37,ACSDT5Y2015_B19301I_data_with_o[[NAME]:[B19301I_001M]],2,FALSE)</f>
        <v>18731</v>
      </c>
      <c r="AG37" s="2">
        <f>VLOOKUP(A37,ACSDT5Y2016_B19301I_data_with_o[[NAME]:[B19301I_001M]],2,FALSE)</f>
        <v>19512</v>
      </c>
      <c r="AH37" s="2">
        <f>VLOOKUP(A37,ACSDT5Y2017_B19301I_data_with_o[[NAME]:[B19301I_001M]],2,FALSE)</f>
        <v>20749</v>
      </c>
      <c r="AI37" s="2">
        <f>VLOOKUP(A37,ACSDT5Y2018_B19301I_data_with_o[[NAME]:[B19301I_001M]],2,FALSE)</f>
        <v>21952</v>
      </c>
      <c r="AJ37" s="2">
        <f>VLOOKUP(A37,ACSDT5Y2019_B19301I_data_with_o[[NAME]:[B19301I_001M]],2,FALSE)</f>
        <v>22854</v>
      </c>
    </row>
    <row r="38" spans="1:36" x14ac:dyDescent="0.3">
      <c r="A38" t="s">
        <v>26</v>
      </c>
      <c r="B38" s="2">
        <v>23234</v>
      </c>
      <c r="C38" s="2">
        <f>VLOOKUP(A38,ACSDT1Y2016_B19301A_data_with_o[],2)</f>
        <v>24293</v>
      </c>
      <c r="D38" s="2">
        <f>VLOOKUP(A38,ACSDT1Y2017_B19301A_data_with_o[],2)</f>
        <v>25369</v>
      </c>
      <c r="E38" s="2">
        <f>VLOOKUP(A38,ACSDT1Y2018_B19301A_data_with_o[],2,FALSE)</f>
        <v>27071</v>
      </c>
      <c r="F38" s="2">
        <f>VLOOKUP(A38,ACSDT1Y2019_B19301A_data_with_o[],2,FALSE)</f>
        <v>28254</v>
      </c>
      <c r="G38" s="2">
        <f>VLOOKUP(A38,ACSDT5Y2015_B19301B_data_with_o[],2,FALSE)</f>
        <v>19925</v>
      </c>
      <c r="H38" s="2">
        <f>VLOOKUP(A38,ACSDT5Y2016_B19301B_data_with_o[],2,FALSE)</f>
        <v>20499</v>
      </c>
      <c r="I38" s="2">
        <f>VLOOKUP(A38,ACSDT5Y2017_B19301B_data_with_o[],2,FALSE)</f>
        <v>21790</v>
      </c>
      <c r="J38" s="2">
        <f>VLOOKUP(A38,ACSDT5Y2018_B19301B_data_with_o[],2,FALSE)</f>
        <v>22817</v>
      </c>
      <c r="K38" s="2">
        <f>VLOOKUP(A38,ACSDT5Y2019_B19301B_data_with_o[],2,FALSE)</f>
        <v>24634</v>
      </c>
      <c r="L38" s="2">
        <f>VLOOKUP(A38,ACSDT5Y2015_B19301C_data_with_o[],2,FALSE)</f>
        <v>17062</v>
      </c>
      <c r="M38" s="2">
        <f>VLOOKUP(A38,ACSDT5Y2016_B19301C_data_with_o[],2,FALSE)</f>
        <v>17405</v>
      </c>
      <c r="N38" s="2">
        <f>VLOOKUP(A38,ACSDT5Y2017_B19301C_data_with_o[],2,FALSE)</f>
        <v>18048</v>
      </c>
      <c r="O38" s="2">
        <f>VLOOKUP(A38,ACSDT5Y2018_B19301C_data_with_o[],2,FALSE)</f>
        <v>20004</v>
      </c>
      <c r="P38" s="2">
        <f>VLOOKUP(A38,ACSDT5Y2019_B19301C_data_with_o[],2,FALSE)</f>
        <v>20632</v>
      </c>
      <c r="Q38" s="2">
        <f>VLOOKUP(A38,ACSDT5Y2015_B19301D_data_with_o[],2,FALSE)</f>
        <v>28891</v>
      </c>
      <c r="R38" s="2">
        <f>VLOOKUP(A38,ACSDT5Y2016_B19301D_data_with_o[],2,FALSE)</f>
        <v>29387</v>
      </c>
      <c r="S38" s="2">
        <f>VLOOKUP(A38,ACSDT5Y2017_B19301D_data_with_o[],2,FALSE)</f>
        <v>30580</v>
      </c>
      <c r="T38" s="2">
        <f>VLOOKUP(A38,ACSDT5Y2018_B19301D_data_with_o[],2,FALSE)</f>
        <v>31726</v>
      </c>
      <c r="U38" s="2">
        <f>VLOOKUP(A38,ACSDT5Y2019_B19301D_data_with_o[],2,FALSE)</f>
        <v>33570</v>
      </c>
      <c r="V38" s="3" t="str">
        <f>VLOOKUP(A38,ACSDT5Y2015_B19301E_data_with_overlays_2021_04_17T225104[#All],2,FALSE)</f>
        <v>15652</v>
      </c>
      <c r="W38" s="3" t="str">
        <f>VLOOKUP(A38,ACSDT5Y2016_B19301E_data_with_overlays_2021_04_17T225104[#All],2,FALSE)</f>
        <v>16338</v>
      </c>
      <c r="X38" s="3" t="str">
        <f>VLOOKUP(A38,ACSDT5Y2017_B19301E_data_with_overlays_2021_04_17T225104[#All],2,FALSE)</f>
        <v>18302</v>
      </c>
      <c r="Y38" s="3" t="str">
        <f>VLOOKUP(A38,ACSDT5Y2018_B19301E_data_with_overlays_2021_04_17T225104[#All],2,FALSE)</f>
        <v>20457</v>
      </c>
      <c r="Z38" s="3" t="str">
        <f>VLOOKUP(A38,ACSDT5Y2019_B19301E_data_with_overlays_2021_04_17T225104[#All],2,FALSE)</f>
        <v>21968</v>
      </c>
      <c r="AA38" s="4">
        <f>VLOOKUP(A38,ACSDT5Y2015_B19301F_data_with_o[],2,FALSE)</f>
        <v>14960</v>
      </c>
      <c r="AB38" s="4">
        <f>VLOOKUP(A38, ACSDT5Y2016_B19301F_data_with_o[[NAME]:[B19301F_001M]],2,FALSE)</f>
        <v>15669</v>
      </c>
      <c r="AC38" s="4">
        <f>VLOOKUP(A38,ACSDT5Y2017_B19301F_data_with_o[[NAME]:[B19301F_001M]],2,FALSE)</f>
        <v>16622</v>
      </c>
      <c r="AD38" s="4">
        <f>VLOOKUP(A38,ACSDT5Y2018_B19301F_data_with_o[[NAME]:[B19301F_001M]],2,FALSE)</f>
        <v>17589</v>
      </c>
      <c r="AE38" s="4">
        <f>VLOOKUP(A38,ACSDT5Y2019_B19301F_data_with_o[[NAME]:[B19301F_001M]],2,FALSE)</f>
        <v>18678</v>
      </c>
      <c r="AF38" s="2">
        <f>VLOOKUP(A38,ACSDT5Y2015_B19301I_data_with_o[[NAME]:[B19301I_001M]],2,FALSE)</f>
        <v>15299</v>
      </c>
      <c r="AG38" s="2">
        <f>VLOOKUP(A38,ACSDT5Y2016_B19301I_data_with_o[[NAME]:[B19301I_001M]],2,FALSE)</f>
        <v>15824</v>
      </c>
      <c r="AH38" s="2">
        <f>VLOOKUP(A38,ACSDT5Y2017_B19301I_data_with_o[[NAME]:[B19301I_001M]],2,FALSE)</f>
        <v>16771</v>
      </c>
      <c r="AI38" s="2">
        <f>VLOOKUP(A38,ACSDT5Y2018_B19301I_data_with_o[[NAME]:[B19301I_001M]],2,FALSE)</f>
        <v>17772</v>
      </c>
      <c r="AJ38" s="2">
        <f>VLOOKUP(A38,ACSDT5Y2019_B19301I_data_with_o[[NAME]:[B19301I_001M]],2,FALSE)</f>
        <v>18848</v>
      </c>
    </row>
    <row r="39" spans="1:36" x14ac:dyDescent="0.3">
      <c r="A39" t="s">
        <v>27</v>
      </c>
      <c r="B39" s="2">
        <v>34955</v>
      </c>
      <c r="C39" s="2">
        <f>VLOOKUP(A39,ACSDT1Y2016_B19301A_data_with_o[],2)</f>
        <v>36950</v>
      </c>
      <c r="D39" s="2">
        <f>VLOOKUP(A39,ACSDT1Y2017_B19301A_data_with_o[],2)</f>
        <v>39450</v>
      </c>
      <c r="E39" s="2">
        <f>VLOOKUP(A39,ACSDT1Y2018_B19301A_data_with_o[],2,FALSE)</f>
        <v>40526</v>
      </c>
      <c r="F39" s="2">
        <f>VLOOKUP(A39,ACSDT1Y2019_B19301A_data_with_o[],2,FALSE)</f>
        <v>43120</v>
      </c>
      <c r="G39" s="2">
        <f>VLOOKUP(A39,ACSDT5Y2015_B19301B_data_with_o[],2,FALSE)</f>
        <v>24934</v>
      </c>
      <c r="H39" s="2">
        <f>VLOOKUP(A39,ACSDT5Y2016_B19301B_data_with_o[],2,FALSE)</f>
        <v>25888</v>
      </c>
      <c r="I39" s="2">
        <f>VLOOKUP(A39,ACSDT5Y2017_B19301B_data_with_o[],2,FALSE)</f>
        <v>26737</v>
      </c>
      <c r="J39" s="2">
        <f>VLOOKUP(A39,ACSDT5Y2018_B19301B_data_with_o[],2,FALSE)</f>
        <v>28252</v>
      </c>
      <c r="K39" s="2">
        <f>VLOOKUP(A39,ACSDT5Y2019_B19301B_data_with_o[],2,FALSE)</f>
        <v>29275</v>
      </c>
      <c r="L39" s="2">
        <f>VLOOKUP(A39,ACSDT5Y2015_B19301C_data_with_o[],2,FALSE)</f>
        <v>24608</v>
      </c>
      <c r="M39" s="2">
        <f>VLOOKUP(A39,ACSDT5Y2016_B19301C_data_with_o[],2,FALSE)</f>
        <v>23891</v>
      </c>
      <c r="N39" s="2">
        <f>VLOOKUP(A39,ACSDT5Y2017_B19301C_data_with_o[],2,FALSE)</f>
        <v>24251</v>
      </c>
      <c r="O39" s="2">
        <f>VLOOKUP(A39,ACSDT5Y2018_B19301C_data_with_o[],2,FALSE)</f>
        <v>28270</v>
      </c>
      <c r="P39" s="2">
        <f>VLOOKUP(A39,ACSDT5Y2019_B19301C_data_with_o[],2,FALSE)</f>
        <v>29135</v>
      </c>
      <c r="Q39" s="2">
        <f>VLOOKUP(A39,ACSDT5Y2015_B19301D_data_with_o[],2,FALSE)</f>
        <v>32000</v>
      </c>
      <c r="R39" s="2">
        <f>VLOOKUP(A39,ACSDT5Y2016_B19301D_data_with_o[],2,FALSE)</f>
        <v>33292</v>
      </c>
      <c r="S39" s="2">
        <f>VLOOKUP(A39,ACSDT5Y2017_B19301D_data_with_o[],2,FALSE)</f>
        <v>36069</v>
      </c>
      <c r="T39" s="2">
        <f>VLOOKUP(A39,ACSDT5Y2018_B19301D_data_with_o[],2,FALSE)</f>
        <v>37840</v>
      </c>
      <c r="U39" s="2">
        <f>VLOOKUP(A39,ACSDT5Y2019_B19301D_data_with_o[],2,FALSE)</f>
        <v>39745</v>
      </c>
      <c r="V39" s="3" t="str">
        <f>VLOOKUP(A39,ACSDT5Y2015_B19301E_data_with_overlays_2021_04_17T225104[#All],2,FALSE)</f>
        <v>23693</v>
      </c>
      <c r="W39" s="3" t="str">
        <f>VLOOKUP(A39,ACSDT5Y2016_B19301E_data_with_overlays_2021_04_17T225104[#All],2,FALSE)</f>
        <v>25458</v>
      </c>
      <c r="X39" s="3" t="str">
        <f>VLOOKUP(A39,ACSDT5Y2017_B19301E_data_with_overlays_2021_04_17T225104[#All],2,FALSE)</f>
        <v>27847</v>
      </c>
      <c r="Y39" s="3" t="str">
        <f>VLOOKUP(A39,ACSDT5Y2018_B19301E_data_with_overlays_2021_04_17T225104[#All],2,FALSE)</f>
        <v>31310</v>
      </c>
      <c r="Z39" s="3" t="str">
        <f>VLOOKUP(A39,ACSDT5Y2019_B19301E_data_with_overlays_2021_04_17T225104[#All],2,FALSE)</f>
        <v>31053</v>
      </c>
      <c r="AA39" s="4">
        <f>VLOOKUP(A39,ACSDT5Y2015_B19301F_data_with_o[],2,FALSE)</f>
        <v>16151</v>
      </c>
      <c r="AB39" s="4">
        <f>VLOOKUP(A39, ACSDT5Y2016_B19301F_data_with_o[[NAME]:[B19301F_001M]],2,FALSE)</f>
        <v>16789</v>
      </c>
      <c r="AC39" s="4">
        <f>VLOOKUP(A39,ACSDT5Y2017_B19301F_data_with_o[[NAME]:[B19301F_001M]],2,FALSE)</f>
        <v>18438</v>
      </c>
      <c r="AD39" s="4">
        <f>VLOOKUP(A39,ACSDT5Y2018_B19301F_data_with_o[[NAME]:[B19301F_001M]],2,FALSE)</f>
        <v>19926</v>
      </c>
      <c r="AE39" s="4">
        <f>VLOOKUP(A39,ACSDT5Y2019_B19301F_data_with_o[[NAME]:[B19301F_001M]],2,FALSE)</f>
        <v>21861</v>
      </c>
      <c r="AF39" s="2">
        <f>VLOOKUP(A39,ACSDT5Y2015_B19301I_data_with_o[[NAME]:[B19301I_001M]],2,FALSE)</f>
        <v>17190</v>
      </c>
      <c r="AG39" s="2">
        <f>VLOOKUP(A39,ACSDT5Y2016_B19301I_data_with_o[[NAME]:[B19301I_001M]],2,FALSE)</f>
        <v>17920</v>
      </c>
      <c r="AH39" s="2">
        <f>VLOOKUP(A39,ACSDT5Y2017_B19301I_data_with_o[[NAME]:[B19301I_001M]],2,FALSE)</f>
        <v>19030</v>
      </c>
      <c r="AI39" s="2">
        <f>VLOOKUP(A39,ACSDT5Y2018_B19301I_data_with_o[[NAME]:[B19301I_001M]],2,FALSE)</f>
        <v>20418</v>
      </c>
      <c r="AJ39" s="2">
        <f>VLOOKUP(A39,ACSDT5Y2019_B19301I_data_with_o[[NAME]:[B19301I_001M]],2,FALSE)</f>
        <v>21866</v>
      </c>
    </row>
    <row r="40" spans="1:36" x14ac:dyDescent="0.3">
      <c r="A40" t="s">
        <v>28</v>
      </c>
      <c r="B40" s="2">
        <v>78335</v>
      </c>
      <c r="C40" s="2">
        <f>VLOOKUP(A40,ACSDT1Y2016_B19301A_data_with_o[],2)</f>
        <v>84414</v>
      </c>
      <c r="D40" s="2">
        <f>VLOOKUP(A40,ACSDT1Y2017_B19301A_data_with_o[],2)</f>
        <v>88517</v>
      </c>
      <c r="E40" s="2">
        <f>VLOOKUP(A40,ACSDT1Y2018_B19301A_data_with_o[],2,FALSE)</f>
        <v>97171</v>
      </c>
      <c r="F40" s="2">
        <f>VLOOKUP(A40,ACSDT1Y2019_B19301A_data_with_o[],2,FALSE)</f>
        <v>101113</v>
      </c>
      <c r="G40" s="2">
        <f>VLOOKUP(A40,ACSDT5Y2015_B19301B_data_with_o[],2,FALSE)</f>
        <v>26609</v>
      </c>
      <c r="H40" s="2">
        <f>VLOOKUP(A40,ACSDT5Y2016_B19301B_data_with_o[],2,FALSE)</f>
        <v>27317</v>
      </c>
      <c r="I40" s="2">
        <f>VLOOKUP(A40,ACSDT5Y2017_B19301B_data_with_o[],2,FALSE)</f>
        <v>31156</v>
      </c>
      <c r="J40" s="2">
        <f>VLOOKUP(A40,ACSDT5Y2018_B19301B_data_with_o[],2,FALSE)</f>
        <v>33622</v>
      </c>
      <c r="K40" s="2">
        <f>VLOOKUP(A40,ACSDT5Y2019_B19301B_data_with_o[],2,FALSE)</f>
        <v>38785</v>
      </c>
      <c r="L40" s="2">
        <f>VLOOKUP(A40,ACSDT5Y2015_B19301C_data_with_o[],2,FALSE)</f>
        <v>25878</v>
      </c>
      <c r="M40" s="2">
        <f>VLOOKUP(A40,ACSDT5Y2016_B19301C_data_with_o[],2,FALSE)</f>
        <v>28054</v>
      </c>
      <c r="N40" s="2">
        <f>VLOOKUP(A40,ACSDT5Y2017_B19301C_data_with_o[],2,FALSE)</f>
        <v>28449</v>
      </c>
      <c r="O40" s="2">
        <f>VLOOKUP(A40,ACSDT5Y2018_B19301C_data_with_o[],2,FALSE)</f>
        <v>34992</v>
      </c>
      <c r="P40" s="2">
        <f>VLOOKUP(A40,ACSDT5Y2019_B19301C_data_with_o[],2,FALSE)</f>
        <v>34796</v>
      </c>
      <c r="Q40" s="2">
        <f>VLOOKUP(A40,ACSDT5Y2015_B19301D_data_with_o[],2,FALSE)</f>
        <v>38852</v>
      </c>
      <c r="R40" s="2">
        <f>VLOOKUP(A40,ACSDT5Y2016_B19301D_data_with_o[],2,FALSE)</f>
        <v>41562</v>
      </c>
      <c r="S40" s="2">
        <f>VLOOKUP(A40,ACSDT5Y2017_B19301D_data_with_o[],2,FALSE)</f>
        <v>44895</v>
      </c>
      <c r="T40" s="2">
        <f>VLOOKUP(A40,ACSDT5Y2018_B19301D_data_with_o[],2,FALSE)</f>
        <v>49681</v>
      </c>
      <c r="U40" s="2">
        <f>VLOOKUP(A40,ACSDT5Y2019_B19301D_data_with_o[],2,FALSE)</f>
        <v>54010</v>
      </c>
      <c r="V40" s="3" t="str">
        <f>VLOOKUP(A40,ACSDT5Y2015_B19301E_data_with_overlays_2021_04_17T225104[#All],2,FALSE)</f>
        <v>25930</v>
      </c>
      <c r="W40" s="3" t="str">
        <f>VLOOKUP(A40,ACSDT5Y2016_B19301E_data_with_overlays_2021_04_17T225104[#All],2,FALSE)</f>
        <v>29759</v>
      </c>
      <c r="X40" s="3" t="str">
        <f>VLOOKUP(A40,ACSDT5Y2017_B19301E_data_with_overlays_2021_04_17T225104[#All],2,FALSE)</f>
        <v>32673</v>
      </c>
      <c r="Y40" s="3" t="str">
        <f>VLOOKUP(A40,ACSDT5Y2018_B19301E_data_with_overlays_2021_04_17T225104[#All],2,FALSE)</f>
        <v>34460</v>
      </c>
      <c r="Z40" s="3" t="str">
        <f>VLOOKUP(A40,ACSDT5Y2019_B19301E_data_with_overlays_2021_04_17T225104[#All],2,FALSE)</f>
        <v>33183</v>
      </c>
      <c r="AA40" s="4">
        <f>VLOOKUP(A40,ACSDT5Y2015_B19301F_data_with_o[],2,FALSE)</f>
        <v>23718</v>
      </c>
      <c r="AB40" s="4">
        <f>VLOOKUP(A40, ACSDT5Y2016_B19301F_data_with_o[[NAME]:[B19301F_001M]],2,FALSE)</f>
        <v>24266</v>
      </c>
      <c r="AC40" s="4">
        <f>VLOOKUP(A40,ACSDT5Y2017_B19301F_data_with_o[[NAME]:[B19301F_001M]],2,FALSE)</f>
        <v>25503</v>
      </c>
      <c r="AD40" s="4">
        <f>VLOOKUP(A40,ACSDT5Y2018_B19301F_data_with_o[[NAME]:[B19301F_001M]],2,FALSE)</f>
        <v>26322</v>
      </c>
      <c r="AE40" s="4">
        <f>VLOOKUP(A40,ACSDT5Y2019_B19301F_data_with_o[[NAME]:[B19301F_001M]],2,FALSE)</f>
        <v>27326</v>
      </c>
      <c r="AF40" s="2">
        <f>VLOOKUP(A40,ACSDT5Y2015_B19301I_data_with_o[[NAME]:[B19301I_001M]],2,FALSE)</f>
        <v>28629</v>
      </c>
      <c r="AG40" s="2">
        <f>VLOOKUP(A40,ACSDT5Y2016_B19301I_data_with_o[[NAME]:[B19301I_001M]],2,FALSE)</f>
        <v>30501</v>
      </c>
      <c r="AH40" s="2">
        <f>VLOOKUP(A40,ACSDT5Y2017_B19301I_data_with_o[[NAME]:[B19301I_001M]],2,FALSE)</f>
        <v>32459</v>
      </c>
      <c r="AI40" s="2">
        <f>VLOOKUP(A40,ACSDT5Y2018_B19301I_data_with_o[[NAME]:[B19301I_001M]],2,FALSE)</f>
        <v>34923</v>
      </c>
      <c r="AJ40" s="2">
        <f>VLOOKUP(A40,ACSDT5Y2019_B19301I_data_with_o[[NAME]:[B19301I_001M]],2,FALSE)</f>
        <v>37504</v>
      </c>
    </row>
    <row r="41" spans="1:36" x14ac:dyDescent="0.3">
      <c r="A41" t="s">
        <v>29</v>
      </c>
      <c r="B41" s="2">
        <v>25986</v>
      </c>
      <c r="C41" s="2">
        <f>VLOOKUP(A41,ACSDT1Y2016_B19301A_data_with_o[],2)</f>
        <v>27590</v>
      </c>
      <c r="D41" s="2">
        <f>VLOOKUP(A41,ACSDT1Y2017_B19301A_data_with_o[],2)</f>
        <v>30477</v>
      </c>
      <c r="E41" s="2">
        <f>VLOOKUP(A41,ACSDT1Y2018_B19301A_data_with_o[],2,FALSE)</f>
        <v>30329</v>
      </c>
      <c r="F41" s="2">
        <f>VLOOKUP(A41,ACSDT1Y2019_B19301A_data_with_o[],2,FALSE)</f>
        <v>30496</v>
      </c>
      <c r="G41" s="2">
        <f>VLOOKUP(A41,ACSDT5Y2015_B19301B_data_with_o[],2,FALSE)</f>
        <v>19115</v>
      </c>
      <c r="H41" s="2">
        <f>VLOOKUP(A41,ACSDT5Y2016_B19301B_data_with_o[],2,FALSE)</f>
        <v>20110</v>
      </c>
      <c r="I41" s="2">
        <f>VLOOKUP(A41,ACSDT5Y2017_B19301B_data_with_o[],2,FALSE)</f>
        <v>21103</v>
      </c>
      <c r="J41" s="2">
        <f>VLOOKUP(A41,ACSDT5Y2018_B19301B_data_with_o[],2,FALSE)</f>
        <v>22060</v>
      </c>
      <c r="K41" s="2">
        <f>VLOOKUP(A41,ACSDT5Y2019_B19301B_data_with_o[],2,FALSE)</f>
        <v>24254</v>
      </c>
      <c r="L41" s="2">
        <f>VLOOKUP(A41,ACSDT5Y2015_B19301C_data_with_o[],2,FALSE)</f>
        <v>18645</v>
      </c>
      <c r="M41" s="2">
        <f>VLOOKUP(A41,ACSDT5Y2016_B19301C_data_with_o[],2,FALSE)</f>
        <v>19091</v>
      </c>
      <c r="N41" s="2">
        <f>VLOOKUP(A41,ACSDT5Y2017_B19301C_data_with_o[],2,FALSE)</f>
        <v>20003</v>
      </c>
      <c r="O41" s="2">
        <f>VLOOKUP(A41,ACSDT5Y2018_B19301C_data_with_o[],2,FALSE)</f>
        <v>22008</v>
      </c>
      <c r="P41" s="2">
        <f>VLOOKUP(A41,ACSDT5Y2019_B19301C_data_with_o[],2,FALSE)</f>
        <v>24543</v>
      </c>
      <c r="Q41" s="2">
        <f>VLOOKUP(A41,ACSDT5Y2015_B19301D_data_with_o[],2,FALSE)</f>
        <v>21114</v>
      </c>
      <c r="R41" s="2">
        <f>VLOOKUP(A41,ACSDT5Y2016_B19301D_data_with_o[],2,FALSE)</f>
        <v>22610</v>
      </c>
      <c r="S41" s="2">
        <f>VLOOKUP(A41,ACSDT5Y2017_B19301D_data_with_o[],2,FALSE)</f>
        <v>24272</v>
      </c>
      <c r="T41" s="2">
        <f>VLOOKUP(A41,ACSDT5Y2018_B19301D_data_with_o[],2,FALSE)</f>
        <v>25800</v>
      </c>
      <c r="U41" s="2">
        <f>VLOOKUP(A41,ACSDT5Y2019_B19301D_data_with_o[],2,FALSE)</f>
        <v>28889</v>
      </c>
      <c r="V41" s="3" t="str">
        <f>VLOOKUP(A41,ACSDT5Y2015_B19301E_data_with_overlays_2021_04_17T225104[#All],2,FALSE)</f>
        <v>23464</v>
      </c>
      <c r="W41" s="3" t="str">
        <f>VLOOKUP(A41,ACSDT5Y2016_B19301E_data_with_overlays_2021_04_17T225104[#All],2,FALSE)</f>
        <v>22446</v>
      </c>
      <c r="X41" s="3" t="str">
        <f>VLOOKUP(A41,ACSDT5Y2017_B19301E_data_with_overlays_2021_04_17T225104[#All],2,FALSE)</f>
        <v>17443</v>
      </c>
      <c r="Y41" s="3" t="str">
        <f>VLOOKUP(A41,ACSDT5Y2018_B19301E_data_with_overlays_2021_04_17T225104[#All],2,FALSE)</f>
        <v>17942</v>
      </c>
      <c r="Z41" s="3" t="str">
        <f>VLOOKUP(A41,ACSDT5Y2019_B19301E_data_with_overlays_2021_04_17T225104[#All],2,FALSE)</f>
        <v>23152</v>
      </c>
      <c r="AA41" s="4">
        <f>VLOOKUP(A41,ACSDT5Y2015_B19301F_data_with_o[],2,FALSE)</f>
        <v>14568</v>
      </c>
      <c r="AB41" s="4">
        <f>VLOOKUP(A41, ACSDT5Y2016_B19301F_data_with_o[[NAME]:[B19301F_001M]],2,FALSE)</f>
        <v>15064</v>
      </c>
      <c r="AC41" s="4">
        <f>VLOOKUP(A41,ACSDT5Y2017_B19301F_data_with_o[[NAME]:[B19301F_001M]],2,FALSE)</f>
        <v>16114</v>
      </c>
      <c r="AD41" s="4">
        <f>VLOOKUP(A41,ACSDT5Y2018_B19301F_data_with_o[[NAME]:[B19301F_001M]],2,FALSE)</f>
        <v>17656</v>
      </c>
      <c r="AE41" s="4">
        <f>VLOOKUP(A41,ACSDT5Y2019_B19301F_data_with_o[[NAME]:[B19301F_001M]],2,FALSE)</f>
        <v>19672</v>
      </c>
      <c r="AF41" s="2">
        <f>VLOOKUP(A41,ACSDT5Y2015_B19301I_data_with_o[[NAME]:[B19301I_001M]],2,FALSE)</f>
        <v>14436</v>
      </c>
      <c r="AG41" s="2">
        <f>VLOOKUP(A41,ACSDT5Y2016_B19301I_data_with_o[[NAME]:[B19301I_001M]],2,FALSE)</f>
        <v>15191</v>
      </c>
      <c r="AH41" s="2">
        <f>VLOOKUP(A41,ACSDT5Y2017_B19301I_data_with_o[[NAME]:[B19301I_001M]],2,FALSE)</f>
        <v>16420</v>
      </c>
      <c r="AI41" s="2">
        <f>VLOOKUP(A41,ACSDT5Y2018_B19301I_data_with_o[[NAME]:[B19301I_001M]],2,FALSE)</f>
        <v>17545</v>
      </c>
      <c r="AJ41" s="2">
        <f>VLOOKUP(A41,ACSDT5Y2019_B19301I_data_with_o[[NAME]:[B19301I_001M]],2,FALSE)</f>
        <v>18382</v>
      </c>
    </row>
    <row r="42" spans="1:36" x14ac:dyDescent="0.3">
      <c r="A42" t="s">
        <v>30</v>
      </c>
      <c r="B42" s="2">
        <v>35689</v>
      </c>
      <c r="C42" s="2">
        <f>VLOOKUP(A42,ACSDT1Y2016_B19301A_data_with_o[],2)</f>
        <v>36699</v>
      </c>
      <c r="D42" s="2">
        <f>VLOOKUP(A42,ACSDT1Y2017_B19301A_data_with_o[],2)</f>
        <v>38291</v>
      </c>
      <c r="E42" s="2">
        <f>VLOOKUP(A42,ACSDT1Y2018_B19301A_data_with_o[],2,FALSE)</f>
        <v>38487</v>
      </c>
      <c r="F42" s="2">
        <f>VLOOKUP(A42,ACSDT1Y2019_B19301A_data_with_o[],2,FALSE)</f>
        <v>40687</v>
      </c>
      <c r="G42" s="2">
        <f>VLOOKUP(A42,ACSDT5Y2015_B19301B_data_with_o[],2,FALSE)</f>
        <v>20085</v>
      </c>
      <c r="H42" s="2">
        <f>VLOOKUP(A42,ACSDT5Y2016_B19301B_data_with_o[],2,FALSE)</f>
        <v>19618</v>
      </c>
      <c r="I42" s="2">
        <f>VLOOKUP(A42,ACSDT5Y2017_B19301B_data_with_o[],2,FALSE)</f>
        <v>18110</v>
      </c>
      <c r="J42" s="2">
        <f>VLOOKUP(A42,ACSDT5Y2018_B19301B_data_with_o[],2,FALSE)</f>
        <v>19984</v>
      </c>
      <c r="K42" s="2">
        <f>VLOOKUP(A42,ACSDT5Y2019_B19301B_data_with_o[],2,FALSE)</f>
        <v>19687</v>
      </c>
      <c r="L42" s="2">
        <f>VLOOKUP(A42,ACSDT5Y2015_B19301C_data_with_o[],2,FALSE)</f>
        <v>20063</v>
      </c>
      <c r="M42" s="2">
        <f>VLOOKUP(A42,ACSDT5Y2016_B19301C_data_with_o[],2,FALSE)</f>
        <v>21111</v>
      </c>
      <c r="N42" s="2">
        <f>VLOOKUP(A42,ACSDT5Y2017_B19301C_data_with_o[],2,FALSE)</f>
        <v>24992</v>
      </c>
      <c r="O42" s="2">
        <f>VLOOKUP(A42,ACSDT5Y2018_B19301C_data_with_o[],2,FALSE)</f>
        <v>33557</v>
      </c>
      <c r="P42" s="2">
        <f>VLOOKUP(A42,ACSDT5Y2019_B19301C_data_with_o[],2,FALSE)</f>
        <v>30571</v>
      </c>
      <c r="Q42" s="2">
        <f>VLOOKUP(A42,ACSDT5Y2015_B19301D_data_with_o[],2,FALSE)</f>
        <v>23686</v>
      </c>
      <c r="R42" s="2">
        <f>VLOOKUP(A42,ACSDT5Y2016_B19301D_data_with_o[],2,FALSE)</f>
        <v>25551</v>
      </c>
      <c r="S42" s="2">
        <f>VLOOKUP(A42,ACSDT5Y2017_B19301D_data_with_o[],2,FALSE)</f>
        <v>28329</v>
      </c>
      <c r="T42" s="2">
        <f>VLOOKUP(A42,ACSDT5Y2018_B19301D_data_with_o[],2,FALSE)</f>
        <v>29991</v>
      </c>
      <c r="U42" s="2">
        <f>VLOOKUP(A42,ACSDT5Y2019_B19301D_data_with_o[],2,FALSE)</f>
        <v>32505</v>
      </c>
      <c r="V42" s="3" t="str">
        <f>VLOOKUP(A42,ACSDT5Y2015_B19301E_data_with_overlays_2021_04_17T225104[#All],2,FALSE)</f>
        <v>8621</v>
      </c>
      <c r="W42" s="3" t="str">
        <f>VLOOKUP(A42,ACSDT5Y2016_B19301E_data_with_overlays_2021_04_17T225104[#All],2,FALSE)</f>
        <v>10320</v>
      </c>
      <c r="X42" s="3" t="str">
        <f>VLOOKUP(A42,ACSDT5Y2017_B19301E_data_with_overlays_2021_04_17T225104[#All],2,FALSE)</f>
        <v>19358</v>
      </c>
      <c r="Y42" s="3" t="str">
        <f>VLOOKUP(A42,ACSDT5Y2018_B19301E_data_with_overlays_2021_04_17T225104[#All],2,FALSE)</f>
        <v>22341</v>
      </c>
      <c r="Z42" s="3" t="str">
        <f>VLOOKUP(A42,ACSDT5Y2019_B19301E_data_with_overlays_2021_04_17T225104[#All],2,FALSE)</f>
        <v>21802</v>
      </c>
      <c r="AA42" s="4">
        <f>VLOOKUP(A42,ACSDT5Y2015_B19301F_data_with_o[],2,FALSE)</f>
        <v>15063</v>
      </c>
      <c r="AB42" s="4">
        <f>VLOOKUP(A42, ACSDT5Y2016_B19301F_data_with_o[[NAME]:[B19301F_001M]],2,FALSE)</f>
        <v>16054</v>
      </c>
      <c r="AC42" s="4">
        <f>VLOOKUP(A42,ACSDT5Y2017_B19301F_data_with_o[[NAME]:[B19301F_001M]],2,FALSE)</f>
        <v>17009</v>
      </c>
      <c r="AD42" s="4">
        <f>VLOOKUP(A42,ACSDT5Y2018_B19301F_data_with_o[[NAME]:[B19301F_001M]],2,FALSE)</f>
        <v>19506</v>
      </c>
      <c r="AE42" s="4">
        <f>VLOOKUP(A42,ACSDT5Y2019_B19301F_data_with_o[[NAME]:[B19301F_001M]],2,FALSE)</f>
        <v>20081</v>
      </c>
      <c r="AF42" s="2">
        <f>VLOOKUP(A42,ACSDT5Y2015_B19301I_data_with_o[[NAME]:[B19301I_001M]],2,FALSE)</f>
        <v>17478</v>
      </c>
      <c r="AG42" s="2">
        <f>VLOOKUP(A42,ACSDT5Y2016_B19301I_data_with_o[[NAME]:[B19301I_001M]],2,FALSE)</f>
        <v>18696</v>
      </c>
      <c r="AH42" s="2">
        <f>VLOOKUP(A42,ACSDT5Y2017_B19301I_data_with_o[[NAME]:[B19301I_001M]],2,FALSE)</f>
        <v>19957</v>
      </c>
      <c r="AI42" s="2">
        <f>VLOOKUP(A42,ACSDT5Y2018_B19301I_data_with_o[[NAME]:[B19301I_001M]],2,FALSE)</f>
        <v>21302</v>
      </c>
      <c r="AJ42" s="2">
        <f>VLOOKUP(A42,ACSDT5Y2019_B19301I_data_with_o[[NAME]:[B19301I_001M]],2,FALSE)</f>
        <v>22580</v>
      </c>
    </row>
    <row r="43" spans="1:36" x14ac:dyDescent="0.3">
      <c r="A43" t="s">
        <v>31</v>
      </c>
      <c r="B43" s="2">
        <v>62222</v>
      </c>
      <c r="C43" s="2">
        <f>VLOOKUP(A43,ACSDT1Y2016_B19301A_data_with_o[],2)</f>
        <v>68181</v>
      </c>
      <c r="D43" s="2">
        <f>VLOOKUP(A43,ACSDT1Y2017_B19301A_data_with_o[],2)</f>
        <v>72440</v>
      </c>
      <c r="E43" s="2">
        <f>VLOOKUP(A43,ACSDT1Y2018_B19301A_data_with_o[],2,FALSE)</f>
        <v>73658</v>
      </c>
      <c r="F43" s="2">
        <f>VLOOKUP(A43,ACSDT1Y2019_B19301A_data_with_o[],2,FALSE)</f>
        <v>83126</v>
      </c>
      <c r="G43" s="2">
        <f>VLOOKUP(A43,ACSDT5Y2015_B19301B_data_with_o[],2,FALSE)</f>
        <v>29832</v>
      </c>
      <c r="H43" s="2">
        <f>VLOOKUP(A43,ACSDT5Y2016_B19301B_data_with_o[],2,FALSE)</f>
        <v>32594</v>
      </c>
      <c r="I43" s="2">
        <f>VLOOKUP(A43,ACSDT5Y2017_B19301B_data_with_o[],2,FALSE)</f>
        <v>34169</v>
      </c>
      <c r="J43" s="2">
        <f>VLOOKUP(A43,ACSDT5Y2018_B19301B_data_with_o[],2,FALSE)</f>
        <v>39344</v>
      </c>
      <c r="K43" s="2">
        <f>VLOOKUP(A43,ACSDT5Y2019_B19301B_data_with_o[],2,FALSE)</f>
        <v>43097</v>
      </c>
      <c r="L43" s="2">
        <f>VLOOKUP(A43,ACSDT5Y2015_B19301C_data_with_o[],2,FALSE)</f>
        <v>30701</v>
      </c>
      <c r="M43" s="2">
        <f>VLOOKUP(A43,ACSDT5Y2016_B19301C_data_with_o[],2,FALSE)</f>
        <v>29050</v>
      </c>
      <c r="N43" s="2">
        <f>VLOOKUP(A43,ACSDT5Y2017_B19301C_data_with_o[],2,FALSE)</f>
        <v>34912</v>
      </c>
      <c r="O43" s="2">
        <f>VLOOKUP(A43,ACSDT5Y2018_B19301C_data_with_o[],2,FALSE)</f>
        <v>38363</v>
      </c>
      <c r="P43" s="2">
        <f>VLOOKUP(A43,ACSDT5Y2019_B19301C_data_with_o[],2,FALSE)</f>
        <v>34088</v>
      </c>
      <c r="Q43" s="2">
        <f>VLOOKUP(A43,ACSDT5Y2015_B19301D_data_with_o[],2,FALSE)</f>
        <v>46079</v>
      </c>
      <c r="R43" s="2">
        <f>VLOOKUP(A43,ACSDT5Y2016_B19301D_data_with_o[],2,FALSE)</f>
        <v>48362</v>
      </c>
      <c r="S43" s="2">
        <f>VLOOKUP(A43,ACSDT5Y2017_B19301D_data_with_o[],2,FALSE)</f>
        <v>51841</v>
      </c>
      <c r="T43" s="2">
        <f>VLOOKUP(A43,ACSDT5Y2018_B19301D_data_with_o[],2,FALSE)</f>
        <v>56917</v>
      </c>
      <c r="U43" s="2">
        <f>VLOOKUP(A43,ACSDT5Y2019_B19301D_data_with_o[],2,FALSE)</f>
        <v>61519</v>
      </c>
      <c r="V43" s="3" t="str">
        <f>VLOOKUP(A43,ACSDT5Y2015_B19301E_data_with_overlays_2021_04_17T225104[#All],2,FALSE)</f>
        <v>23054</v>
      </c>
      <c r="W43" s="3" t="str">
        <f>VLOOKUP(A43,ACSDT5Y2016_B19301E_data_with_overlays_2021_04_17T225104[#All],2,FALSE)</f>
        <v>24706</v>
      </c>
      <c r="X43" s="3" t="str">
        <f>VLOOKUP(A43,ACSDT5Y2017_B19301E_data_with_overlays_2021_04_17T225104[#All],2,FALSE)</f>
        <v>25785</v>
      </c>
      <c r="Y43" s="3" t="str">
        <f>VLOOKUP(A43,ACSDT5Y2018_B19301E_data_with_overlays_2021_04_17T225104[#All],2,FALSE)</f>
        <v>26159</v>
      </c>
      <c r="Z43" s="3" t="str">
        <f>VLOOKUP(A43,ACSDT5Y2019_B19301E_data_with_overlays_2021_04_17T225104[#All],2,FALSE)</f>
        <v>28103</v>
      </c>
      <c r="AA43" s="4">
        <f>VLOOKUP(A43,ACSDT5Y2015_B19301F_data_with_o[],2,FALSE)</f>
        <v>20175</v>
      </c>
      <c r="AB43" s="4">
        <f>VLOOKUP(A43, ACSDT5Y2016_B19301F_data_with_o[[NAME]:[B19301F_001M]],2,FALSE)</f>
        <v>20743</v>
      </c>
      <c r="AC43" s="4">
        <f>VLOOKUP(A43,ACSDT5Y2017_B19301F_data_with_o[[NAME]:[B19301F_001M]],2,FALSE)</f>
        <v>22345</v>
      </c>
      <c r="AD43" s="4">
        <f>VLOOKUP(A43,ACSDT5Y2018_B19301F_data_with_o[[NAME]:[B19301F_001M]],2,FALSE)</f>
        <v>22967</v>
      </c>
      <c r="AE43" s="4">
        <f>VLOOKUP(A43,ACSDT5Y2019_B19301F_data_with_o[[NAME]:[B19301F_001M]],2,FALSE)</f>
        <v>24192</v>
      </c>
      <c r="AF43" s="2">
        <f>VLOOKUP(A43,ACSDT5Y2015_B19301I_data_with_o[[NAME]:[B19301I_001M]],2,FALSE)</f>
        <v>22475</v>
      </c>
      <c r="AG43" s="2">
        <f>VLOOKUP(A43,ACSDT5Y2016_B19301I_data_with_o[[NAME]:[B19301I_001M]],2,FALSE)</f>
        <v>23555</v>
      </c>
      <c r="AH43" s="2">
        <f>VLOOKUP(A43,ACSDT5Y2017_B19301I_data_with_o[[NAME]:[B19301I_001M]],2,FALSE)</f>
        <v>25290</v>
      </c>
      <c r="AI43" s="2">
        <f>VLOOKUP(A43,ACSDT5Y2018_B19301I_data_with_o[[NAME]:[B19301I_001M]],2,FALSE)</f>
        <v>26957</v>
      </c>
      <c r="AJ43" s="2">
        <f>VLOOKUP(A43,ACSDT5Y2019_B19301I_data_with_o[[NAME]:[B19301I_001M]],2,FALSE)</f>
        <v>29002</v>
      </c>
    </row>
    <row r="44" spans="1:36" x14ac:dyDescent="0.3">
      <c r="A44" t="s">
        <v>32</v>
      </c>
      <c r="B44" s="2">
        <v>33781</v>
      </c>
      <c r="C44" s="2">
        <f>VLOOKUP(A44,ACSDT1Y2016_B19301A_data_with_o[],2)</f>
        <v>34156</v>
      </c>
      <c r="D44" s="2">
        <f>VLOOKUP(A44,ACSDT1Y2017_B19301A_data_with_o[],2)</f>
        <v>38349</v>
      </c>
      <c r="E44" s="2">
        <f>VLOOKUP(A44,ACSDT1Y2018_B19301A_data_with_o[],2,FALSE)</f>
        <v>40240</v>
      </c>
      <c r="F44" s="2">
        <f>VLOOKUP(A44,ACSDT1Y2019_B19301A_data_with_o[],2,FALSE)</f>
        <v>41817</v>
      </c>
      <c r="G44" s="2">
        <f>VLOOKUP(A44,ACSDT5Y2015_B19301B_data_with_o[],2,FALSE)</f>
        <v>23293</v>
      </c>
      <c r="H44" s="2">
        <f>VLOOKUP(A44,ACSDT5Y2016_B19301B_data_with_o[],2,FALSE)</f>
        <v>24308</v>
      </c>
      <c r="I44" s="2">
        <f>VLOOKUP(A44,ACSDT5Y2017_B19301B_data_with_o[],2,FALSE)</f>
        <v>25236</v>
      </c>
      <c r="J44" s="2">
        <f>VLOOKUP(A44,ACSDT5Y2018_B19301B_data_with_o[],2,FALSE)</f>
        <v>25755</v>
      </c>
      <c r="K44" s="2">
        <f>VLOOKUP(A44,ACSDT5Y2019_B19301B_data_with_o[],2,FALSE)</f>
        <v>27351</v>
      </c>
      <c r="L44" s="2">
        <f>VLOOKUP(A44,ACSDT5Y2015_B19301C_data_with_o[],2,FALSE)</f>
        <v>22019</v>
      </c>
      <c r="M44" s="2">
        <f>VLOOKUP(A44,ACSDT5Y2016_B19301C_data_with_o[],2,FALSE)</f>
        <v>21413</v>
      </c>
      <c r="N44" s="2">
        <f>VLOOKUP(A44,ACSDT5Y2017_B19301C_data_with_o[],2,FALSE)</f>
        <v>21394</v>
      </c>
      <c r="O44" s="2">
        <f>VLOOKUP(A44,ACSDT5Y2018_B19301C_data_with_o[],2,FALSE)</f>
        <v>20007</v>
      </c>
      <c r="P44" s="2">
        <f>VLOOKUP(A44,ACSDT5Y2019_B19301C_data_with_o[],2,FALSE)</f>
        <v>21391</v>
      </c>
      <c r="Q44" s="2">
        <f>VLOOKUP(A44,ACSDT5Y2015_B19301D_data_with_o[],2,FALSE)</f>
        <v>30288</v>
      </c>
      <c r="R44" s="2">
        <f>VLOOKUP(A44,ACSDT5Y2016_B19301D_data_with_o[],2,FALSE)</f>
        <v>31086</v>
      </c>
      <c r="S44" s="2">
        <f>VLOOKUP(A44,ACSDT5Y2017_B19301D_data_with_o[],2,FALSE)</f>
        <v>32528</v>
      </c>
      <c r="T44" s="2">
        <f>VLOOKUP(A44,ACSDT5Y2018_B19301D_data_with_o[],2,FALSE)</f>
        <v>33168</v>
      </c>
      <c r="U44" s="2">
        <f>VLOOKUP(A44,ACSDT5Y2019_B19301D_data_with_o[],2,FALSE)</f>
        <v>35211</v>
      </c>
      <c r="V44" s="3" t="str">
        <f>VLOOKUP(A44,ACSDT5Y2015_B19301E_data_with_overlays_2021_04_17T225104[#All],2,FALSE)</f>
        <v>36149</v>
      </c>
      <c r="W44" s="3" t="str">
        <f>VLOOKUP(A44,ACSDT5Y2016_B19301E_data_with_overlays_2021_04_17T225104[#All],2,FALSE)</f>
        <v>36566</v>
      </c>
      <c r="X44" s="3" t="str">
        <f>VLOOKUP(A44,ACSDT5Y2017_B19301E_data_with_overlays_2021_04_17T225104[#All],2,FALSE)</f>
        <v>47728</v>
      </c>
      <c r="Y44" s="3" t="str">
        <f>VLOOKUP(A44,ACSDT5Y2018_B19301E_data_with_overlays_2021_04_17T225104[#All],2,FALSE)</f>
        <v>48820</v>
      </c>
      <c r="Z44" s="3" t="str">
        <f>VLOOKUP(A44,ACSDT5Y2019_B19301E_data_with_overlays_2021_04_17T225104[#All],2,FALSE)</f>
        <v>43682</v>
      </c>
      <c r="AA44" s="4">
        <f>VLOOKUP(A44,ACSDT5Y2015_B19301F_data_with_o[],2,FALSE)</f>
        <v>15210</v>
      </c>
      <c r="AB44" s="4">
        <f>VLOOKUP(A44, ACSDT5Y2016_B19301F_data_with_o[[NAME]:[B19301F_001M]],2,FALSE)</f>
        <v>16129</v>
      </c>
      <c r="AC44" s="4">
        <f>VLOOKUP(A44,ACSDT5Y2017_B19301F_data_with_o[[NAME]:[B19301F_001M]],2,FALSE)</f>
        <v>17086</v>
      </c>
      <c r="AD44" s="4">
        <f>VLOOKUP(A44,ACSDT5Y2018_B19301F_data_with_o[[NAME]:[B19301F_001M]],2,FALSE)</f>
        <v>18764</v>
      </c>
      <c r="AE44" s="4">
        <f>VLOOKUP(A44,ACSDT5Y2019_B19301F_data_with_o[[NAME]:[B19301F_001M]],2,FALSE)</f>
        <v>19970</v>
      </c>
      <c r="AF44" s="2">
        <f>VLOOKUP(A44,ACSDT5Y2015_B19301I_data_with_o[[NAME]:[B19301I_001M]],2,FALSE)</f>
        <v>16319</v>
      </c>
      <c r="AG44" s="2">
        <f>VLOOKUP(A44,ACSDT5Y2016_B19301I_data_with_o[[NAME]:[B19301I_001M]],2,FALSE)</f>
        <v>16839</v>
      </c>
      <c r="AH44" s="2">
        <f>VLOOKUP(A44,ACSDT5Y2017_B19301I_data_with_o[[NAME]:[B19301I_001M]],2,FALSE)</f>
        <v>17565</v>
      </c>
      <c r="AI44" s="2">
        <f>VLOOKUP(A44,ACSDT5Y2018_B19301I_data_with_o[[NAME]:[B19301I_001M]],2,FALSE)</f>
        <v>18158</v>
      </c>
      <c r="AJ44" s="2">
        <f>VLOOKUP(A44,ACSDT5Y2019_B19301I_data_with_o[[NAME]:[B19301I_001M]],2,FALSE)</f>
        <v>19309</v>
      </c>
    </row>
    <row r="45" spans="1:36" x14ac:dyDescent="0.3">
      <c r="A45" t="s">
        <v>33</v>
      </c>
      <c r="B45" s="2">
        <v>55281</v>
      </c>
      <c r="C45" s="2">
        <f>VLOOKUP(A45,ACSDT1Y2016_B19301A_data_with_o[],2)</f>
        <v>59011</v>
      </c>
      <c r="D45" s="2">
        <f>VLOOKUP(A45,ACSDT1Y2017_B19301A_data_with_o[],2)</f>
        <v>61825</v>
      </c>
      <c r="E45" s="2">
        <f>VLOOKUP(A45,ACSDT1Y2018_B19301A_data_with_o[],2,FALSE)</f>
        <v>66797</v>
      </c>
      <c r="F45" s="2">
        <f>VLOOKUP(A45,ACSDT1Y2019_B19301A_data_with_o[],2,FALSE)</f>
        <v>68062</v>
      </c>
      <c r="G45" s="2">
        <f>VLOOKUP(A45,ACSDT5Y2015_B19301B_data_with_o[],2,FALSE)</f>
        <v>30639</v>
      </c>
      <c r="H45" s="2">
        <f>VLOOKUP(A45,ACSDT5Y2016_B19301B_data_with_o[],2,FALSE)</f>
        <v>32957</v>
      </c>
      <c r="I45" s="2">
        <f>VLOOKUP(A45,ACSDT5Y2017_B19301B_data_with_o[],2,FALSE)</f>
        <v>35566</v>
      </c>
      <c r="J45" s="2">
        <f>VLOOKUP(A45,ACSDT5Y2018_B19301B_data_with_o[],2,FALSE)</f>
        <v>38412</v>
      </c>
      <c r="K45" s="2">
        <f>VLOOKUP(A45,ACSDT5Y2019_B19301B_data_with_o[],2,FALSE)</f>
        <v>40194</v>
      </c>
      <c r="L45" s="2">
        <f>VLOOKUP(A45,ACSDT5Y2015_B19301C_data_with_o[],2,FALSE)</f>
        <v>24093</v>
      </c>
      <c r="M45" s="2">
        <f>VLOOKUP(A45,ACSDT5Y2016_B19301C_data_with_o[],2,FALSE)</f>
        <v>25784</v>
      </c>
      <c r="N45" s="2">
        <f>VLOOKUP(A45,ACSDT5Y2017_B19301C_data_with_o[],2,FALSE)</f>
        <v>25601</v>
      </c>
      <c r="O45" s="2">
        <f>VLOOKUP(A45,ACSDT5Y2018_B19301C_data_with_o[],2,FALSE)</f>
        <v>26479</v>
      </c>
      <c r="P45" s="2">
        <f>VLOOKUP(A45,ACSDT5Y2019_B19301C_data_with_o[],2,FALSE)</f>
        <v>30258</v>
      </c>
      <c r="Q45" s="2">
        <f>VLOOKUP(A45,ACSDT5Y2015_B19301D_data_with_o[],2,FALSE)</f>
        <v>45821</v>
      </c>
      <c r="R45" s="2">
        <f>VLOOKUP(A45,ACSDT5Y2016_B19301D_data_with_o[],2,FALSE)</f>
        <v>48194</v>
      </c>
      <c r="S45" s="2">
        <f>VLOOKUP(A45,ACSDT5Y2017_B19301D_data_with_o[],2,FALSE)</f>
        <v>51265</v>
      </c>
      <c r="T45" s="2">
        <f>VLOOKUP(A45,ACSDT5Y2018_B19301D_data_with_o[],2,FALSE)</f>
        <v>55716</v>
      </c>
      <c r="U45" s="2">
        <f>VLOOKUP(A45,ACSDT5Y2019_B19301D_data_with_o[],2,FALSE)</f>
        <v>60447</v>
      </c>
      <c r="V45" s="3" t="str">
        <f>VLOOKUP(A45,ACSDT5Y2015_B19301E_data_with_overlays_2021_04_17T225104[#All],2,FALSE)</f>
        <v>25886</v>
      </c>
      <c r="W45" s="3" t="str">
        <f>VLOOKUP(A45,ACSDT5Y2016_B19301E_data_with_overlays_2021_04_17T225104[#All],2,FALSE)</f>
        <v>27676</v>
      </c>
      <c r="X45" s="3" t="str">
        <f>VLOOKUP(A45,ACSDT5Y2017_B19301E_data_with_overlays_2021_04_17T225104[#All],2,FALSE)</f>
        <v>30154</v>
      </c>
      <c r="Y45" s="3" t="str">
        <f>VLOOKUP(A45,ACSDT5Y2018_B19301E_data_with_overlays_2021_04_17T225104[#All],2,FALSE)</f>
        <v>37395</v>
      </c>
      <c r="Z45" s="3" t="str">
        <f>VLOOKUP(A45,ACSDT5Y2019_B19301E_data_with_overlays_2021_04_17T225104[#All],2,FALSE)</f>
        <v>41602</v>
      </c>
      <c r="AA45" s="4">
        <f>VLOOKUP(A45,ACSDT5Y2015_B19301F_data_with_o[],2,FALSE)</f>
        <v>18565</v>
      </c>
      <c r="AB45" s="4">
        <f>VLOOKUP(A45, ACSDT5Y2016_B19301F_data_with_o[[NAME]:[B19301F_001M]],2,FALSE)</f>
        <v>19387</v>
      </c>
      <c r="AC45" s="4">
        <f>VLOOKUP(A45,ACSDT5Y2017_B19301F_data_with_o[[NAME]:[B19301F_001M]],2,FALSE)</f>
        <v>20384</v>
      </c>
      <c r="AD45" s="4">
        <f>VLOOKUP(A45,ACSDT5Y2018_B19301F_data_with_o[[NAME]:[B19301F_001M]],2,FALSE)</f>
        <v>21772</v>
      </c>
      <c r="AE45" s="4">
        <f>VLOOKUP(A45,ACSDT5Y2019_B19301F_data_with_o[[NAME]:[B19301F_001M]],2,FALSE)</f>
        <v>23236</v>
      </c>
      <c r="AF45" s="2">
        <f>VLOOKUP(A45,ACSDT5Y2015_B19301I_data_with_o[[NAME]:[B19301I_001M]],2,FALSE)</f>
        <v>20421</v>
      </c>
      <c r="AG45" s="2">
        <f>VLOOKUP(A45,ACSDT5Y2016_B19301I_data_with_o[[NAME]:[B19301I_001M]],2,FALSE)</f>
        <v>21601</v>
      </c>
      <c r="AH45" s="2">
        <f>VLOOKUP(A45,ACSDT5Y2017_B19301I_data_with_o[[NAME]:[B19301I_001M]],2,FALSE)</f>
        <v>23258</v>
      </c>
      <c r="AI45" s="2">
        <f>VLOOKUP(A45,ACSDT5Y2018_B19301I_data_with_o[[NAME]:[B19301I_001M]],2,FALSE)</f>
        <v>25265</v>
      </c>
      <c r="AJ45" s="2">
        <f>VLOOKUP(A45,ACSDT5Y2019_B19301I_data_with_o[[NAME]:[B19301I_001M]],2,FALSE)</f>
        <v>27131</v>
      </c>
    </row>
    <row r="46" spans="1:36" x14ac:dyDescent="0.3">
      <c r="A46" t="s">
        <v>34</v>
      </c>
      <c r="B46" s="2">
        <v>36728</v>
      </c>
      <c r="C46" s="2">
        <f>VLOOKUP(A46,ACSDT1Y2016_B19301A_data_with_o[],2)</f>
        <v>43945</v>
      </c>
      <c r="D46" s="2">
        <f>VLOOKUP(A46,ACSDT1Y2017_B19301A_data_with_o[],2)</f>
        <v>44803</v>
      </c>
      <c r="E46" s="2">
        <f>VLOOKUP(A46,ACSDT1Y2018_B19301A_data_with_o[],2,FALSE)</f>
        <v>48744</v>
      </c>
      <c r="F46" s="2">
        <f>VLOOKUP(A46,ACSDT1Y2019_B19301A_data_with_o[],2,FALSE)</f>
        <v>52345</v>
      </c>
      <c r="G46" s="2">
        <f>VLOOKUP(A46,ACSDT5Y2015_B19301B_data_with_o[],2,FALSE)</f>
        <v>34245</v>
      </c>
      <c r="H46" s="2">
        <f>VLOOKUP(A46,ACSDT5Y2016_B19301B_data_with_o[],2,FALSE)</f>
        <v>42992</v>
      </c>
      <c r="I46" s="2">
        <f>VLOOKUP(A46,ACSDT5Y2017_B19301B_data_with_o[],2,FALSE)</f>
        <v>36440</v>
      </c>
      <c r="J46" s="2">
        <f>VLOOKUP(A46,ACSDT5Y2018_B19301B_data_with_o[],2,FALSE)</f>
        <v>36330</v>
      </c>
      <c r="K46" s="2">
        <f>VLOOKUP(A46,ACSDT5Y2019_B19301B_data_with_o[],2,FALSE)</f>
        <v>36716</v>
      </c>
      <c r="L46" s="2">
        <f>VLOOKUP(A46,ACSDT5Y2015_B19301C_data_with_o[],2,FALSE)</f>
        <v>21297</v>
      </c>
      <c r="M46" s="2">
        <f>VLOOKUP(A46,ACSDT5Y2016_B19301C_data_with_o[],2,FALSE)</f>
        <v>23368</v>
      </c>
      <c r="N46" s="2">
        <f>VLOOKUP(A46,ACSDT5Y2017_B19301C_data_with_o[],2,FALSE)</f>
        <v>27163</v>
      </c>
      <c r="O46" s="2">
        <f>VLOOKUP(A46,ACSDT5Y2018_B19301C_data_with_o[],2,FALSE)</f>
        <v>29477</v>
      </c>
      <c r="P46" s="2">
        <f>VLOOKUP(A46,ACSDT5Y2019_B19301C_data_with_o[],2,FALSE)</f>
        <v>27134</v>
      </c>
      <c r="Q46" s="2">
        <f>VLOOKUP(A46,ACSDT5Y2015_B19301D_data_with_o[],2,FALSE)</f>
        <v>31589</v>
      </c>
      <c r="R46" s="2">
        <f>VLOOKUP(A46,ACSDT5Y2016_B19301D_data_with_o[],2,FALSE)</f>
        <v>29504</v>
      </c>
      <c r="S46" s="2">
        <f>VLOOKUP(A46,ACSDT5Y2017_B19301D_data_with_o[],2,FALSE)</f>
        <v>33740</v>
      </c>
      <c r="T46" s="2">
        <f>VLOOKUP(A46,ACSDT5Y2018_B19301D_data_with_o[],2,FALSE)</f>
        <v>36086</v>
      </c>
      <c r="U46" s="2">
        <f>VLOOKUP(A46,ACSDT5Y2019_B19301D_data_with_o[],2,FALSE)</f>
        <v>36164</v>
      </c>
      <c r="V46" s="3" t="str">
        <f>VLOOKUP(A46,ACSDT5Y2015_B19301E_data_with_overlays_2021_04_17T225104[#All],2,FALSE)</f>
        <v>25239</v>
      </c>
      <c r="W46" s="3" t="str">
        <f>VLOOKUP(A46,ACSDT5Y2016_B19301E_data_with_overlays_2021_04_17T225104[#All],2,FALSE)</f>
        <v>11906</v>
      </c>
      <c r="X46" s="3" t="str">
        <f>VLOOKUP(A46,ACSDT5Y2017_B19301E_data_with_overlays_2021_04_17T225104[#All],2,FALSE)</f>
        <v>17598</v>
      </c>
      <c r="Y46" s="3" t="str">
        <f>VLOOKUP(A46,ACSDT5Y2018_B19301E_data_with_overlays_2021_04_17T225104[#All],2,FALSE)</f>
        <v>14327</v>
      </c>
      <c r="Z46" s="3" t="str">
        <f>VLOOKUP(A46,ACSDT5Y2019_B19301E_data_with_overlays_2021_04_17T225104[#All],2,FALSE)</f>
        <v>22354</v>
      </c>
      <c r="AA46" s="4">
        <f>VLOOKUP(A46,ACSDT5Y2015_B19301F_data_with_o[],2,FALSE)</f>
        <v>15264</v>
      </c>
      <c r="AB46" s="4">
        <f>VLOOKUP(A46, ACSDT5Y2016_B19301F_data_with_o[[NAME]:[B19301F_001M]],2,FALSE)</f>
        <v>15697</v>
      </c>
      <c r="AC46" s="4">
        <f>VLOOKUP(A46,ACSDT5Y2017_B19301F_data_with_o[[NAME]:[B19301F_001M]],2,FALSE)</f>
        <v>16797</v>
      </c>
      <c r="AD46" s="4">
        <f>VLOOKUP(A46,ACSDT5Y2018_B19301F_data_with_o[[NAME]:[B19301F_001M]],2,FALSE)</f>
        <v>17752</v>
      </c>
      <c r="AE46" s="4">
        <f>VLOOKUP(A46,ACSDT5Y2019_B19301F_data_with_o[[NAME]:[B19301F_001M]],2,FALSE)</f>
        <v>18147</v>
      </c>
      <c r="AF46" s="2">
        <f>VLOOKUP(A46,ACSDT5Y2015_B19301I_data_with_o[[NAME]:[B19301I_001M]],2,FALSE)</f>
        <v>16059</v>
      </c>
      <c r="AG46" s="2">
        <f>VLOOKUP(A46,ACSDT5Y2016_B19301I_data_with_o[[NAME]:[B19301I_001M]],2,FALSE)</f>
        <v>17092</v>
      </c>
      <c r="AH46" s="2">
        <f>VLOOKUP(A46,ACSDT5Y2017_B19301I_data_with_o[[NAME]:[B19301I_001M]],2,FALSE)</f>
        <v>18261</v>
      </c>
      <c r="AI46" s="2">
        <f>VLOOKUP(A46,ACSDT5Y2018_B19301I_data_with_o[[NAME]:[B19301I_001M]],2,FALSE)</f>
        <v>19151</v>
      </c>
      <c r="AJ46" s="2">
        <f>VLOOKUP(A46,ACSDT5Y2019_B19301I_data_with_o[[NAME]:[B19301I_001M]],2,FALSE)</f>
        <v>20757</v>
      </c>
    </row>
    <row r="47" spans="1:36" x14ac:dyDescent="0.3">
      <c r="A47" t="s">
        <v>35</v>
      </c>
      <c r="B47" s="2">
        <v>25975</v>
      </c>
      <c r="C47" s="2">
        <f>VLOOKUP(A47,ACSDT1Y2016_B19301A_data_with_o[],2)</f>
        <v>27406</v>
      </c>
      <c r="D47" s="2">
        <f>VLOOKUP(A47,ACSDT1Y2017_B19301A_data_with_o[],2)</f>
        <v>30698</v>
      </c>
      <c r="E47" s="2">
        <f>VLOOKUP(A47,ACSDT1Y2018_B19301A_data_with_o[],2,FALSE)</f>
        <v>29756</v>
      </c>
      <c r="F47" s="2">
        <f>VLOOKUP(A47,ACSDT1Y2019_B19301A_data_with_o[],2,FALSE)</f>
        <v>34232</v>
      </c>
      <c r="G47" s="2">
        <f>VLOOKUP(A47,ACSDT5Y2015_B19301B_data_with_o[],2,FALSE)</f>
        <v>16476</v>
      </c>
      <c r="H47" s="2">
        <f>VLOOKUP(A47,ACSDT5Y2016_B19301B_data_with_o[],2,FALSE)</f>
        <v>19057</v>
      </c>
      <c r="I47" s="2">
        <f>VLOOKUP(A47,ACSDT5Y2017_B19301B_data_with_o[],2,FALSE)</f>
        <v>23060</v>
      </c>
      <c r="J47" s="2">
        <f>VLOOKUP(A47,ACSDT5Y2018_B19301B_data_with_o[],2,FALSE)</f>
        <v>27025</v>
      </c>
      <c r="K47" s="2">
        <f>VLOOKUP(A47,ACSDT5Y2019_B19301B_data_with_o[],2,FALSE)</f>
        <v>29228</v>
      </c>
      <c r="L47" s="2">
        <f>VLOOKUP(A47,ACSDT5Y2015_B19301C_data_with_o[],2,FALSE)</f>
        <v>16854</v>
      </c>
      <c r="M47" s="2">
        <f>VLOOKUP(A47,ACSDT5Y2016_B19301C_data_with_o[],2,FALSE)</f>
        <v>17072</v>
      </c>
      <c r="N47" s="2">
        <f>VLOOKUP(A47,ACSDT5Y2017_B19301C_data_with_o[],2,FALSE)</f>
        <v>18238</v>
      </c>
      <c r="O47" s="2">
        <f>VLOOKUP(A47,ACSDT5Y2018_B19301C_data_with_o[],2,FALSE)</f>
        <v>18842</v>
      </c>
      <c r="P47" s="2">
        <f>VLOOKUP(A47,ACSDT5Y2019_B19301C_data_with_o[],2,FALSE)</f>
        <v>22225</v>
      </c>
      <c r="Q47" s="2">
        <f>VLOOKUP(A47,ACSDT5Y2015_B19301D_data_with_o[],2,FALSE)</f>
        <v>20474</v>
      </c>
      <c r="R47" s="2">
        <f>VLOOKUP(A47,ACSDT5Y2016_B19301D_data_with_o[],2,FALSE)</f>
        <v>19490</v>
      </c>
      <c r="S47" s="2">
        <f>VLOOKUP(A47,ACSDT5Y2017_B19301D_data_with_o[],2,FALSE)</f>
        <v>22571</v>
      </c>
      <c r="T47" s="2">
        <f>VLOOKUP(A47,ACSDT5Y2018_B19301D_data_with_o[],2,FALSE)</f>
        <v>25178</v>
      </c>
      <c r="U47" s="2">
        <f>VLOOKUP(A47,ACSDT5Y2019_B19301D_data_with_o[],2,FALSE)</f>
        <v>29746</v>
      </c>
      <c r="V47" s="3" t="str">
        <f>VLOOKUP(A47,ACSDT5Y2015_B19301E_data_with_overlays_2021_04_17T225104[#All],2,FALSE)</f>
        <v>20088</v>
      </c>
      <c r="W47" s="3" t="str">
        <f>VLOOKUP(A47,ACSDT5Y2016_B19301E_data_with_overlays_2021_04_17T225104[#All],2,FALSE)</f>
        <v>8879</v>
      </c>
      <c r="X47" s="3" t="str">
        <f>VLOOKUP(A47,ACSDT5Y2017_B19301E_data_with_overlays_2021_04_17T225104[#All],2,FALSE)</f>
        <v>13531</v>
      </c>
      <c r="Y47" s="3" t="str">
        <f>VLOOKUP(A47,ACSDT5Y2018_B19301E_data_with_overlays_2021_04_17T225104[#All],2,FALSE)</f>
        <v>16608</v>
      </c>
      <c r="Z47" s="3" t="str">
        <f>VLOOKUP(A47,ACSDT5Y2019_B19301E_data_with_overlays_2021_04_17T225104[#All],2,FALSE)</f>
        <v>13899</v>
      </c>
      <c r="AA47" s="4">
        <f>VLOOKUP(A47,ACSDT5Y2015_B19301F_data_with_o[],2,FALSE)</f>
        <v>15806</v>
      </c>
      <c r="AB47" s="4">
        <f>VLOOKUP(A47, ACSDT5Y2016_B19301F_data_with_o[[NAME]:[B19301F_001M]],2,FALSE)</f>
        <v>15484</v>
      </c>
      <c r="AC47" s="4">
        <f>VLOOKUP(A47,ACSDT5Y2017_B19301F_data_with_o[[NAME]:[B19301F_001M]],2,FALSE)</f>
        <v>15100</v>
      </c>
      <c r="AD47" s="4">
        <f>VLOOKUP(A47,ACSDT5Y2018_B19301F_data_with_o[[NAME]:[B19301F_001M]],2,FALSE)</f>
        <v>17833</v>
      </c>
      <c r="AE47" s="4">
        <f>VLOOKUP(A47,ACSDT5Y2019_B19301F_data_with_o[[NAME]:[B19301F_001M]],2,FALSE)</f>
        <v>20353</v>
      </c>
      <c r="AF47" s="2">
        <f>VLOOKUP(A47,ACSDT5Y2015_B19301I_data_with_o[[NAME]:[B19301I_001M]],2,FALSE)</f>
        <v>15901</v>
      </c>
      <c r="AG47" s="2">
        <f>VLOOKUP(A47,ACSDT5Y2016_B19301I_data_with_o[[NAME]:[B19301I_001M]],2,FALSE)</f>
        <v>16631</v>
      </c>
      <c r="AH47" s="2">
        <f>VLOOKUP(A47,ACSDT5Y2017_B19301I_data_with_o[[NAME]:[B19301I_001M]],2,FALSE)</f>
        <v>17167</v>
      </c>
      <c r="AI47" s="2">
        <f>VLOOKUP(A47,ACSDT5Y2018_B19301I_data_with_o[[NAME]:[B19301I_001M]],2,FALSE)</f>
        <v>18684</v>
      </c>
      <c r="AJ47" s="2">
        <f>VLOOKUP(A47,ACSDT5Y2019_B19301I_data_with_o[[NAME]:[B19301I_001M]],2,FALSE)</f>
        <v>20035</v>
      </c>
    </row>
    <row r="48" spans="1:36" x14ac:dyDescent="0.3">
      <c r="A48" t="s">
        <v>66</v>
      </c>
      <c r="G48" s="2">
        <f>VLOOKUP(A48,ACSDT5Y2015_B19301B_data_with_o[],2,FALSE)</f>
        <v>6533</v>
      </c>
      <c r="H48" s="2">
        <f>VLOOKUP(A48,ACSDT5Y2016_B19301B_data_with_o[],2,FALSE)</f>
        <v>0</v>
      </c>
      <c r="I48" s="2">
        <f>VLOOKUP(A48,ACSDT5Y2017_B19301B_data_with_o[],2,FALSE)</f>
        <v>6025</v>
      </c>
      <c r="J48" s="2">
        <f>VLOOKUP(A48,ACSDT5Y2018_B19301B_data_with_o[],2,FALSE)</f>
        <v>6267</v>
      </c>
      <c r="K48" s="2">
        <f>VLOOKUP(A48,ACSDT5Y2019_B19301B_data_with_o[],2,FALSE)</f>
        <v>0</v>
      </c>
      <c r="L48" s="2">
        <f>VLOOKUP(A48,ACSDT5Y2015_B19301C_data_with_o[],2,FALSE)</f>
        <v>58269</v>
      </c>
      <c r="M48" s="2">
        <f>VLOOKUP(A48,ACSDT5Y2016_B19301C_data_with_o[],2,FALSE)</f>
        <v>61500</v>
      </c>
      <c r="N48" s="2">
        <f>VLOOKUP(A48,ACSDT5Y2017_B19301C_data_with_o[],2,FALSE)</f>
        <v>52518</v>
      </c>
      <c r="O48" s="2">
        <f>VLOOKUP(A48,ACSDT5Y2018_B19301C_data_with_o[],2,FALSE)</f>
        <v>25280</v>
      </c>
      <c r="P48" s="2">
        <f>VLOOKUP(A48,ACSDT5Y2019_B19301C_data_with_o[],2,FALSE)</f>
        <v>12145</v>
      </c>
      <c r="Q48" s="2">
        <f>VLOOKUP(A48,ACSDT5Y2015_B19301D_data_with_o[],2,FALSE)</f>
        <v>0</v>
      </c>
      <c r="R48" s="2">
        <f>VLOOKUP(A48,ACSDT5Y2016_B19301D_data_with_o[],2,FALSE)</f>
        <v>0</v>
      </c>
      <c r="S48" s="2" t="str">
        <f>VLOOKUP(A48,ACSDT5Y2017_B19301D_data_with_o[],2,FALSE)</f>
        <v>-</v>
      </c>
      <c r="T48" s="2" t="str">
        <f>VLOOKUP(A48,ACSDT5Y2018_B19301D_data_with_o[],2,FALSE)</f>
        <v>-</v>
      </c>
      <c r="U48" s="2" t="str">
        <f>VLOOKUP(A48,ACSDT5Y2019_B19301D_data_with_o[],2,FALSE)</f>
        <v>-</v>
      </c>
      <c r="V48" s="3" t="str">
        <f>VLOOKUP(A48,ACSDT5Y2015_B19301E_data_with_overlays_2021_04_17T225104[#All],2,FALSE)</f>
        <v>null</v>
      </c>
      <c r="W48" s="3" t="str">
        <f>VLOOKUP(A48,ACSDT5Y2016_B19301E_data_with_overlays_2021_04_17T225104[#All],2,FALSE)</f>
        <v>null</v>
      </c>
      <c r="X48" s="3" t="str">
        <f>VLOOKUP(A48,ACSDT5Y2017_B19301E_data_with_overlays_2021_04_17T225104[#All],2,FALSE)</f>
        <v>-</v>
      </c>
      <c r="Y48" s="3" t="str">
        <f>VLOOKUP(A48,ACSDT5Y2018_B19301E_data_with_overlays_2021_04_17T225104[#All],2,FALSE)</f>
        <v>-</v>
      </c>
      <c r="Z48" s="3" t="str">
        <f>VLOOKUP(A48,ACSDT5Y2019_B19301E_data_with_overlays_2021_04_17T225104[#All],2,FALSE)</f>
        <v>-</v>
      </c>
      <c r="AA48" s="4" t="str">
        <f>VLOOKUP(A48,ACSDT5Y2015_B19301F_data_with_o[],2,FALSE)</f>
        <v>null</v>
      </c>
      <c r="AB48" s="4" t="str">
        <f>VLOOKUP(A48, ACSDT5Y2016_B19301F_data_with_o[[NAME]:[B19301F_001M]],2,FALSE)</f>
        <v>null</v>
      </c>
      <c r="AC48" s="4" t="str">
        <f>VLOOKUP(A48,ACSDT5Y2017_B19301F_data_with_o[[NAME]:[B19301F_001M]],2,FALSE)</f>
        <v>null</v>
      </c>
      <c r="AD48" s="4" t="str">
        <f>VLOOKUP(A48,ACSDT5Y2018_B19301F_data_with_o[[NAME]:[B19301F_001M]],2,FALSE)</f>
        <v>-</v>
      </c>
      <c r="AE48" s="4" t="str">
        <f>VLOOKUP(A48,ACSDT5Y2019_B19301F_data_with_o[[NAME]:[B19301F_001M]],2,FALSE)</f>
        <v>-</v>
      </c>
      <c r="AF48" s="2">
        <f>VLOOKUP(A48,ACSDT5Y2015_B19301I_data_with_o[[NAME]:[B19301I_001M]],2,FALSE)</f>
        <v>12730</v>
      </c>
      <c r="AG48" s="2">
        <f>VLOOKUP(A48,ACSDT5Y2016_B19301I_data_with_o[[NAME]:[B19301I_001M]],2,FALSE)</f>
        <v>13081</v>
      </c>
      <c r="AH48" s="2">
        <f>VLOOKUP(A48,ACSDT5Y2017_B19301I_data_with_o[[NAME]:[B19301I_001M]],2,FALSE)</f>
        <v>13478</v>
      </c>
      <c r="AI48" s="2">
        <f>VLOOKUP(A48,ACSDT5Y2018_B19301I_data_with_o[[NAME]:[B19301I_001M]],2,FALSE)</f>
        <v>14096</v>
      </c>
      <c r="AJ48" s="2">
        <f>VLOOKUP(A48,ACSDT5Y2019_B19301I_data_with_o[[NAME]:[B19301I_001M]],2,FALSE)</f>
        <v>19775</v>
      </c>
    </row>
    <row r="49" spans="1:36" x14ac:dyDescent="0.3">
      <c r="A49" t="s">
        <v>67</v>
      </c>
      <c r="G49" s="2">
        <f>VLOOKUP(A49,ACSDT5Y2015_B19301B_data_with_o[],2,FALSE)</f>
        <v>18376</v>
      </c>
      <c r="H49" s="2">
        <f>VLOOKUP(A49,ACSDT5Y2016_B19301B_data_with_o[],2,FALSE)</f>
        <v>18081</v>
      </c>
      <c r="I49" s="2">
        <f>VLOOKUP(A49,ACSDT5Y2017_B19301B_data_with_o[],2,FALSE)</f>
        <v>20721</v>
      </c>
      <c r="J49" s="2">
        <f>VLOOKUP(A49,ACSDT5Y2018_B19301B_data_with_o[],2,FALSE)</f>
        <v>110915</v>
      </c>
      <c r="K49" s="2">
        <f>VLOOKUP(A49,ACSDT5Y2019_B19301B_data_with_o[],2,FALSE)</f>
        <v>90007</v>
      </c>
      <c r="L49" s="2">
        <f>VLOOKUP(A49,ACSDT5Y2015_B19301C_data_with_o[],2,FALSE)</f>
        <v>10923</v>
      </c>
      <c r="M49" s="2">
        <f>VLOOKUP(A49,ACSDT5Y2016_B19301C_data_with_o[],2,FALSE)</f>
        <v>11671</v>
      </c>
      <c r="N49" s="2">
        <f>VLOOKUP(A49,ACSDT5Y2017_B19301C_data_with_o[],2,FALSE)</f>
        <v>12337</v>
      </c>
      <c r="O49" s="2">
        <f>VLOOKUP(A49,ACSDT5Y2018_B19301C_data_with_o[],2,FALSE)</f>
        <v>15165</v>
      </c>
      <c r="P49" s="2">
        <f>VLOOKUP(A49,ACSDT5Y2019_B19301C_data_with_o[],2,FALSE)</f>
        <v>19556</v>
      </c>
      <c r="Q49" s="2">
        <f>VLOOKUP(A49,ACSDT5Y2015_B19301D_data_with_o[],2,FALSE)</f>
        <v>14999</v>
      </c>
      <c r="R49" s="2">
        <f>VLOOKUP(A49,ACSDT5Y2016_B19301D_data_with_o[],2,FALSE)</f>
        <v>13807</v>
      </c>
      <c r="S49" s="2">
        <f>VLOOKUP(A49,ACSDT5Y2017_B19301D_data_with_o[],2,FALSE)</f>
        <v>13046</v>
      </c>
      <c r="T49" s="2">
        <f>VLOOKUP(A49,ACSDT5Y2018_B19301D_data_with_o[],2,FALSE)</f>
        <v>13751</v>
      </c>
      <c r="U49" s="2">
        <f>VLOOKUP(A49,ACSDT5Y2019_B19301D_data_with_o[],2,FALSE)</f>
        <v>13903</v>
      </c>
      <c r="V49" s="3" t="str">
        <f>VLOOKUP(A49,ACSDT5Y2015_B19301E_data_with_overlays_2021_04_17T225104[#All],2,FALSE)</f>
        <v>6602</v>
      </c>
      <c r="W49" s="3" t="str">
        <f>VLOOKUP(A49,ACSDT5Y2016_B19301E_data_with_overlays_2021_04_17T225104[#All],2,FALSE)</f>
        <v>7117</v>
      </c>
      <c r="X49" s="3" t="str">
        <f>VLOOKUP(A49,ACSDT5Y2017_B19301E_data_with_overlays_2021_04_17T225104[#All],2,FALSE)</f>
        <v>18775</v>
      </c>
      <c r="Y49" s="3" t="str">
        <f>VLOOKUP(A49,ACSDT5Y2018_B19301E_data_with_overlays_2021_04_17T225104[#All],2,FALSE)</f>
        <v>21460</v>
      </c>
      <c r="Z49" s="3" t="str">
        <f>VLOOKUP(A49,ACSDT5Y2019_B19301E_data_with_overlays_2021_04_17T225104[#All],2,FALSE)</f>
        <v>19929</v>
      </c>
      <c r="AA49" s="4">
        <f>VLOOKUP(A49,ACSDT5Y2015_B19301F_data_with_o[],2,FALSE)</f>
        <v>14642</v>
      </c>
      <c r="AB49" s="4">
        <f>VLOOKUP(A49, ACSDT5Y2016_B19301F_data_with_o[[NAME]:[B19301F_001M]],2,FALSE)</f>
        <v>14931</v>
      </c>
      <c r="AC49" s="4">
        <f>VLOOKUP(A49,ACSDT5Y2017_B19301F_data_with_o[[NAME]:[B19301F_001M]],2,FALSE)</f>
        <v>14960</v>
      </c>
      <c r="AD49" s="4">
        <f>VLOOKUP(A49,ACSDT5Y2018_B19301F_data_with_o[[NAME]:[B19301F_001M]],2,FALSE)</f>
        <v>15807</v>
      </c>
      <c r="AE49" s="4">
        <f>VLOOKUP(A49,ACSDT5Y2019_B19301F_data_with_o[[NAME]:[B19301F_001M]],2,FALSE)</f>
        <v>17116</v>
      </c>
      <c r="AF49" s="2">
        <f>VLOOKUP(A49,ACSDT5Y2015_B19301I_data_with_o[[NAME]:[B19301I_001M]],2,FALSE)</f>
        <v>12176</v>
      </c>
      <c r="AG49" s="2">
        <f>VLOOKUP(A49,ACSDT5Y2016_B19301I_data_with_o[[NAME]:[B19301I_001M]],2,FALSE)</f>
        <v>12438</v>
      </c>
      <c r="AH49" s="2">
        <f>VLOOKUP(A49,ACSDT5Y2017_B19301I_data_with_o[[NAME]:[B19301I_001M]],2,FALSE)</f>
        <v>13343</v>
      </c>
      <c r="AI49" s="2">
        <f>VLOOKUP(A49,ACSDT5Y2018_B19301I_data_with_o[[NAME]:[B19301I_001M]],2,FALSE)</f>
        <v>14385</v>
      </c>
      <c r="AJ49" s="2">
        <f>VLOOKUP(A49,ACSDT5Y2019_B19301I_data_with_o[[NAME]:[B19301I_001M]],2,FALSE)</f>
        <v>15560</v>
      </c>
    </row>
    <row r="50" spans="1:36" x14ac:dyDescent="0.3">
      <c r="A50" t="s">
        <v>36</v>
      </c>
      <c r="B50" s="2">
        <v>32618</v>
      </c>
      <c r="C50" s="2">
        <f>VLOOKUP(A50,ACSDT1Y2016_B19301A_data_with_o[],2)</f>
        <v>39661</v>
      </c>
      <c r="D50" s="2">
        <f>VLOOKUP(A50,ACSDT1Y2017_B19301A_data_with_o[],2)</f>
        <v>38660</v>
      </c>
      <c r="E50" s="2">
        <f>VLOOKUP(A50,ACSDT1Y2018_B19301A_data_with_o[],2,FALSE)</f>
        <v>40740</v>
      </c>
      <c r="F50" s="2">
        <f>VLOOKUP(A50,ACSDT1Y2019_B19301A_data_with_o[],2,FALSE)</f>
        <v>40597</v>
      </c>
      <c r="G50" s="2">
        <f>VLOOKUP(A50,ACSDT5Y2015_B19301B_data_with_o[],2,FALSE)</f>
        <v>24314</v>
      </c>
      <c r="H50" s="2">
        <f>VLOOKUP(A50,ACSDT5Y2016_B19301B_data_with_o[],2,FALSE)</f>
        <v>25158</v>
      </c>
      <c r="I50" s="2">
        <f>VLOOKUP(A50,ACSDT5Y2017_B19301B_data_with_o[],2,FALSE)</f>
        <v>27850</v>
      </c>
      <c r="J50" s="2">
        <f>VLOOKUP(A50,ACSDT5Y2018_B19301B_data_with_o[],2,FALSE)</f>
        <v>29278</v>
      </c>
      <c r="K50" s="2">
        <f>VLOOKUP(A50,ACSDT5Y2019_B19301B_data_with_o[],2,FALSE)</f>
        <v>31307</v>
      </c>
      <c r="L50" s="2">
        <f>VLOOKUP(A50,ACSDT5Y2015_B19301C_data_with_o[],2,FALSE)</f>
        <v>23256</v>
      </c>
      <c r="M50" s="2">
        <f>VLOOKUP(A50,ACSDT5Y2016_B19301C_data_with_o[],2,FALSE)</f>
        <v>20400</v>
      </c>
      <c r="N50" s="2">
        <f>VLOOKUP(A50,ACSDT5Y2017_B19301C_data_with_o[],2,FALSE)</f>
        <v>21599</v>
      </c>
      <c r="O50" s="2">
        <f>VLOOKUP(A50,ACSDT5Y2018_B19301C_data_with_o[],2,FALSE)</f>
        <v>21681</v>
      </c>
      <c r="P50" s="2">
        <f>VLOOKUP(A50,ACSDT5Y2019_B19301C_data_with_o[],2,FALSE)</f>
        <v>20281</v>
      </c>
      <c r="Q50" s="2">
        <f>VLOOKUP(A50,ACSDT5Y2015_B19301D_data_with_o[],2,FALSE)</f>
        <v>31340</v>
      </c>
      <c r="R50" s="2">
        <f>VLOOKUP(A50,ACSDT5Y2016_B19301D_data_with_o[],2,FALSE)</f>
        <v>32551</v>
      </c>
      <c r="S50" s="2">
        <f>VLOOKUP(A50,ACSDT5Y2017_B19301D_data_with_o[],2,FALSE)</f>
        <v>33499</v>
      </c>
      <c r="T50" s="2">
        <f>VLOOKUP(A50,ACSDT5Y2018_B19301D_data_with_o[],2,FALSE)</f>
        <v>35261</v>
      </c>
      <c r="U50" s="2">
        <f>VLOOKUP(A50,ACSDT5Y2019_B19301D_data_with_o[],2,FALSE)</f>
        <v>36282</v>
      </c>
      <c r="V50" s="3" t="str">
        <f>VLOOKUP(A50,ACSDT5Y2015_B19301E_data_with_overlays_2021_04_17T225104[#All],2,FALSE)</f>
        <v>25070</v>
      </c>
      <c r="W50" s="3" t="str">
        <f>VLOOKUP(A50,ACSDT5Y2016_B19301E_data_with_overlays_2021_04_17T225104[#All],2,FALSE)</f>
        <v>25405</v>
      </c>
      <c r="X50" s="3" t="str">
        <f>VLOOKUP(A50,ACSDT5Y2017_B19301E_data_with_overlays_2021_04_17T225104[#All],2,FALSE)</f>
        <v>28522</v>
      </c>
      <c r="Y50" s="3" t="str">
        <f>VLOOKUP(A50,ACSDT5Y2018_B19301E_data_with_overlays_2021_04_17T225104[#All],2,FALSE)</f>
        <v>29177</v>
      </c>
      <c r="Z50" s="3" t="str">
        <f>VLOOKUP(A50,ACSDT5Y2019_B19301E_data_with_overlays_2021_04_17T225104[#All],2,FALSE)</f>
        <v>29694</v>
      </c>
      <c r="AA50" s="4">
        <f>VLOOKUP(A50,ACSDT5Y2015_B19301F_data_with_o[],2,FALSE)</f>
        <v>17634</v>
      </c>
      <c r="AB50" s="4">
        <f>VLOOKUP(A50, ACSDT5Y2016_B19301F_data_with_o[[NAME]:[B19301F_001M]],2,FALSE)</f>
        <v>17644</v>
      </c>
      <c r="AC50" s="4">
        <f>VLOOKUP(A50,ACSDT5Y2017_B19301F_data_with_o[[NAME]:[B19301F_001M]],2,FALSE)</f>
        <v>19297</v>
      </c>
      <c r="AD50" s="4">
        <f>VLOOKUP(A50,ACSDT5Y2018_B19301F_data_with_o[[NAME]:[B19301F_001M]],2,FALSE)</f>
        <v>21152</v>
      </c>
      <c r="AE50" s="4">
        <f>VLOOKUP(A50,ACSDT5Y2019_B19301F_data_with_o[[NAME]:[B19301F_001M]],2,FALSE)</f>
        <v>22442</v>
      </c>
      <c r="AF50" s="2">
        <f>VLOOKUP(A50,ACSDT5Y2015_B19301I_data_with_o[[NAME]:[B19301I_001M]],2,FALSE)</f>
        <v>18168</v>
      </c>
      <c r="AG50" s="2">
        <f>VLOOKUP(A50,ACSDT5Y2016_B19301I_data_with_o[[NAME]:[B19301I_001M]],2,FALSE)</f>
        <v>18848</v>
      </c>
      <c r="AH50" s="2">
        <f>VLOOKUP(A50,ACSDT5Y2017_B19301I_data_with_o[[NAME]:[B19301I_001M]],2,FALSE)</f>
        <v>20185</v>
      </c>
      <c r="AI50" s="2">
        <f>VLOOKUP(A50,ACSDT5Y2018_B19301I_data_with_o[[NAME]:[B19301I_001M]],2,FALSE)</f>
        <v>21920</v>
      </c>
      <c r="AJ50" s="2">
        <f>VLOOKUP(A50,ACSDT5Y2019_B19301I_data_with_o[[NAME]:[B19301I_001M]],2,FALSE)</f>
        <v>23029</v>
      </c>
    </row>
    <row r="51" spans="1:36" x14ac:dyDescent="0.3">
      <c r="A51" t="s">
        <v>37</v>
      </c>
      <c r="B51" s="2">
        <v>40825</v>
      </c>
      <c r="C51" s="2">
        <f>VLOOKUP(A51,ACSDT1Y2016_B19301A_data_with_o[],2)</f>
        <v>43113</v>
      </c>
      <c r="D51" s="2">
        <f>VLOOKUP(A51,ACSDT1Y2017_B19301A_data_with_o[],2)</f>
        <v>45930</v>
      </c>
      <c r="E51" s="2">
        <f>VLOOKUP(A51,ACSDT1Y2018_B19301A_data_with_o[],2,FALSE)</f>
        <v>48022</v>
      </c>
      <c r="F51" s="2">
        <f>VLOOKUP(A51,ACSDT1Y2019_B19301A_data_with_o[],2,FALSE)</f>
        <v>52372</v>
      </c>
      <c r="G51" s="2">
        <f>VLOOKUP(A51,ACSDT5Y2015_B19301B_data_with_o[],2,FALSE)</f>
        <v>22669</v>
      </c>
      <c r="H51" s="2">
        <f>VLOOKUP(A51,ACSDT5Y2016_B19301B_data_with_o[],2,FALSE)</f>
        <v>23444</v>
      </c>
      <c r="I51" s="2">
        <f>VLOOKUP(A51,ACSDT5Y2017_B19301B_data_with_o[],2,FALSE)</f>
        <v>27708</v>
      </c>
      <c r="J51" s="2">
        <f>VLOOKUP(A51,ACSDT5Y2018_B19301B_data_with_o[],2,FALSE)</f>
        <v>29309</v>
      </c>
      <c r="K51" s="2">
        <f>VLOOKUP(A51,ACSDT5Y2019_B19301B_data_with_o[],2,FALSE)</f>
        <v>32381</v>
      </c>
      <c r="L51" s="2">
        <f>VLOOKUP(A51,ACSDT5Y2015_B19301C_data_with_o[],2,FALSE)</f>
        <v>19908</v>
      </c>
      <c r="M51" s="2">
        <f>VLOOKUP(A51,ACSDT5Y2016_B19301C_data_with_o[],2,FALSE)</f>
        <v>23051</v>
      </c>
      <c r="N51" s="2">
        <f>VLOOKUP(A51,ACSDT5Y2017_B19301C_data_with_o[],2,FALSE)</f>
        <v>26443</v>
      </c>
      <c r="O51" s="2">
        <f>VLOOKUP(A51,ACSDT5Y2018_B19301C_data_with_o[],2,FALSE)</f>
        <v>29471</v>
      </c>
      <c r="P51" s="2">
        <f>VLOOKUP(A51,ACSDT5Y2019_B19301C_data_with_o[],2,FALSE)</f>
        <v>32693</v>
      </c>
      <c r="Q51" s="2">
        <f>VLOOKUP(A51,ACSDT5Y2015_B19301D_data_with_o[],2,FALSE)</f>
        <v>32283</v>
      </c>
      <c r="R51" s="2">
        <f>VLOOKUP(A51,ACSDT5Y2016_B19301D_data_with_o[],2,FALSE)</f>
        <v>33709</v>
      </c>
      <c r="S51" s="2">
        <f>VLOOKUP(A51,ACSDT5Y2017_B19301D_data_with_o[],2,FALSE)</f>
        <v>35699</v>
      </c>
      <c r="T51" s="2">
        <f>VLOOKUP(A51,ACSDT5Y2018_B19301D_data_with_o[],2,FALSE)</f>
        <v>35809</v>
      </c>
      <c r="U51" s="2">
        <f>VLOOKUP(A51,ACSDT5Y2019_B19301D_data_with_o[],2,FALSE)</f>
        <v>39237</v>
      </c>
      <c r="V51" s="3" t="str">
        <f>VLOOKUP(A51,ACSDT5Y2015_B19301E_data_with_overlays_2021_04_17T225104[#All],2,FALSE)</f>
        <v>22548</v>
      </c>
      <c r="W51" s="3" t="str">
        <f>VLOOKUP(A51,ACSDT5Y2016_B19301E_data_with_overlays_2021_04_17T225104[#All],2,FALSE)</f>
        <v>22137</v>
      </c>
      <c r="X51" s="3" t="str">
        <f>VLOOKUP(A51,ACSDT5Y2017_B19301E_data_with_overlays_2021_04_17T225104[#All],2,FALSE)</f>
        <v>23066</v>
      </c>
      <c r="Y51" s="3" t="str">
        <f>VLOOKUP(A51,ACSDT5Y2018_B19301E_data_with_overlays_2021_04_17T225104[#All],2,FALSE)</f>
        <v>24495</v>
      </c>
      <c r="Z51" s="3" t="str">
        <f>VLOOKUP(A51,ACSDT5Y2019_B19301E_data_with_overlays_2021_04_17T225104[#All],2,FALSE)</f>
        <v>28107</v>
      </c>
      <c r="AA51" s="4">
        <f>VLOOKUP(A51,ACSDT5Y2015_B19301F_data_with_o[],2,FALSE)</f>
        <v>16124</v>
      </c>
      <c r="AB51" s="4">
        <f>VLOOKUP(A51, ACSDT5Y2016_B19301F_data_with_o[[NAME]:[B19301F_001M]],2,FALSE)</f>
        <v>16311</v>
      </c>
      <c r="AC51" s="4">
        <f>VLOOKUP(A51,ACSDT5Y2017_B19301F_data_with_o[[NAME]:[B19301F_001M]],2,FALSE)</f>
        <v>18088</v>
      </c>
      <c r="AD51" s="4">
        <f>VLOOKUP(A51,ACSDT5Y2018_B19301F_data_with_o[[NAME]:[B19301F_001M]],2,FALSE)</f>
        <v>18193</v>
      </c>
      <c r="AE51" s="4">
        <f>VLOOKUP(A51,ACSDT5Y2019_B19301F_data_with_o[[NAME]:[B19301F_001M]],2,FALSE)</f>
        <v>19205</v>
      </c>
      <c r="AF51" s="2">
        <f>VLOOKUP(A51,ACSDT5Y2015_B19301I_data_with_o[[NAME]:[B19301I_001M]],2,FALSE)</f>
        <v>17150</v>
      </c>
      <c r="AG51" s="2">
        <f>VLOOKUP(A51,ACSDT5Y2016_B19301I_data_with_o[[NAME]:[B19301I_001M]],2,FALSE)</f>
        <v>17852</v>
      </c>
      <c r="AH51" s="2">
        <f>VLOOKUP(A51,ACSDT5Y2017_B19301I_data_with_o[[NAME]:[B19301I_001M]],2,FALSE)</f>
        <v>19812</v>
      </c>
      <c r="AI51" s="2">
        <f>VLOOKUP(A51,ACSDT5Y2018_B19301I_data_with_o[[NAME]:[B19301I_001M]],2,FALSE)</f>
        <v>20533</v>
      </c>
      <c r="AJ51" s="2">
        <f>VLOOKUP(A51,ACSDT5Y2019_B19301I_data_with_o[[NAME]:[B19301I_001M]],2,FALSE)</f>
        <v>22121</v>
      </c>
    </row>
    <row r="52" spans="1:36" x14ac:dyDescent="0.3">
      <c r="A52" t="s">
        <v>38</v>
      </c>
      <c r="B52" s="2">
        <v>24742</v>
      </c>
      <c r="C52" s="2">
        <f>VLOOKUP(A52,ACSDT1Y2016_B19301A_data_with_o[],2)</f>
        <v>26565</v>
      </c>
      <c r="D52" s="2">
        <f>VLOOKUP(A52,ACSDT1Y2017_B19301A_data_with_o[],2)</f>
        <v>25875</v>
      </c>
      <c r="E52" s="2">
        <f>VLOOKUP(A52,ACSDT1Y2018_B19301A_data_with_o[],2,FALSE)</f>
        <v>27128</v>
      </c>
      <c r="F52" s="2">
        <f>VLOOKUP(A52,ACSDT1Y2019_B19301A_data_with_o[],2,FALSE)</f>
        <v>26943</v>
      </c>
      <c r="G52" s="2">
        <f>VLOOKUP(A52,ACSDT5Y2015_B19301B_data_with_o[],2,FALSE)</f>
        <v>22991</v>
      </c>
      <c r="H52" s="2">
        <f>VLOOKUP(A52,ACSDT5Y2016_B19301B_data_with_o[],2,FALSE)</f>
        <v>22703</v>
      </c>
      <c r="I52" s="2">
        <f>VLOOKUP(A52,ACSDT5Y2017_B19301B_data_with_o[],2,FALSE)</f>
        <v>25523</v>
      </c>
      <c r="J52" s="2">
        <f>VLOOKUP(A52,ACSDT5Y2018_B19301B_data_with_o[],2,FALSE)</f>
        <v>24247</v>
      </c>
      <c r="K52" s="2">
        <f>VLOOKUP(A52,ACSDT5Y2019_B19301B_data_with_o[],2,FALSE)</f>
        <v>25318</v>
      </c>
      <c r="L52" s="2">
        <f>VLOOKUP(A52,ACSDT5Y2015_B19301C_data_with_o[],2,FALSE)</f>
        <v>18009</v>
      </c>
      <c r="M52" s="2">
        <f>VLOOKUP(A52,ACSDT5Y2016_B19301C_data_with_o[],2,FALSE)</f>
        <v>21492</v>
      </c>
      <c r="N52" s="2">
        <f>VLOOKUP(A52,ACSDT5Y2017_B19301C_data_with_o[],2,FALSE)</f>
        <v>23688</v>
      </c>
      <c r="O52" s="2">
        <f>VLOOKUP(A52,ACSDT5Y2018_B19301C_data_with_o[],2,FALSE)</f>
        <v>25674</v>
      </c>
      <c r="P52" s="2">
        <f>VLOOKUP(A52,ACSDT5Y2019_B19301C_data_with_o[],2,FALSE)</f>
        <v>26594</v>
      </c>
      <c r="Q52" s="2">
        <f>VLOOKUP(A52,ACSDT5Y2015_B19301D_data_with_o[],2,FALSE)</f>
        <v>23415</v>
      </c>
      <c r="R52" s="2">
        <f>VLOOKUP(A52,ACSDT5Y2016_B19301D_data_with_o[],2,FALSE)</f>
        <v>24428</v>
      </c>
      <c r="S52" s="2">
        <f>VLOOKUP(A52,ACSDT5Y2017_B19301D_data_with_o[],2,FALSE)</f>
        <v>25325</v>
      </c>
      <c r="T52" s="2">
        <f>VLOOKUP(A52,ACSDT5Y2018_B19301D_data_with_o[],2,FALSE)</f>
        <v>28064</v>
      </c>
      <c r="U52" s="2">
        <f>VLOOKUP(A52,ACSDT5Y2019_B19301D_data_with_o[],2,FALSE)</f>
        <v>29954</v>
      </c>
      <c r="V52" s="3" t="str">
        <f>VLOOKUP(A52,ACSDT5Y2015_B19301E_data_with_overlays_2021_04_17T225104[#All],2,FALSE)</f>
        <v>14192</v>
      </c>
      <c r="W52" s="3" t="str">
        <f>VLOOKUP(A52,ACSDT5Y2016_B19301E_data_with_overlays_2021_04_17T225104[#All],2,FALSE)</f>
        <v>16205</v>
      </c>
      <c r="X52" s="3" t="str">
        <f>VLOOKUP(A52,ACSDT5Y2017_B19301E_data_with_overlays_2021_04_17T225104[#All],2,FALSE)</f>
        <v>18016</v>
      </c>
      <c r="Y52" s="3" t="str">
        <f>VLOOKUP(A52,ACSDT5Y2018_B19301E_data_with_overlays_2021_04_17T225104[#All],2,FALSE)</f>
        <v>18584</v>
      </c>
      <c r="Z52" s="3" t="str">
        <f>VLOOKUP(A52,ACSDT5Y2019_B19301E_data_with_overlays_2021_04_17T225104[#All],2,FALSE)</f>
        <v>18760</v>
      </c>
      <c r="AA52" s="4">
        <f>VLOOKUP(A52,ACSDT5Y2015_B19301F_data_with_o[],2,FALSE)</f>
        <v>13775</v>
      </c>
      <c r="AB52" s="4">
        <f>VLOOKUP(A52, ACSDT5Y2016_B19301F_data_with_o[[NAME]:[B19301F_001M]],2,FALSE)</f>
        <v>14800</v>
      </c>
      <c r="AC52" s="4">
        <f>VLOOKUP(A52,ACSDT5Y2017_B19301F_data_with_o[[NAME]:[B19301F_001M]],2,FALSE)</f>
        <v>15824</v>
      </c>
      <c r="AD52" s="4">
        <f>VLOOKUP(A52,ACSDT5Y2018_B19301F_data_with_o[[NAME]:[B19301F_001M]],2,FALSE)</f>
        <v>17195</v>
      </c>
      <c r="AE52" s="4">
        <f>VLOOKUP(A52,ACSDT5Y2019_B19301F_data_with_o[[NAME]:[B19301F_001M]],2,FALSE)</f>
        <v>18691</v>
      </c>
      <c r="AF52" s="2">
        <f>VLOOKUP(A52,ACSDT5Y2015_B19301I_data_with_o[[NAME]:[B19301I_001M]],2,FALSE)</f>
        <v>14003</v>
      </c>
      <c r="AG52" s="2">
        <f>VLOOKUP(A52,ACSDT5Y2016_B19301I_data_with_o[[NAME]:[B19301I_001M]],2,FALSE)</f>
        <v>14901</v>
      </c>
      <c r="AH52" s="2">
        <f>VLOOKUP(A52,ACSDT5Y2017_B19301I_data_with_o[[NAME]:[B19301I_001M]],2,FALSE)</f>
        <v>15714</v>
      </c>
      <c r="AI52" s="2">
        <f>VLOOKUP(A52,ACSDT5Y2018_B19301I_data_with_o[[NAME]:[B19301I_001M]],2,FALSE)</f>
        <v>16679</v>
      </c>
      <c r="AJ52" s="2">
        <f>VLOOKUP(A52,ACSDT5Y2019_B19301I_data_with_o[[NAME]:[B19301I_001M]],2,FALSE)</f>
        <v>17778</v>
      </c>
    </row>
    <row r="53" spans="1:36" x14ac:dyDescent="0.3">
      <c r="A53" t="s">
        <v>39</v>
      </c>
      <c r="B53" s="2">
        <v>25920</v>
      </c>
      <c r="C53" s="2">
        <f>VLOOKUP(A53,ACSDT1Y2016_B19301A_data_with_o[],2)</f>
        <v>26013</v>
      </c>
      <c r="D53" s="2">
        <f>VLOOKUP(A53,ACSDT1Y2017_B19301A_data_with_o[],2)</f>
        <v>25789</v>
      </c>
      <c r="E53" s="2">
        <f>VLOOKUP(A53,ACSDT1Y2018_B19301A_data_with_o[],2,FALSE)</f>
        <v>31447</v>
      </c>
      <c r="F53" s="2">
        <f>VLOOKUP(A53,ACSDT1Y2019_B19301A_data_with_o[],2,FALSE)</f>
        <v>33809</v>
      </c>
      <c r="G53" s="2">
        <f>VLOOKUP(A53,ACSDT5Y2015_B19301B_data_with_o[],2,FALSE)</f>
        <v>23815</v>
      </c>
      <c r="H53" s="2">
        <f>VLOOKUP(A53,ACSDT5Y2016_B19301B_data_with_o[],2,FALSE)</f>
        <v>25418</v>
      </c>
      <c r="I53" s="2">
        <f>VLOOKUP(A53,ACSDT5Y2017_B19301B_data_with_o[],2,FALSE)</f>
        <v>28369</v>
      </c>
      <c r="J53" s="2">
        <f>VLOOKUP(A53,ACSDT5Y2018_B19301B_data_with_o[],2,FALSE)</f>
        <v>29502</v>
      </c>
      <c r="K53" s="2">
        <f>VLOOKUP(A53,ACSDT5Y2019_B19301B_data_with_o[],2,FALSE)</f>
        <v>37172</v>
      </c>
      <c r="L53" s="2">
        <f>VLOOKUP(A53,ACSDT5Y2015_B19301C_data_with_o[],2,FALSE)</f>
        <v>17244</v>
      </c>
      <c r="M53" s="2">
        <f>VLOOKUP(A53,ACSDT5Y2016_B19301C_data_with_o[],2,FALSE)</f>
        <v>17715</v>
      </c>
      <c r="N53" s="2">
        <f>VLOOKUP(A53,ACSDT5Y2017_B19301C_data_with_o[],2,FALSE)</f>
        <v>17555</v>
      </c>
      <c r="O53" s="2">
        <f>VLOOKUP(A53,ACSDT5Y2018_B19301C_data_with_o[],2,FALSE)</f>
        <v>18877</v>
      </c>
      <c r="P53" s="2">
        <f>VLOOKUP(A53,ACSDT5Y2019_B19301C_data_with_o[],2,FALSE)</f>
        <v>22277</v>
      </c>
      <c r="Q53" s="2">
        <f>VLOOKUP(A53,ACSDT5Y2015_B19301D_data_with_o[],2,FALSE)</f>
        <v>20182</v>
      </c>
      <c r="R53" s="2">
        <f>VLOOKUP(A53,ACSDT5Y2016_B19301D_data_with_o[],2,FALSE)</f>
        <v>20599</v>
      </c>
      <c r="S53" s="2">
        <f>VLOOKUP(A53,ACSDT5Y2017_B19301D_data_with_o[],2,FALSE)</f>
        <v>22001</v>
      </c>
      <c r="T53" s="2">
        <f>VLOOKUP(A53,ACSDT5Y2018_B19301D_data_with_o[],2,FALSE)</f>
        <v>22845</v>
      </c>
      <c r="U53" s="2">
        <f>VLOOKUP(A53,ACSDT5Y2019_B19301D_data_with_o[],2,FALSE)</f>
        <v>23852</v>
      </c>
      <c r="V53" s="3" t="str">
        <f>VLOOKUP(A53,ACSDT5Y2015_B19301E_data_with_overlays_2021_04_17T225104[#All],2,FALSE)</f>
        <v>21798</v>
      </c>
      <c r="W53" s="3" t="str">
        <f>VLOOKUP(A53,ACSDT5Y2016_B19301E_data_with_overlays_2021_04_17T225104[#All],2,FALSE)</f>
        <v>25577</v>
      </c>
      <c r="X53" s="3" t="str">
        <f>VLOOKUP(A53,ACSDT5Y2017_B19301E_data_with_overlays_2021_04_17T225104[#All],2,FALSE)</f>
        <v>20002</v>
      </c>
      <c r="Y53" s="3" t="str">
        <f>VLOOKUP(A53,ACSDT5Y2018_B19301E_data_with_overlays_2021_04_17T225104[#All],2,FALSE)</f>
        <v>18892</v>
      </c>
      <c r="Z53" s="3" t="str">
        <f>VLOOKUP(A53,ACSDT5Y2019_B19301E_data_with_overlays_2021_04_17T225104[#All],2,FALSE)</f>
        <v>18795</v>
      </c>
      <c r="AA53" s="4">
        <f>VLOOKUP(A53,ACSDT5Y2015_B19301F_data_with_o[],2,FALSE)</f>
        <v>13395</v>
      </c>
      <c r="AB53" s="4">
        <f>VLOOKUP(A53, ACSDT5Y2016_B19301F_data_with_o[[NAME]:[B19301F_001M]],2,FALSE)</f>
        <v>15203</v>
      </c>
      <c r="AC53" s="4">
        <f>VLOOKUP(A53,ACSDT5Y2017_B19301F_data_with_o[[NAME]:[B19301F_001M]],2,FALSE)</f>
        <v>17462</v>
      </c>
      <c r="AD53" s="4">
        <f>VLOOKUP(A53,ACSDT5Y2018_B19301F_data_with_o[[NAME]:[B19301F_001M]],2,FALSE)</f>
        <v>18266</v>
      </c>
      <c r="AE53" s="4">
        <f>VLOOKUP(A53,ACSDT5Y2019_B19301F_data_with_o[[NAME]:[B19301F_001M]],2,FALSE)</f>
        <v>18208</v>
      </c>
      <c r="AF53" s="2">
        <f>VLOOKUP(A53,ACSDT5Y2015_B19301I_data_with_o[[NAME]:[B19301I_001M]],2,FALSE)</f>
        <v>13078</v>
      </c>
      <c r="AG53" s="2">
        <f>VLOOKUP(A53,ACSDT5Y2016_B19301I_data_with_o[[NAME]:[B19301I_001M]],2,FALSE)</f>
        <v>13816</v>
      </c>
      <c r="AH53" s="2">
        <f>VLOOKUP(A53,ACSDT5Y2017_B19301I_data_with_o[[NAME]:[B19301I_001M]],2,FALSE)</f>
        <v>14243</v>
      </c>
      <c r="AI53" s="2">
        <f>VLOOKUP(A53,ACSDT5Y2018_B19301I_data_with_o[[NAME]:[B19301I_001M]],2,FALSE)</f>
        <v>15980</v>
      </c>
      <c r="AJ53" s="2">
        <f>VLOOKUP(A53,ACSDT5Y2019_B19301I_data_with_o[[NAME]:[B19301I_001M]],2,FALSE)</f>
        <v>16915</v>
      </c>
    </row>
    <row r="54" spans="1:36" x14ac:dyDescent="0.3">
      <c r="A54" t="s">
        <v>50</v>
      </c>
      <c r="G54" s="2">
        <f>VLOOKUP(A54,ACSDT5Y2015_B19301B_data_with_o[],2,FALSE)</f>
        <v>9815</v>
      </c>
      <c r="H54" s="2">
        <f>VLOOKUP(A54,ACSDT5Y2016_B19301B_data_with_o[],2,FALSE)</f>
        <v>12840</v>
      </c>
      <c r="I54" s="2">
        <f>VLOOKUP(A54,ACSDT5Y2017_B19301B_data_with_o[],2,FALSE)</f>
        <v>18022</v>
      </c>
      <c r="J54" s="2">
        <f>VLOOKUP(A54,ACSDT5Y2018_B19301B_data_with_o[],2,FALSE)</f>
        <v>24370</v>
      </c>
      <c r="K54" s="2">
        <f>VLOOKUP(A54,ACSDT5Y2019_B19301B_data_with_o[],2,FALSE)</f>
        <v>25888</v>
      </c>
      <c r="L54" s="2">
        <f>VLOOKUP(A54,ACSDT5Y2015_B19301C_data_with_o[],2,FALSE)</f>
        <v>17567</v>
      </c>
      <c r="M54" s="2">
        <f>VLOOKUP(A54,ACSDT5Y2016_B19301C_data_with_o[],2,FALSE)</f>
        <v>20102</v>
      </c>
      <c r="N54" s="2">
        <f>VLOOKUP(A54,ACSDT5Y2017_B19301C_data_with_o[],2,FALSE)</f>
        <v>19826</v>
      </c>
      <c r="O54" s="2">
        <f>VLOOKUP(A54,ACSDT5Y2018_B19301C_data_with_o[],2,FALSE)</f>
        <v>18610</v>
      </c>
      <c r="P54" s="2">
        <f>VLOOKUP(A54,ACSDT5Y2019_B19301C_data_with_o[],2,FALSE)</f>
        <v>17096</v>
      </c>
      <c r="Q54" s="2">
        <f>VLOOKUP(A54,ACSDT5Y2015_B19301D_data_with_o[],2,FALSE)</f>
        <v>22838</v>
      </c>
      <c r="R54" s="2">
        <f>VLOOKUP(A54,ACSDT5Y2016_B19301D_data_with_o[],2,FALSE)</f>
        <v>24210</v>
      </c>
      <c r="S54" s="2">
        <f>VLOOKUP(A54,ACSDT5Y2017_B19301D_data_with_o[],2,FALSE)</f>
        <v>23164</v>
      </c>
      <c r="T54" s="2">
        <f>VLOOKUP(A54,ACSDT5Y2018_B19301D_data_with_o[],2,FALSE)</f>
        <v>15114</v>
      </c>
      <c r="U54" s="2">
        <f>VLOOKUP(A54,ACSDT5Y2019_B19301D_data_with_o[],2,FALSE)</f>
        <v>18701</v>
      </c>
      <c r="V54" s="3" t="str">
        <f>VLOOKUP(A54,ACSDT5Y2015_B19301E_data_with_overlays_2021_04_17T225104[#All],2,FALSE)</f>
        <v>null</v>
      </c>
      <c r="W54" s="3" t="str">
        <f>VLOOKUP(A54,ACSDT5Y2016_B19301E_data_with_overlays_2021_04_17T225104[#All],2,FALSE)</f>
        <v>null</v>
      </c>
      <c r="X54" s="3" t="str">
        <f>VLOOKUP(A54,ACSDT5Y2017_B19301E_data_with_overlays_2021_04_17T225104[#All],2,FALSE)</f>
        <v>32996</v>
      </c>
      <c r="Y54" s="3" t="str">
        <f>VLOOKUP(A54,ACSDT5Y2018_B19301E_data_with_overlays_2021_04_17T225104[#All],2,FALSE)</f>
        <v>null</v>
      </c>
      <c r="Z54" s="3" t="str">
        <f>VLOOKUP(A54,ACSDT5Y2019_B19301E_data_with_overlays_2021_04_17T225104[#All],2,FALSE)</f>
        <v>null</v>
      </c>
      <c r="AA54" s="4">
        <f>VLOOKUP(A54,ACSDT5Y2015_B19301F_data_with_o[],2,FALSE)</f>
        <v>14288</v>
      </c>
      <c r="AB54" s="4">
        <f>VLOOKUP(A54, ACSDT5Y2016_B19301F_data_with_o[[NAME]:[B19301F_001M]],2,FALSE)</f>
        <v>15225</v>
      </c>
      <c r="AC54" s="4">
        <f>VLOOKUP(A54,ACSDT5Y2017_B19301F_data_with_o[[NAME]:[B19301F_001M]],2,FALSE)</f>
        <v>14355</v>
      </c>
      <c r="AD54" s="4">
        <f>VLOOKUP(A54,ACSDT5Y2018_B19301F_data_with_o[[NAME]:[B19301F_001M]],2,FALSE)</f>
        <v>16380</v>
      </c>
      <c r="AE54" s="4">
        <f>VLOOKUP(A54,ACSDT5Y2019_B19301F_data_with_o[[NAME]:[B19301F_001M]],2,FALSE)</f>
        <v>15401</v>
      </c>
      <c r="AF54" s="2">
        <f>VLOOKUP(A54,ACSDT5Y2015_B19301I_data_with_o[[NAME]:[B19301I_001M]],2,FALSE)</f>
        <v>13609</v>
      </c>
      <c r="AG54" s="2">
        <f>VLOOKUP(A54,ACSDT5Y2016_B19301I_data_with_o[[NAME]:[B19301I_001M]],2,FALSE)</f>
        <v>13601</v>
      </c>
      <c r="AH54" s="2">
        <f>VLOOKUP(A54,ACSDT5Y2017_B19301I_data_with_o[[NAME]:[B19301I_001M]],2,FALSE)</f>
        <v>14350</v>
      </c>
      <c r="AI54" s="2">
        <f>VLOOKUP(A54,ACSDT5Y2018_B19301I_data_with_o[[NAME]:[B19301I_001M]],2,FALSE)</f>
        <v>14700</v>
      </c>
      <c r="AJ54" s="2">
        <f>VLOOKUP(A54,ACSDT5Y2019_B19301I_data_with_o[[NAME]:[B19301I_001M]],2,FALSE)</f>
        <v>14732</v>
      </c>
    </row>
    <row r="55" spans="1:36" x14ac:dyDescent="0.3">
      <c r="A55" t="s">
        <v>68</v>
      </c>
      <c r="G55" s="2">
        <f>VLOOKUP(A55,ACSDT5Y2015_B19301B_data_with_o[],2,FALSE)</f>
        <v>18632</v>
      </c>
      <c r="H55" s="2">
        <f>VLOOKUP(A55,ACSDT5Y2016_B19301B_data_with_o[],2,FALSE)</f>
        <v>17761</v>
      </c>
      <c r="I55" s="2">
        <f>VLOOKUP(A55,ACSDT5Y2017_B19301B_data_with_o[],2,FALSE)</f>
        <v>7567</v>
      </c>
      <c r="J55" s="2">
        <f>VLOOKUP(A55,ACSDT5Y2018_B19301B_data_with_o[],2,FALSE)</f>
        <v>7570</v>
      </c>
      <c r="K55" s="2">
        <f>VLOOKUP(A55,ACSDT5Y2019_B19301B_data_with_o[],2,FALSE)</f>
        <v>7859</v>
      </c>
      <c r="L55" s="2">
        <f>VLOOKUP(A55,ACSDT5Y2015_B19301C_data_with_o[],2,FALSE)</f>
        <v>16384</v>
      </c>
      <c r="M55" s="2">
        <f>VLOOKUP(A55,ACSDT5Y2016_B19301C_data_with_o[],2,FALSE)</f>
        <v>13025</v>
      </c>
      <c r="N55" s="2">
        <f>VLOOKUP(A55,ACSDT5Y2017_B19301C_data_with_o[],2,FALSE)</f>
        <v>18133</v>
      </c>
      <c r="O55" s="2">
        <f>VLOOKUP(A55,ACSDT5Y2018_B19301C_data_with_o[],2,FALSE)</f>
        <v>22367</v>
      </c>
      <c r="P55" s="2">
        <f>VLOOKUP(A55,ACSDT5Y2019_B19301C_data_with_o[],2,FALSE)</f>
        <v>26077</v>
      </c>
      <c r="Q55" s="2">
        <f>VLOOKUP(A55,ACSDT5Y2015_B19301D_data_with_o[],2,FALSE)</f>
        <v>13273</v>
      </c>
      <c r="R55" s="2">
        <f>VLOOKUP(A55,ACSDT5Y2016_B19301D_data_with_o[],2,FALSE)</f>
        <v>15085</v>
      </c>
      <c r="S55" s="2">
        <f>VLOOKUP(A55,ACSDT5Y2017_B19301D_data_with_o[],2,FALSE)</f>
        <v>11668</v>
      </c>
      <c r="T55" s="2">
        <f>VLOOKUP(A55,ACSDT5Y2018_B19301D_data_with_o[],2,FALSE)</f>
        <v>7519</v>
      </c>
      <c r="U55" s="2">
        <f>VLOOKUP(A55,ACSDT5Y2019_B19301D_data_with_o[],2,FALSE)</f>
        <v>19227</v>
      </c>
      <c r="V55" s="3" t="str">
        <f>VLOOKUP(A55,ACSDT5Y2015_B19301E_data_with_overlays_2021_04_17T225104[#All],2,FALSE)</f>
        <v>null</v>
      </c>
      <c r="W55" s="3" t="str">
        <f>VLOOKUP(A55,ACSDT5Y2016_B19301E_data_with_overlays_2021_04_17T225104[#All],2,FALSE)</f>
        <v>null</v>
      </c>
      <c r="X55" s="3" t="str">
        <f>VLOOKUP(A55,ACSDT5Y2017_B19301E_data_with_overlays_2021_04_17T225104[#All],2,FALSE)</f>
        <v>null</v>
      </c>
      <c r="Y55" s="3" t="str">
        <f>VLOOKUP(A55,ACSDT5Y2018_B19301E_data_with_overlays_2021_04_17T225104[#All],2,FALSE)</f>
        <v>null</v>
      </c>
      <c r="Z55" s="3" t="str">
        <f>VLOOKUP(A55,ACSDT5Y2019_B19301E_data_with_overlays_2021_04_17T225104[#All],2,FALSE)</f>
        <v>null</v>
      </c>
      <c r="AA55" s="4">
        <f>VLOOKUP(A55,ACSDT5Y2015_B19301F_data_with_o[],2,FALSE)</f>
        <v>22055</v>
      </c>
      <c r="AB55" s="4">
        <f>VLOOKUP(A55, ACSDT5Y2016_B19301F_data_with_o[[NAME]:[B19301F_001M]],2,FALSE)</f>
        <v>20077</v>
      </c>
      <c r="AC55" s="4">
        <f>VLOOKUP(A55,ACSDT5Y2017_B19301F_data_with_o[[NAME]:[B19301F_001M]],2,FALSE)</f>
        <v>20322</v>
      </c>
      <c r="AD55" s="4">
        <f>VLOOKUP(A55,ACSDT5Y2018_B19301F_data_with_o[[NAME]:[B19301F_001M]],2,FALSE)</f>
        <v>23724</v>
      </c>
      <c r="AE55" s="4">
        <f>VLOOKUP(A55,ACSDT5Y2019_B19301F_data_with_o[[NAME]:[B19301F_001M]],2,FALSE)</f>
        <v>29691</v>
      </c>
      <c r="AF55" s="2">
        <f>VLOOKUP(A55,ACSDT5Y2015_B19301I_data_with_o[[NAME]:[B19301I_001M]],2,FALSE)</f>
        <v>17729</v>
      </c>
      <c r="AG55" s="2">
        <f>VLOOKUP(A55,ACSDT5Y2016_B19301I_data_with_o[[NAME]:[B19301I_001M]],2,FALSE)</f>
        <v>16277</v>
      </c>
      <c r="AH55" s="2">
        <f>VLOOKUP(A55,ACSDT5Y2017_B19301I_data_with_o[[NAME]:[B19301I_001M]],2,FALSE)</f>
        <v>17234</v>
      </c>
      <c r="AI55" s="2">
        <f>VLOOKUP(A55,ACSDT5Y2018_B19301I_data_with_o[[NAME]:[B19301I_001M]],2,FALSE)</f>
        <v>17673</v>
      </c>
      <c r="AJ55" s="2">
        <f>VLOOKUP(A55,ACSDT5Y2019_B19301I_data_with_o[[NAME]:[B19301I_001M]],2,FALSE)</f>
        <v>18558</v>
      </c>
    </row>
    <row r="56" spans="1:36" x14ac:dyDescent="0.3">
      <c r="A56" t="s">
        <v>40</v>
      </c>
      <c r="B56" s="2">
        <v>19366</v>
      </c>
      <c r="C56" s="2">
        <f>VLOOKUP(A56,ACSDT1Y2016_B19301A_data_with_o[],2)</f>
        <v>20281</v>
      </c>
      <c r="D56" s="2">
        <f>VLOOKUP(A56,ACSDT1Y2017_B19301A_data_with_o[],2)</f>
        <v>20180</v>
      </c>
      <c r="E56" s="2">
        <f>VLOOKUP(A56,ACSDT1Y2018_B19301A_data_with_o[],2,FALSE)</f>
        <v>24432</v>
      </c>
      <c r="F56" s="2">
        <f>VLOOKUP(A56,ACSDT1Y2019_B19301A_data_with_o[],2,FALSE)</f>
        <v>24548</v>
      </c>
      <c r="G56" s="2">
        <f>VLOOKUP(A56,ACSDT5Y2015_B19301B_data_with_o[],2,FALSE)</f>
        <v>16071</v>
      </c>
      <c r="H56" s="2">
        <f>VLOOKUP(A56,ACSDT5Y2016_B19301B_data_with_o[],2,FALSE)</f>
        <v>16620</v>
      </c>
      <c r="I56" s="2">
        <f>VLOOKUP(A56,ACSDT5Y2017_B19301B_data_with_o[],2,FALSE)</f>
        <v>18141</v>
      </c>
      <c r="J56" s="2">
        <f>VLOOKUP(A56,ACSDT5Y2018_B19301B_data_with_o[],2,FALSE)</f>
        <v>19735</v>
      </c>
      <c r="K56" s="2">
        <f>VLOOKUP(A56,ACSDT5Y2019_B19301B_data_with_o[],2,FALSE)</f>
        <v>20642</v>
      </c>
      <c r="L56" s="2">
        <f>VLOOKUP(A56,ACSDT5Y2015_B19301C_data_with_o[],2,FALSE)</f>
        <v>12695</v>
      </c>
      <c r="M56" s="2">
        <f>VLOOKUP(A56,ACSDT5Y2016_B19301C_data_with_o[],2,FALSE)</f>
        <v>14606</v>
      </c>
      <c r="N56" s="2">
        <f>VLOOKUP(A56,ACSDT5Y2017_B19301C_data_with_o[],2,FALSE)</f>
        <v>15569</v>
      </c>
      <c r="O56" s="2">
        <f>VLOOKUP(A56,ACSDT5Y2018_B19301C_data_with_o[],2,FALSE)</f>
        <v>17109</v>
      </c>
      <c r="P56" s="2">
        <f>VLOOKUP(A56,ACSDT5Y2019_B19301C_data_with_o[],2,FALSE)</f>
        <v>17863</v>
      </c>
      <c r="Q56" s="2">
        <f>VLOOKUP(A56,ACSDT5Y2015_B19301D_data_with_o[],2,FALSE)</f>
        <v>24291</v>
      </c>
      <c r="R56" s="2">
        <f>VLOOKUP(A56,ACSDT5Y2016_B19301D_data_with_o[],2,FALSE)</f>
        <v>25306</v>
      </c>
      <c r="S56" s="2">
        <f>VLOOKUP(A56,ACSDT5Y2017_B19301D_data_with_o[],2,FALSE)</f>
        <v>27389</v>
      </c>
      <c r="T56" s="2">
        <f>VLOOKUP(A56,ACSDT5Y2018_B19301D_data_with_o[],2,FALSE)</f>
        <v>29462</v>
      </c>
      <c r="U56" s="2">
        <f>VLOOKUP(A56,ACSDT5Y2019_B19301D_data_with_o[],2,FALSE)</f>
        <v>26754</v>
      </c>
      <c r="V56" s="3" t="str">
        <f>VLOOKUP(A56,ACSDT5Y2015_B19301E_data_with_overlays_2021_04_17T225104[#All],2,FALSE)</f>
        <v>15275</v>
      </c>
      <c r="W56" s="3" t="str">
        <f>VLOOKUP(A56,ACSDT5Y2016_B19301E_data_with_overlays_2021_04_17T225104[#All],2,FALSE)</f>
        <v>14778</v>
      </c>
      <c r="X56" s="3" t="str">
        <f>VLOOKUP(A56,ACSDT5Y2017_B19301E_data_with_overlays_2021_04_17T225104[#All],2,FALSE)</f>
        <v>20105</v>
      </c>
      <c r="Y56" s="3" t="str">
        <f>VLOOKUP(A56,ACSDT5Y2018_B19301E_data_with_overlays_2021_04_17T225104[#All],2,FALSE)</f>
        <v>16273</v>
      </c>
      <c r="Z56" s="3" t="str">
        <f>VLOOKUP(A56,ACSDT5Y2019_B19301E_data_with_overlays_2021_04_17T225104[#All],2,FALSE)</f>
        <v>14456</v>
      </c>
      <c r="AA56" s="4">
        <f>VLOOKUP(A56,ACSDT5Y2015_B19301F_data_with_o[],2,FALSE)</f>
        <v>13324</v>
      </c>
      <c r="AB56" s="4">
        <f>VLOOKUP(A56, ACSDT5Y2016_B19301F_data_with_o[[NAME]:[B19301F_001M]],2,FALSE)</f>
        <v>13550</v>
      </c>
      <c r="AC56" s="4">
        <f>VLOOKUP(A56,ACSDT5Y2017_B19301F_data_with_o[[NAME]:[B19301F_001M]],2,FALSE)</f>
        <v>14299</v>
      </c>
      <c r="AD56" s="4">
        <f>VLOOKUP(A56,ACSDT5Y2018_B19301F_data_with_o[[NAME]:[B19301F_001M]],2,FALSE)</f>
        <v>14981</v>
      </c>
      <c r="AE56" s="4">
        <f>VLOOKUP(A56,ACSDT5Y2019_B19301F_data_with_o[[NAME]:[B19301F_001M]],2,FALSE)</f>
        <v>16193</v>
      </c>
      <c r="AF56" s="2">
        <f>VLOOKUP(A56,ACSDT5Y2015_B19301I_data_with_o[[NAME]:[B19301I_001M]],2,FALSE)</f>
        <v>11705</v>
      </c>
      <c r="AG56" s="2">
        <f>VLOOKUP(A56,ACSDT5Y2016_B19301I_data_with_o[[NAME]:[B19301I_001M]],2,FALSE)</f>
        <v>11911</v>
      </c>
      <c r="AH56" s="2">
        <f>VLOOKUP(A56,ACSDT5Y2017_B19301I_data_with_o[[NAME]:[B19301I_001M]],2,FALSE)</f>
        <v>12486</v>
      </c>
      <c r="AI56" s="2">
        <f>VLOOKUP(A56,ACSDT5Y2018_B19301I_data_with_o[[NAME]:[B19301I_001M]],2,FALSE)</f>
        <v>13526</v>
      </c>
      <c r="AJ56" s="2">
        <f>VLOOKUP(A56,ACSDT5Y2019_B19301I_data_with_o[[NAME]:[B19301I_001M]],2,FALSE)</f>
        <v>14616</v>
      </c>
    </row>
    <row r="57" spans="1:36" x14ac:dyDescent="0.3">
      <c r="A57" t="s">
        <v>69</v>
      </c>
      <c r="G57" s="2">
        <f>VLOOKUP(A57,ACSDT5Y2015_B19301B_data_with_o[],2,FALSE)</f>
        <v>9925</v>
      </c>
      <c r="H57" s="2">
        <f>VLOOKUP(A57,ACSDT5Y2016_B19301B_data_with_o[],2,FALSE)</f>
        <v>8879</v>
      </c>
      <c r="I57" s="2">
        <f>VLOOKUP(A57,ACSDT5Y2017_B19301B_data_with_o[],2,FALSE)</f>
        <v>9540</v>
      </c>
      <c r="J57" s="2">
        <f>VLOOKUP(A57,ACSDT5Y2018_B19301B_data_with_o[],2,FALSE)</f>
        <v>11036</v>
      </c>
      <c r="K57" s="2">
        <f>VLOOKUP(A57,ACSDT5Y2019_B19301B_data_with_o[],2,FALSE)</f>
        <v>11319</v>
      </c>
      <c r="L57" s="2">
        <f>VLOOKUP(A57,ACSDT5Y2015_B19301C_data_with_o[],2,FALSE)</f>
        <v>18960</v>
      </c>
      <c r="M57" s="2">
        <f>VLOOKUP(A57,ACSDT5Y2016_B19301C_data_with_o[],2,FALSE)</f>
        <v>18616</v>
      </c>
      <c r="N57" s="2">
        <f>VLOOKUP(A57,ACSDT5Y2017_B19301C_data_with_o[],2,FALSE)</f>
        <v>18187</v>
      </c>
      <c r="O57" s="2">
        <f>VLOOKUP(A57,ACSDT5Y2018_B19301C_data_with_o[],2,FALSE)</f>
        <v>17930</v>
      </c>
      <c r="P57" s="2">
        <f>VLOOKUP(A57,ACSDT5Y2019_B19301C_data_with_o[],2,FALSE)</f>
        <v>18932</v>
      </c>
      <c r="Q57" s="2">
        <f>VLOOKUP(A57,ACSDT5Y2015_B19301D_data_with_o[],2,FALSE)</f>
        <v>21362</v>
      </c>
      <c r="R57" s="2">
        <f>VLOOKUP(A57,ACSDT5Y2016_B19301D_data_with_o[],2,FALSE)</f>
        <v>18677</v>
      </c>
      <c r="S57" s="2">
        <f>VLOOKUP(A57,ACSDT5Y2017_B19301D_data_with_o[],2,FALSE)</f>
        <v>21979</v>
      </c>
      <c r="T57" s="2">
        <f>VLOOKUP(A57,ACSDT5Y2018_B19301D_data_with_o[],2,FALSE)</f>
        <v>22029</v>
      </c>
      <c r="U57" s="2">
        <f>VLOOKUP(A57,ACSDT5Y2019_B19301D_data_with_o[],2,FALSE)</f>
        <v>22755</v>
      </c>
      <c r="V57" s="3" t="str">
        <f>VLOOKUP(A57,ACSDT5Y2015_B19301E_data_with_overlays_2021_04_17T225104[#All],2,FALSE)</f>
        <v>31376</v>
      </c>
      <c r="W57" s="3" t="str">
        <f>VLOOKUP(A57,ACSDT5Y2016_B19301E_data_with_overlays_2021_04_17T225104[#All],2,FALSE)</f>
        <v>24306</v>
      </c>
      <c r="X57" s="3" t="str">
        <f>VLOOKUP(A57,ACSDT5Y2017_B19301E_data_with_overlays_2021_04_17T225104[#All],2,FALSE)</f>
        <v>38992</v>
      </c>
      <c r="Y57" s="3" t="str">
        <f>VLOOKUP(A57,ACSDT5Y2018_B19301E_data_with_overlays_2021_04_17T225104[#All],2,FALSE)</f>
        <v>38569</v>
      </c>
      <c r="Z57" s="3" t="str">
        <f>VLOOKUP(A57,ACSDT5Y2019_B19301E_data_with_overlays_2021_04_17T225104[#All],2,FALSE)</f>
        <v>27833</v>
      </c>
      <c r="AA57" s="4">
        <f>VLOOKUP(A57,ACSDT5Y2015_B19301F_data_with_o[],2,FALSE)</f>
        <v>9941</v>
      </c>
      <c r="AB57" s="4">
        <f>VLOOKUP(A57, ACSDT5Y2016_B19301F_data_with_o[[NAME]:[B19301F_001M]],2,FALSE)</f>
        <v>11708</v>
      </c>
      <c r="AC57" s="4">
        <f>VLOOKUP(A57,ACSDT5Y2017_B19301F_data_with_o[[NAME]:[B19301F_001M]],2,FALSE)</f>
        <v>17549</v>
      </c>
      <c r="AD57" s="4">
        <f>VLOOKUP(A57,ACSDT5Y2018_B19301F_data_with_o[[NAME]:[B19301F_001M]],2,FALSE)</f>
        <v>18253</v>
      </c>
      <c r="AE57" s="4">
        <f>VLOOKUP(A57,ACSDT5Y2019_B19301F_data_with_o[[NAME]:[B19301F_001M]],2,FALSE)</f>
        <v>20471</v>
      </c>
      <c r="AF57" s="2">
        <f>VLOOKUP(A57,ACSDT5Y2015_B19301I_data_with_o[[NAME]:[B19301I_001M]],2,FALSE)</f>
        <v>16707</v>
      </c>
      <c r="AG57" s="2">
        <f>VLOOKUP(A57,ACSDT5Y2016_B19301I_data_with_o[[NAME]:[B19301I_001M]],2,FALSE)</f>
        <v>21059</v>
      </c>
      <c r="AH57" s="2">
        <f>VLOOKUP(A57,ACSDT5Y2017_B19301I_data_with_o[[NAME]:[B19301I_001M]],2,FALSE)</f>
        <v>22376</v>
      </c>
      <c r="AI57" s="2">
        <f>VLOOKUP(A57,ACSDT5Y2018_B19301I_data_with_o[[NAME]:[B19301I_001M]],2,FALSE)</f>
        <v>22780</v>
      </c>
      <c r="AJ57" s="2">
        <f>VLOOKUP(A57,ACSDT5Y2019_B19301I_data_with_o[[NAME]:[B19301I_001M]],2,FALSE)</f>
        <v>22794</v>
      </c>
    </row>
    <row r="58" spans="1:36" x14ac:dyDescent="0.3">
      <c r="A58" t="s">
        <v>41</v>
      </c>
      <c r="B58" s="2">
        <v>35284</v>
      </c>
      <c r="C58" s="2">
        <f>VLOOKUP(A58,ACSDT1Y2016_B19301A_data_with_o[],2)</f>
        <v>36516</v>
      </c>
      <c r="D58" s="2">
        <f>VLOOKUP(A58,ACSDT1Y2017_B19301A_data_with_o[],2)</f>
        <v>38466</v>
      </c>
      <c r="E58" s="2">
        <f>VLOOKUP(A58,ACSDT1Y2018_B19301A_data_with_o[],2,FALSE)</f>
        <v>37475</v>
      </c>
      <c r="F58" s="2">
        <f>VLOOKUP(A58,ACSDT1Y2019_B19301A_data_with_o[],2,FALSE)</f>
        <v>41740</v>
      </c>
      <c r="G58" s="2">
        <f>VLOOKUP(A58,ACSDT5Y2015_B19301B_data_with_o[],2,FALSE)</f>
        <v>33761</v>
      </c>
      <c r="H58" s="2">
        <f>VLOOKUP(A58,ACSDT5Y2016_B19301B_data_with_o[],2,FALSE)</f>
        <v>34526</v>
      </c>
      <c r="I58" s="2">
        <f>VLOOKUP(A58,ACSDT5Y2017_B19301B_data_with_o[],2,FALSE)</f>
        <v>37318</v>
      </c>
      <c r="J58" s="2">
        <f>VLOOKUP(A58,ACSDT5Y2018_B19301B_data_with_o[],2,FALSE)</f>
        <v>37388</v>
      </c>
      <c r="K58" s="2">
        <f>VLOOKUP(A58,ACSDT5Y2019_B19301B_data_with_o[],2,FALSE)</f>
        <v>37564</v>
      </c>
      <c r="L58" s="2">
        <f>VLOOKUP(A58,ACSDT5Y2015_B19301C_data_with_o[],2,FALSE)</f>
        <v>26584</v>
      </c>
      <c r="M58" s="2">
        <f>VLOOKUP(A58,ACSDT5Y2016_B19301C_data_with_o[],2,FALSE)</f>
        <v>27294</v>
      </c>
      <c r="N58" s="2">
        <f>VLOOKUP(A58,ACSDT5Y2017_B19301C_data_with_o[],2,FALSE)</f>
        <v>28446</v>
      </c>
      <c r="O58" s="2">
        <f>VLOOKUP(A58,ACSDT5Y2018_B19301C_data_with_o[],2,FALSE)</f>
        <v>28016</v>
      </c>
      <c r="P58" s="2">
        <f>VLOOKUP(A58,ACSDT5Y2019_B19301C_data_with_o[],2,FALSE)</f>
        <v>27224</v>
      </c>
      <c r="Q58" s="2">
        <f>VLOOKUP(A58,ACSDT5Y2015_B19301D_data_with_o[],2,FALSE)</f>
        <v>40711</v>
      </c>
      <c r="R58" s="2">
        <f>VLOOKUP(A58,ACSDT5Y2016_B19301D_data_with_o[],2,FALSE)</f>
        <v>42142</v>
      </c>
      <c r="S58" s="2">
        <f>VLOOKUP(A58,ACSDT5Y2017_B19301D_data_with_o[],2,FALSE)</f>
        <v>43346</v>
      </c>
      <c r="T58" s="2">
        <f>VLOOKUP(A58,ACSDT5Y2018_B19301D_data_with_o[],2,FALSE)</f>
        <v>44215</v>
      </c>
      <c r="U58" s="2">
        <f>VLOOKUP(A58,ACSDT5Y2019_B19301D_data_with_o[],2,FALSE)</f>
        <v>46573</v>
      </c>
      <c r="V58" s="3" t="str">
        <f>VLOOKUP(A58,ACSDT5Y2015_B19301E_data_with_overlays_2021_04_17T225104[#All],2,FALSE)</f>
        <v>27962</v>
      </c>
      <c r="W58" s="3" t="str">
        <f>VLOOKUP(A58,ACSDT5Y2016_B19301E_data_with_overlays_2021_04_17T225104[#All],2,FALSE)</f>
        <v>28473</v>
      </c>
      <c r="X58" s="3" t="str">
        <f>VLOOKUP(A58,ACSDT5Y2017_B19301E_data_with_overlays_2021_04_17T225104[#All],2,FALSE)</f>
        <v>26399</v>
      </c>
      <c r="Y58" s="3" t="str">
        <f>VLOOKUP(A58,ACSDT5Y2018_B19301E_data_with_overlays_2021_04_17T225104[#All],2,FALSE)</f>
        <v>33035</v>
      </c>
      <c r="Z58" s="3" t="str">
        <f>VLOOKUP(A58,ACSDT5Y2019_B19301E_data_with_overlays_2021_04_17T225104[#All],2,FALSE)</f>
        <v>33460</v>
      </c>
      <c r="AA58" s="4">
        <f>VLOOKUP(A58,ACSDT5Y2015_B19301F_data_with_o[],2,FALSE)</f>
        <v>19418</v>
      </c>
      <c r="AB58" s="4">
        <f>VLOOKUP(A58, ACSDT5Y2016_B19301F_data_with_o[[NAME]:[B19301F_001M]],2,FALSE)</f>
        <v>20275</v>
      </c>
      <c r="AC58" s="4">
        <f>VLOOKUP(A58,ACSDT5Y2017_B19301F_data_with_o[[NAME]:[B19301F_001M]],2,FALSE)</f>
        <v>21549</v>
      </c>
      <c r="AD58" s="4">
        <f>VLOOKUP(A58,ACSDT5Y2018_B19301F_data_with_o[[NAME]:[B19301F_001M]],2,FALSE)</f>
        <v>21641</v>
      </c>
      <c r="AE58" s="4">
        <f>VLOOKUP(A58,ACSDT5Y2019_B19301F_data_with_o[[NAME]:[B19301F_001M]],2,FALSE)</f>
        <v>22183</v>
      </c>
      <c r="AF58" s="2">
        <f>VLOOKUP(A58,ACSDT5Y2015_B19301I_data_with_o[[NAME]:[B19301I_001M]],2,FALSE)</f>
        <v>17882</v>
      </c>
      <c r="AG58" s="2">
        <f>VLOOKUP(A58,ACSDT5Y2016_B19301I_data_with_o[[NAME]:[B19301I_001M]],2,FALSE)</f>
        <v>18494</v>
      </c>
      <c r="AH58" s="2">
        <f>VLOOKUP(A58,ACSDT5Y2017_B19301I_data_with_o[[NAME]:[B19301I_001M]],2,FALSE)</f>
        <v>19441</v>
      </c>
      <c r="AI58" s="2">
        <f>VLOOKUP(A58,ACSDT5Y2018_B19301I_data_with_o[[NAME]:[B19301I_001M]],2,FALSE)</f>
        <v>20266</v>
      </c>
      <c r="AJ58" s="2">
        <f>VLOOKUP(A58,ACSDT5Y2019_B19301I_data_with_o[[NAME]:[B19301I_001M]],2,FALSE)</f>
        <v>21484</v>
      </c>
    </row>
    <row r="59" spans="1:36" x14ac:dyDescent="0.3">
      <c r="A59" t="s">
        <v>42</v>
      </c>
      <c r="B59" s="2">
        <v>33997</v>
      </c>
      <c r="C59" s="2">
        <f>VLOOKUP(A59,ACSDT1Y2016_B19301A_data_with_o[],2)</f>
        <v>34732</v>
      </c>
      <c r="D59" s="2">
        <f>VLOOKUP(A59,ACSDT1Y2017_B19301A_data_with_o[],2)</f>
        <v>38026</v>
      </c>
      <c r="E59" s="2">
        <f>VLOOKUP(A59,ACSDT1Y2018_B19301A_data_with_o[],2,FALSE)</f>
        <v>34032</v>
      </c>
      <c r="F59" s="2">
        <f>VLOOKUP(A59,ACSDT1Y2019_B19301A_data_with_o[],2,FALSE)</f>
        <v>40759</v>
      </c>
      <c r="G59" s="2">
        <f>VLOOKUP(A59,ACSDT5Y2015_B19301B_data_with_o[],2,FALSE)</f>
        <v>21262</v>
      </c>
      <c r="H59" s="2">
        <f>VLOOKUP(A59,ACSDT5Y2016_B19301B_data_with_o[],2,FALSE)</f>
        <v>21576</v>
      </c>
      <c r="I59" s="2">
        <f>VLOOKUP(A59,ACSDT5Y2017_B19301B_data_with_o[],2,FALSE)</f>
        <v>21836</v>
      </c>
      <c r="J59" s="2">
        <f>VLOOKUP(A59,ACSDT5Y2018_B19301B_data_with_o[],2,FALSE)</f>
        <v>24300</v>
      </c>
      <c r="K59" s="2">
        <f>VLOOKUP(A59,ACSDT5Y2019_B19301B_data_with_o[],2,FALSE)</f>
        <v>23849</v>
      </c>
      <c r="L59" s="2">
        <f>VLOOKUP(A59,ACSDT5Y2015_B19301C_data_with_o[],2,FALSE)</f>
        <v>20512</v>
      </c>
      <c r="M59" s="2">
        <f>VLOOKUP(A59,ACSDT5Y2016_B19301C_data_with_o[],2,FALSE)</f>
        <v>20334</v>
      </c>
      <c r="N59" s="2">
        <f>VLOOKUP(A59,ACSDT5Y2017_B19301C_data_with_o[],2,FALSE)</f>
        <v>24368</v>
      </c>
      <c r="O59" s="2">
        <f>VLOOKUP(A59,ACSDT5Y2018_B19301C_data_with_o[],2,FALSE)</f>
        <v>23536</v>
      </c>
      <c r="P59" s="2">
        <f>VLOOKUP(A59,ACSDT5Y2019_B19301C_data_with_o[],2,FALSE)</f>
        <v>23581</v>
      </c>
      <c r="Q59" s="2">
        <f>VLOOKUP(A59,ACSDT5Y2015_B19301D_data_with_o[],2,FALSE)</f>
        <v>22781</v>
      </c>
      <c r="R59" s="2">
        <f>VLOOKUP(A59,ACSDT5Y2016_B19301D_data_with_o[],2,FALSE)</f>
        <v>24956</v>
      </c>
      <c r="S59" s="2">
        <f>VLOOKUP(A59,ACSDT5Y2017_B19301D_data_with_o[],2,FALSE)</f>
        <v>26134</v>
      </c>
      <c r="T59" s="2">
        <f>VLOOKUP(A59,ACSDT5Y2018_B19301D_data_with_o[],2,FALSE)</f>
        <v>30226</v>
      </c>
      <c r="U59" s="2">
        <f>VLOOKUP(A59,ACSDT5Y2019_B19301D_data_with_o[],2,FALSE)</f>
        <v>31663</v>
      </c>
      <c r="V59" s="3" t="str">
        <f>VLOOKUP(A59,ACSDT5Y2015_B19301E_data_with_overlays_2021_04_17T225104[#All],2,FALSE)</f>
        <v>23693</v>
      </c>
      <c r="W59" s="3" t="str">
        <f>VLOOKUP(A59,ACSDT5Y2016_B19301E_data_with_overlays_2021_04_17T225104[#All],2,FALSE)</f>
        <v>26000</v>
      </c>
      <c r="X59" s="3" t="str">
        <f>VLOOKUP(A59,ACSDT5Y2017_B19301E_data_with_overlays_2021_04_17T225104[#All],2,FALSE)</f>
        <v>25156</v>
      </c>
      <c r="Y59" s="3" t="str">
        <f>VLOOKUP(A59,ACSDT5Y2018_B19301E_data_with_overlays_2021_04_17T225104[#All],2,FALSE)</f>
        <v>23321</v>
      </c>
      <c r="Z59" s="3" t="str">
        <f>VLOOKUP(A59,ACSDT5Y2019_B19301E_data_with_overlays_2021_04_17T225104[#All],2,FALSE)</f>
        <v>26243</v>
      </c>
      <c r="AA59" s="4">
        <f>VLOOKUP(A59,ACSDT5Y2015_B19301F_data_with_o[],2,FALSE)</f>
        <v>17143</v>
      </c>
      <c r="AB59" s="4">
        <f>VLOOKUP(A59, ACSDT5Y2016_B19301F_data_with_o[[NAME]:[B19301F_001M]],2,FALSE)</f>
        <v>17018</v>
      </c>
      <c r="AC59" s="4">
        <f>VLOOKUP(A59,ACSDT5Y2017_B19301F_data_with_o[[NAME]:[B19301F_001M]],2,FALSE)</f>
        <v>18475</v>
      </c>
      <c r="AD59" s="4">
        <f>VLOOKUP(A59,ACSDT5Y2018_B19301F_data_with_o[[NAME]:[B19301F_001M]],2,FALSE)</f>
        <v>19240</v>
      </c>
      <c r="AE59" s="4">
        <f>VLOOKUP(A59,ACSDT5Y2019_B19301F_data_with_o[[NAME]:[B19301F_001M]],2,FALSE)</f>
        <v>19950</v>
      </c>
      <c r="AF59" s="2">
        <f>VLOOKUP(A59,ACSDT5Y2015_B19301I_data_with_o[[NAME]:[B19301I_001M]],2,FALSE)</f>
        <v>17112</v>
      </c>
      <c r="AG59" s="2">
        <f>VLOOKUP(A59,ACSDT5Y2016_B19301I_data_with_o[[NAME]:[B19301I_001M]],2,FALSE)</f>
        <v>17582</v>
      </c>
      <c r="AH59" s="2">
        <f>VLOOKUP(A59,ACSDT5Y2017_B19301I_data_with_o[[NAME]:[B19301I_001M]],2,FALSE)</f>
        <v>18916</v>
      </c>
      <c r="AI59" s="2">
        <f>VLOOKUP(A59,ACSDT5Y2018_B19301I_data_with_o[[NAME]:[B19301I_001M]],2,FALSE)</f>
        <v>19770</v>
      </c>
      <c r="AJ59" s="2">
        <f>VLOOKUP(A59,ACSDT5Y2019_B19301I_data_with_o[[NAME]:[B19301I_001M]],2,FALSE)</f>
        <v>20993</v>
      </c>
    </row>
    <row r="60" spans="1:36" x14ac:dyDescent="0.3">
      <c r="A60" t="s">
        <v>43</v>
      </c>
      <c r="B60" s="2">
        <v>25832</v>
      </c>
      <c r="C60" s="2">
        <f>VLOOKUP(A60,ACSDT1Y2016_B19301A_data_with_o[],2)</f>
        <v>24671</v>
      </c>
      <c r="D60" s="2">
        <f>VLOOKUP(A60,ACSDT1Y2017_B19301A_data_with_o[],2)</f>
        <v>24707</v>
      </c>
      <c r="E60" s="2">
        <f>VLOOKUP(A60,ACSDT1Y2018_B19301A_data_with_o[],2,FALSE)</f>
        <v>24262</v>
      </c>
      <c r="F60" s="2">
        <f>VLOOKUP(A60,ACSDT1Y2019_B19301A_data_with_o[],2,FALSE)</f>
        <v>28091</v>
      </c>
      <c r="G60" s="2">
        <f>VLOOKUP(A60,ACSDT5Y2015_B19301B_data_with_o[],2,FALSE)</f>
        <v>21217</v>
      </c>
      <c r="H60" s="2">
        <f>VLOOKUP(A60,ACSDT5Y2016_B19301B_data_with_o[],2,FALSE)</f>
        <v>25671</v>
      </c>
      <c r="I60" s="2">
        <f>VLOOKUP(A60,ACSDT5Y2017_B19301B_data_with_o[],2,FALSE)</f>
        <v>29700</v>
      </c>
      <c r="J60" s="2">
        <f>VLOOKUP(A60,ACSDT5Y2018_B19301B_data_with_o[],2,FALSE)</f>
        <v>28340</v>
      </c>
      <c r="K60" s="2">
        <f>VLOOKUP(A60,ACSDT5Y2019_B19301B_data_with_o[],2,FALSE)</f>
        <v>27421</v>
      </c>
      <c r="L60" s="2">
        <f>VLOOKUP(A60,ACSDT5Y2015_B19301C_data_with_o[],2,FALSE)</f>
        <v>18076</v>
      </c>
      <c r="M60" s="2">
        <f>VLOOKUP(A60,ACSDT5Y2016_B19301C_data_with_o[],2,FALSE)</f>
        <v>18384</v>
      </c>
      <c r="N60" s="2">
        <f>VLOOKUP(A60,ACSDT5Y2017_B19301C_data_with_o[],2,FALSE)</f>
        <v>19375</v>
      </c>
      <c r="O60" s="2">
        <f>VLOOKUP(A60,ACSDT5Y2018_B19301C_data_with_o[],2,FALSE)</f>
        <v>16528</v>
      </c>
      <c r="P60" s="2">
        <f>VLOOKUP(A60,ACSDT5Y2019_B19301C_data_with_o[],2,FALSE)</f>
        <v>16668</v>
      </c>
      <c r="Q60" s="2">
        <f>VLOOKUP(A60,ACSDT5Y2015_B19301D_data_with_o[],2,FALSE)</f>
        <v>17456</v>
      </c>
      <c r="R60" s="2">
        <f>VLOOKUP(A60,ACSDT5Y2016_B19301D_data_with_o[],2,FALSE)</f>
        <v>18059</v>
      </c>
      <c r="S60" s="2">
        <f>VLOOKUP(A60,ACSDT5Y2017_B19301D_data_with_o[],2,FALSE)</f>
        <v>19314</v>
      </c>
      <c r="T60" s="2">
        <f>VLOOKUP(A60,ACSDT5Y2018_B19301D_data_with_o[],2,FALSE)</f>
        <v>20331</v>
      </c>
      <c r="U60" s="2">
        <f>VLOOKUP(A60,ACSDT5Y2019_B19301D_data_with_o[],2,FALSE)</f>
        <v>20690</v>
      </c>
      <c r="V60" s="3" t="str">
        <f>VLOOKUP(A60,ACSDT5Y2015_B19301E_data_with_overlays_2021_04_17T225104[#All],2,FALSE)</f>
        <v>30146</v>
      </c>
      <c r="W60" s="3" t="str">
        <f>VLOOKUP(A60,ACSDT5Y2016_B19301E_data_with_overlays_2021_04_17T225104[#All],2,FALSE)</f>
        <v>20078</v>
      </c>
      <c r="X60" s="3" t="str">
        <f>VLOOKUP(A60,ACSDT5Y2017_B19301E_data_with_overlays_2021_04_17T225104[#All],2,FALSE)</f>
        <v>20969</v>
      </c>
      <c r="Y60" s="3" t="str">
        <f>VLOOKUP(A60,ACSDT5Y2018_B19301E_data_with_overlays_2021_04_17T225104[#All],2,FALSE)</f>
        <v>20278</v>
      </c>
      <c r="Z60" s="3" t="str">
        <f>VLOOKUP(A60,ACSDT5Y2019_B19301E_data_with_overlays_2021_04_17T225104[#All],2,FALSE)</f>
        <v>25821</v>
      </c>
      <c r="AA60" s="4">
        <f>VLOOKUP(A60,ACSDT5Y2015_B19301F_data_with_o[],2,FALSE)</f>
        <v>13619</v>
      </c>
      <c r="AB60" s="4">
        <f>VLOOKUP(A60, ACSDT5Y2016_B19301F_data_with_o[[NAME]:[B19301F_001M]],2,FALSE)</f>
        <v>14424</v>
      </c>
      <c r="AC60" s="4">
        <f>VLOOKUP(A60,ACSDT5Y2017_B19301F_data_with_o[[NAME]:[B19301F_001M]],2,FALSE)</f>
        <v>16907</v>
      </c>
      <c r="AD60" s="4">
        <f>VLOOKUP(A60,ACSDT5Y2018_B19301F_data_with_o[[NAME]:[B19301F_001M]],2,FALSE)</f>
        <v>19324</v>
      </c>
      <c r="AE60" s="4">
        <f>VLOOKUP(A60,ACSDT5Y2019_B19301F_data_with_o[[NAME]:[B19301F_001M]],2,FALSE)</f>
        <v>24323</v>
      </c>
      <c r="AF60" s="2">
        <f>VLOOKUP(A60,ACSDT5Y2015_B19301I_data_with_o[[NAME]:[B19301I_001M]],2,FALSE)</f>
        <v>12569</v>
      </c>
      <c r="AG60" s="2">
        <f>VLOOKUP(A60,ACSDT5Y2016_B19301I_data_with_o[[NAME]:[B19301I_001M]],2,FALSE)</f>
        <v>13560</v>
      </c>
      <c r="AH60" s="2">
        <f>VLOOKUP(A60,ACSDT5Y2017_B19301I_data_with_o[[NAME]:[B19301I_001M]],2,FALSE)</f>
        <v>15157</v>
      </c>
      <c r="AI60" s="2">
        <f>VLOOKUP(A60,ACSDT5Y2018_B19301I_data_with_o[[NAME]:[B19301I_001M]],2,FALSE)</f>
        <v>16140</v>
      </c>
      <c r="AJ60" s="2">
        <f>VLOOKUP(A60,ACSDT5Y2019_B19301I_data_with_o[[NAME]:[B19301I_001M]],2,FALSE)</f>
        <v>17846</v>
      </c>
    </row>
  </sheetData>
  <sortState xmlns:xlrd2="http://schemas.microsoft.com/office/spreadsheetml/2017/richdata2" ref="A2:K60">
    <sortCondition ref="A7:A6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BDD6-DFA3-46FD-B4D6-EA116F15808A}">
  <sheetPr>
    <tabColor rgb="FFCC99FF"/>
  </sheetPr>
  <dimension ref="A1:D61"/>
  <sheetViews>
    <sheetView topLeftCell="A24" workbookViewId="0"/>
  </sheetViews>
  <sheetFormatPr defaultRowHeight="14.4" x14ac:dyDescent="0.3"/>
  <cols>
    <col min="1" max="1" width="15.33203125" bestFit="1" customWidth="1"/>
    <col min="2" max="2" width="30.77734375" bestFit="1" customWidth="1"/>
    <col min="3" max="3" width="76.109375" bestFit="1" customWidth="1"/>
    <col min="4" max="4" width="80.88671875" bestFit="1" customWidth="1"/>
  </cols>
  <sheetData>
    <row r="1" spans="1:4" x14ac:dyDescent="0.3">
      <c r="A1" t="s">
        <v>615</v>
      </c>
      <c r="B1" t="s">
        <v>0</v>
      </c>
      <c r="C1" t="s">
        <v>616</v>
      </c>
      <c r="D1" t="s">
        <v>617</v>
      </c>
    </row>
    <row r="2" spans="1:4" x14ac:dyDescent="0.3">
      <c r="A2" s="1" t="s">
        <v>618</v>
      </c>
      <c r="B2" s="1" t="s">
        <v>1</v>
      </c>
      <c r="C2" t="s">
        <v>213</v>
      </c>
      <c r="D2" t="s">
        <v>214</v>
      </c>
    </row>
    <row r="3" spans="1:4" x14ac:dyDescent="0.3">
      <c r="A3" s="1" t="s">
        <v>619</v>
      </c>
      <c r="B3" s="1" t="s">
        <v>4</v>
      </c>
      <c r="C3">
        <v>19920</v>
      </c>
      <c r="D3">
        <v>496</v>
      </c>
    </row>
    <row r="4" spans="1:4" x14ac:dyDescent="0.3">
      <c r="A4" s="1" t="s">
        <v>620</v>
      </c>
      <c r="B4" s="1" t="s">
        <v>53</v>
      </c>
      <c r="C4" t="s">
        <v>89</v>
      </c>
      <c r="D4" t="s">
        <v>217</v>
      </c>
    </row>
    <row r="5" spans="1:4" x14ac:dyDescent="0.3">
      <c r="A5" s="1" t="s">
        <v>621</v>
      </c>
      <c r="B5" s="1" t="s">
        <v>54</v>
      </c>
      <c r="C5">
        <v>11661</v>
      </c>
      <c r="D5">
        <v>4615</v>
      </c>
    </row>
    <row r="6" spans="1:4" x14ac:dyDescent="0.3">
      <c r="A6" s="1" t="s">
        <v>622</v>
      </c>
      <c r="B6" s="1" t="s">
        <v>5</v>
      </c>
      <c r="C6">
        <v>15054</v>
      </c>
      <c r="D6">
        <v>1552</v>
      </c>
    </row>
    <row r="7" spans="1:4" x14ac:dyDescent="0.3">
      <c r="A7" s="1" t="s">
        <v>623</v>
      </c>
      <c r="B7" s="1" t="s">
        <v>55</v>
      </c>
      <c r="C7">
        <v>17838</v>
      </c>
      <c r="D7">
        <v>6700</v>
      </c>
    </row>
    <row r="8" spans="1:4" x14ac:dyDescent="0.3">
      <c r="A8" s="1" t="s">
        <v>624</v>
      </c>
      <c r="B8" s="1" t="s">
        <v>56</v>
      </c>
      <c r="C8">
        <v>13050</v>
      </c>
      <c r="D8">
        <v>2954</v>
      </c>
    </row>
    <row r="9" spans="1:4" x14ac:dyDescent="0.3">
      <c r="A9" s="1" t="s">
        <v>625</v>
      </c>
      <c r="B9" s="1" t="s">
        <v>6</v>
      </c>
      <c r="C9">
        <v>18948</v>
      </c>
      <c r="D9">
        <v>728</v>
      </c>
    </row>
    <row r="10" spans="1:4" x14ac:dyDescent="0.3">
      <c r="A10" s="1" t="s">
        <v>626</v>
      </c>
      <c r="B10" s="1" t="s">
        <v>57</v>
      </c>
      <c r="C10">
        <v>11507</v>
      </c>
      <c r="D10">
        <v>5690</v>
      </c>
    </row>
    <row r="11" spans="1:4" x14ac:dyDescent="0.3">
      <c r="A11" s="1" t="s">
        <v>627</v>
      </c>
      <c r="B11" s="1" t="s">
        <v>7</v>
      </c>
      <c r="C11">
        <v>15438</v>
      </c>
      <c r="D11">
        <v>2155</v>
      </c>
    </row>
    <row r="12" spans="1:4" x14ac:dyDescent="0.3">
      <c r="A12" s="1" t="s">
        <v>628</v>
      </c>
      <c r="B12" s="1" t="s">
        <v>8</v>
      </c>
      <c r="C12">
        <v>12705</v>
      </c>
      <c r="D12">
        <v>353</v>
      </c>
    </row>
    <row r="13" spans="1:4" x14ac:dyDescent="0.3">
      <c r="A13" s="1" t="s">
        <v>629</v>
      </c>
      <c r="B13" s="1" t="s">
        <v>58</v>
      </c>
      <c r="C13">
        <v>13639</v>
      </c>
      <c r="D13">
        <v>2785</v>
      </c>
    </row>
    <row r="14" spans="1:4" x14ac:dyDescent="0.3">
      <c r="A14" s="1" t="s">
        <v>630</v>
      </c>
      <c r="B14" s="1" t="s">
        <v>9</v>
      </c>
      <c r="C14">
        <v>15007</v>
      </c>
      <c r="D14">
        <v>6463</v>
      </c>
    </row>
    <row r="15" spans="1:4" x14ac:dyDescent="0.3">
      <c r="A15" s="1" t="s">
        <v>631</v>
      </c>
      <c r="B15" s="1" t="s">
        <v>10</v>
      </c>
      <c r="C15">
        <v>11647</v>
      </c>
      <c r="D15">
        <v>666</v>
      </c>
    </row>
    <row r="16" spans="1:4" x14ac:dyDescent="0.3">
      <c r="A16" s="1" t="s">
        <v>632</v>
      </c>
      <c r="B16" s="1" t="s">
        <v>59</v>
      </c>
      <c r="C16">
        <v>22660</v>
      </c>
      <c r="D16">
        <v>6470</v>
      </c>
    </row>
    <row r="17" spans="1:4" x14ac:dyDescent="0.3">
      <c r="A17" s="1" t="s">
        <v>633</v>
      </c>
      <c r="B17" s="1" t="s">
        <v>11</v>
      </c>
      <c r="C17">
        <v>15118</v>
      </c>
      <c r="D17">
        <v>578</v>
      </c>
    </row>
    <row r="18" spans="1:4" x14ac:dyDescent="0.3">
      <c r="A18" s="1" t="s">
        <v>634</v>
      </c>
      <c r="B18" s="1" t="s">
        <v>12</v>
      </c>
      <c r="C18">
        <v>11449</v>
      </c>
      <c r="D18">
        <v>905</v>
      </c>
    </row>
    <row r="19" spans="1:4" x14ac:dyDescent="0.3">
      <c r="A19" s="1" t="s">
        <v>635</v>
      </c>
      <c r="B19" s="1" t="s">
        <v>13</v>
      </c>
      <c r="C19">
        <v>11149</v>
      </c>
      <c r="D19">
        <v>1970</v>
      </c>
    </row>
    <row r="20" spans="1:4" x14ac:dyDescent="0.3">
      <c r="A20" s="1" t="s">
        <v>636</v>
      </c>
      <c r="B20" s="1" t="s">
        <v>60</v>
      </c>
      <c r="C20">
        <v>4504</v>
      </c>
      <c r="D20">
        <v>1470</v>
      </c>
    </row>
    <row r="21" spans="1:4" x14ac:dyDescent="0.3">
      <c r="A21" s="1" t="s">
        <v>637</v>
      </c>
      <c r="B21" s="1" t="s">
        <v>14</v>
      </c>
      <c r="C21">
        <v>15442</v>
      </c>
      <c r="D21">
        <v>117</v>
      </c>
    </row>
    <row r="22" spans="1:4" x14ac:dyDescent="0.3">
      <c r="A22" s="1" t="s">
        <v>638</v>
      </c>
      <c r="B22" s="1" t="s">
        <v>15</v>
      </c>
      <c r="C22">
        <v>12469</v>
      </c>
      <c r="D22">
        <v>1193</v>
      </c>
    </row>
    <row r="23" spans="1:4" x14ac:dyDescent="0.3">
      <c r="A23" s="1" t="s">
        <v>639</v>
      </c>
      <c r="B23" s="1" t="s">
        <v>16</v>
      </c>
      <c r="C23">
        <v>14580</v>
      </c>
      <c r="D23">
        <v>1366</v>
      </c>
    </row>
    <row r="24" spans="1:4" x14ac:dyDescent="0.3">
      <c r="A24" s="1" t="s">
        <v>640</v>
      </c>
      <c r="B24" s="1" t="s">
        <v>61</v>
      </c>
      <c r="C24">
        <v>24014</v>
      </c>
      <c r="D24">
        <v>9923</v>
      </c>
    </row>
    <row r="25" spans="1:4" x14ac:dyDescent="0.3">
      <c r="A25" s="1" t="s">
        <v>641</v>
      </c>
      <c r="B25" s="1" t="s">
        <v>17</v>
      </c>
      <c r="C25">
        <v>13910</v>
      </c>
      <c r="D25">
        <v>3181</v>
      </c>
    </row>
    <row r="26" spans="1:4" x14ac:dyDescent="0.3">
      <c r="A26" s="1" t="s">
        <v>642</v>
      </c>
      <c r="B26" s="1" t="s">
        <v>18</v>
      </c>
      <c r="C26">
        <v>13678</v>
      </c>
      <c r="D26">
        <v>605</v>
      </c>
    </row>
    <row r="27" spans="1:4" x14ac:dyDescent="0.3">
      <c r="A27" s="1" t="s">
        <v>643</v>
      </c>
      <c r="B27" s="1" t="s">
        <v>62</v>
      </c>
      <c r="C27">
        <v>13438</v>
      </c>
      <c r="D27">
        <v>6231</v>
      </c>
    </row>
    <row r="28" spans="1:4" x14ac:dyDescent="0.3">
      <c r="A28" s="1" t="s">
        <v>644</v>
      </c>
      <c r="B28" s="1" t="s">
        <v>63</v>
      </c>
      <c r="C28">
        <v>11845</v>
      </c>
      <c r="D28">
        <v>2848</v>
      </c>
    </row>
    <row r="29" spans="1:4" x14ac:dyDescent="0.3">
      <c r="A29" s="1" t="s">
        <v>645</v>
      </c>
      <c r="B29" s="1" t="s">
        <v>19</v>
      </c>
      <c r="C29">
        <v>15169</v>
      </c>
      <c r="D29">
        <v>733</v>
      </c>
    </row>
    <row r="30" spans="1:4" x14ac:dyDescent="0.3">
      <c r="A30" s="1" t="s">
        <v>646</v>
      </c>
      <c r="B30" s="1" t="s">
        <v>20</v>
      </c>
      <c r="C30">
        <v>18311</v>
      </c>
      <c r="D30">
        <v>1736</v>
      </c>
    </row>
    <row r="31" spans="1:4" x14ac:dyDescent="0.3">
      <c r="A31" s="1" t="s">
        <v>647</v>
      </c>
      <c r="B31" s="1" t="s">
        <v>21</v>
      </c>
      <c r="C31">
        <v>11964</v>
      </c>
      <c r="D31">
        <v>2938</v>
      </c>
    </row>
    <row r="32" spans="1:4" x14ac:dyDescent="0.3">
      <c r="A32" s="1" t="s">
        <v>648</v>
      </c>
      <c r="B32" s="1" t="s">
        <v>22</v>
      </c>
      <c r="C32">
        <v>16164</v>
      </c>
      <c r="D32">
        <v>362</v>
      </c>
    </row>
    <row r="33" spans="1:4" x14ac:dyDescent="0.3">
      <c r="A33" s="1" t="s">
        <v>649</v>
      </c>
      <c r="B33" s="1" t="s">
        <v>23</v>
      </c>
      <c r="C33">
        <v>20497</v>
      </c>
      <c r="D33">
        <v>2073</v>
      </c>
    </row>
    <row r="34" spans="1:4" x14ac:dyDescent="0.3">
      <c r="A34" s="1" t="s">
        <v>650</v>
      </c>
      <c r="B34" s="1" t="s">
        <v>64</v>
      </c>
      <c r="C34">
        <v>25387</v>
      </c>
      <c r="D34">
        <v>14212</v>
      </c>
    </row>
    <row r="35" spans="1:4" x14ac:dyDescent="0.3">
      <c r="A35" s="1" t="s">
        <v>651</v>
      </c>
      <c r="B35" s="1" t="s">
        <v>24</v>
      </c>
      <c r="C35">
        <v>14995</v>
      </c>
      <c r="D35">
        <v>280</v>
      </c>
    </row>
    <row r="36" spans="1:4" x14ac:dyDescent="0.3">
      <c r="A36" s="1" t="s">
        <v>652</v>
      </c>
      <c r="B36" s="1" t="s">
        <v>25</v>
      </c>
      <c r="C36">
        <v>17342</v>
      </c>
      <c r="D36">
        <v>734</v>
      </c>
    </row>
    <row r="37" spans="1:4" x14ac:dyDescent="0.3">
      <c r="A37" s="1" t="s">
        <v>653</v>
      </c>
      <c r="B37" s="1" t="s">
        <v>65</v>
      </c>
      <c r="C37">
        <v>22576</v>
      </c>
      <c r="D37">
        <v>3182</v>
      </c>
    </row>
    <row r="38" spans="1:4" x14ac:dyDescent="0.3">
      <c r="A38" s="1" t="s">
        <v>654</v>
      </c>
      <c r="B38" s="1" t="s">
        <v>26</v>
      </c>
      <c r="C38">
        <v>15669</v>
      </c>
      <c r="D38">
        <v>349</v>
      </c>
    </row>
    <row r="39" spans="1:4" x14ac:dyDescent="0.3">
      <c r="A39" s="1" t="s">
        <v>655</v>
      </c>
      <c r="B39" s="1" t="s">
        <v>27</v>
      </c>
      <c r="C39">
        <v>16789</v>
      </c>
      <c r="D39">
        <v>367</v>
      </c>
    </row>
    <row r="40" spans="1:4" x14ac:dyDescent="0.3">
      <c r="A40" s="1" t="s">
        <v>656</v>
      </c>
      <c r="B40" s="1" t="s">
        <v>28</v>
      </c>
      <c r="C40">
        <v>24266</v>
      </c>
      <c r="D40">
        <v>1255</v>
      </c>
    </row>
    <row r="41" spans="1:4" x14ac:dyDescent="0.3">
      <c r="A41" s="1" t="s">
        <v>657</v>
      </c>
      <c r="B41" s="1" t="s">
        <v>29</v>
      </c>
      <c r="C41">
        <v>15064</v>
      </c>
      <c r="D41">
        <v>657</v>
      </c>
    </row>
    <row r="42" spans="1:4" x14ac:dyDescent="0.3">
      <c r="A42" s="1" t="s">
        <v>658</v>
      </c>
      <c r="B42" s="1" t="s">
        <v>30</v>
      </c>
      <c r="C42">
        <v>16054</v>
      </c>
      <c r="D42">
        <v>1555</v>
      </c>
    </row>
    <row r="43" spans="1:4" x14ac:dyDescent="0.3">
      <c r="A43" s="1" t="s">
        <v>659</v>
      </c>
      <c r="B43" s="1" t="s">
        <v>31</v>
      </c>
      <c r="C43">
        <v>20743</v>
      </c>
      <c r="D43">
        <v>769</v>
      </c>
    </row>
    <row r="44" spans="1:4" x14ac:dyDescent="0.3">
      <c r="A44" s="1" t="s">
        <v>660</v>
      </c>
      <c r="B44" s="1" t="s">
        <v>32</v>
      </c>
      <c r="C44">
        <v>16129</v>
      </c>
      <c r="D44">
        <v>787</v>
      </c>
    </row>
    <row r="45" spans="1:4" x14ac:dyDescent="0.3">
      <c r="A45" s="1" t="s">
        <v>661</v>
      </c>
      <c r="B45" s="1" t="s">
        <v>33</v>
      </c>
      <c r="C45">
        <v>19387</v>
      </c>
      <c r="D45">
        <v>549</v>
      </c>
    </row>
    <row r="46" spans="1:4" x14ac:dyDescent="0.3">
      <c r="A46" s="1" t="s">
        <v>662</v>
      </c>
      <c r="B46" s="1" t="s">
        <v>34</v>
      </c>
      <c r="C46">
        <v>15697</v>
      </c>
      <c r="D46">
        <v>1208</v>
      </c>
    </row>
    <row r="47" spans="1:4" x14ac:dyDescent="0.3">
      <c r="A47" s="1" t="s">
        <v>663</v>
      </c>
      <c r="B47" s="1" t="s">
        <v>35</v>
      </c>
      <c r="C47">
        <v>15484</v>
      </c>
      <c r="D47">
        <v>3019</v>
      </c>
    </row>
    <row r="48" spans="1:4" x14ac:dyDescent="0.3">
      <c r="A48" s="1" t="s">
        <v>664</v>
      </c>
      <c r="B48" s="1" t="s">
        <v>66</v>
      </c>
      <c r="C48" t="s">
        <v>91</v>
      </c>
      <c r="D48" t="s">
        <v>91</v>
      </c>
    </row>
    <row r="49" spans="1:4" x14ac:dyDescent="0.3">
      <c r="A49" s="1" t="s">
        <v>665</v>
      </c>
      <c r="B49" s="1" t="s">
        <v>67</v>
      </c>
      <c r="C49">
        <v>14931</v>
      </c>
      <c r="D49">
        <v>5459</v>
      </c>
    </row>
    <row r="50" spans="1:4" x14ac:dyDescent="0.3">
      <c r="A50" s="1" t="s">
        <v>666</v>
      </c>
      <c r="B50" s="1" t="s">
        <v>36</v>
      </c>
      <c r="C50">
        <v>17644</v>
      </c>
      <c r="D50">
        <v>1061</v>
      </c>
    </row>
    <row r="51" spans="1:4" x14ac:dyDescent="0.3">
      <c r="A51" s="1" t="s">
        <v>667</v>
      </c>
      <c r="B51" s="1" t="s">
        <v>37</v>
      </c>
      <c r="C51">
        <v>16311</v>
      </c>
      <c r="D51">
        <v>801</v>
      </c>
    </row>
    <row r="52" spans="1:4" x14ac:dyDescent="0.3">
      <c r="A52" s="1" t="s">
        <v>668</v>
      </c>
      <c r="B52" s="1" t="s">
        <v>38</v>
      </c>
      <c r="C52">
        <v>14800</v>
      </c>
      <c r="D52">
        <v>718</v>
      </c>
    </row>
    <row r="53" spans="1:4" x14ac:dyDescent="0.3">
      <c r="A53" s="1" t="s">
        <v>669</v>
      </c>
      <c r="B53" s="1" t="s">
        <v>39</v>
      </c>
      <c r="C53">
        <v>15203</v>
      </c>
      <c r="D53">
        <v>1550</v>
      </c>
    </row>
    <row r="54" spans="1:4" x14ac:dyDescent="0.3">
      <c r="A54" s="1" t="s">
        <v>670</v>
      </c>
      <c r="B54" s="1" t="s">
        <v>50</v>
      </c>
      <c r="C54">
        <v>15225</v>
      </c>
      <c r="D54">
        <v>2784</v>
      </c>
    </row>
    <row r="55" spans="1:4" x14ac:dyDescent="0.3">
      <c r="A55" s="1" t="s">
        <v>671</v>
      </c>
      <c r="B55" s="1" t="s">
        <v>68</v>
      </c>
      <c r="C55">
        <v>20077</v>
      </c>
      <c r="D55">
        <v>4004</v>
      </c>
    </row>
    <row r="56" spans="1:4" x14ac:dyDescent="0.3">
      <c r="A56" s="1" t="s">
        <v>672</v>
      </c>
      <c r="B56" s="1" t="s">
        <v>40</v>
      </c>
      <c r="C56">
        <v>13550</v>
      </c>
      <c r="D56">
        <v>717</v>
      </c>
    </row>
    <row r="57" spans="1:4" x14ac:dyDescent="0.3">
      <c r="A57" s="1" t="s">
        <v>673</v>
      </c>
      <c r="B57" s="1" t="s">
        <v>69</v>
      </c>
      <c r="C57">
        <v>11708</v>
      </c>
      <c r="D57">
        <v>4536</v>
      </c>
    </row>
    <row r="58" spans="1:4" x14ac:dyDescent="0.3">
      <c r="A58" s="1" t="s">
        <v>674</v>
      </c>
      <c r="B58" s="1" t="s">
        <v>41</v>
      </c>
      <c r="C58">
        <v>20275</v>
      </c>
      <c r="D58">
        <v>1034</v>
      </c>
    </row>
    <row r="59" spans="1:4" x14ac:dyDescent="0.3">
      <c r="A59" s="1" t="s">
        <v>675</v>
      </c>
      <c r="B59" s="1" t="s">
        <v>42</v>
      </c>
      <c r="C59">
        <v>17018</v>
      </c>
      <c r="D59">
        <v>1375</v>
      </c>
    </row>
    <row r="60" spans="1:4" x14ac:dyDescent="0.3">
      <c r="A60" s="1" t="s">
        <v>676</v>
      </c>
      <c r="B60" s="1" t="s">
        <v>43</v>
      </c>
      <c r="C60">
        <v>14424</v>
      </c>
      <c r="D60">
        <v>2017</v>
      </c>
    </row>
    <row r="61" spans="1:4" x14ac:dyDescent="0.3">
      <c r="A61" s="1" t="s">
        <v>677</v>
      </c>
      <c r="B61" s="1" t="s">
        <v>44</v>
      </c>
      <c r="C61">
        <v>15974</v>
      </c>
      <c r="D61">
        <v>89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EEBF-E877-480B-8B5A-80546302DBFB}">
  <sheetPr>
    <tabColor rgb="FFCC99FF"/>
  </sheetPr>
  <dimension ref="A1:C61"/>
  <sheetViews>
    <sheetView workbookViewId="0">
      <selection sqref="A1:A1048576"/>
    </sheetView>
  </sheetViews>
  <sheetFormatPr defaultRowHeight="14.4" x14ac:dyDescent="0.3"/>
  <cols>
    <col min="1" max="1" width="30.77734375" bestFit="1" customWidth="1"/>
    <col min="2" max="2" width="76.109375" bestFit="1" customWidth="1"/>
    <col min="3" max="3" width="80.88671875" bestFit="1" customWidth="1"/>
  </cols>
  <sheetData>
    <row r="1" spans="1:3" x14ac:dyDescent="0.3">
      <c r="A1" t="s">
        <v>0</v>
      </c>
      <c r="B1" t="s">
        <v>616</v>
      </c>
      <c r="C1" t="s">
        <v>617</v>
      </c>
    </row>
    <row r="2" spans="1:3" x14ac:dyDescent="0.3">
      <c r="A2" s="1" t="s">
        <v>1</v>
      </c>
      <c r="B2" t="s">
        <v>2</v>
      </c>
      <c r="C2" t="s">
        <v>3</v>
      </c>
    </row>
    <row r="3" spans="1:3" x14ac:dyDescent="0.3">
      <c r="A3" s="1" t="s">
        <v>4</v>
      </c>
      <c r="B3">
        <v>19069</v>
      </c>
      <c r="C3">
        <v>517</v>
      </c>
    </row>
    <row r="4" spans="1:3" x14ac:dyDescent="0.3">
      <c r="A4" s="1" t="s">
        <v>53</v>
      </c>
      <c r="B4" t="s">
        <v>89</v>
      </c>
      <c r="C4" t="s">
        <v>217</v>
      </c>
    </row>
    <row r="5" spans="1:3" x14ac:dyDescent="0.3">
      <c r="A5" s="1" t="s">
        <v>54</v>
      </c>
      <c r="B5">
        <v>10097</v>
      </c>
      <c r="C5">
        <v>4117</v>
      </c>
    </row>
    <row r="6" spans="1:3" x14ac:dyDescent="0.3">
      <c r="A6" s="1" t="s">
        <v>5</v>
      </c>
      <c r="B6">
        <v>13970</v>
      </c>
      <c r="C6">
        <v>1225</v>
      </c>
    </row>
    <row r="7" spans="1:3" x14ac:dyDescent="0.3">
      <c r="A7" s="1" t="s">
        <v>55</v>
      </c>
      <c r="B7">
        <v>16946</v>
      </c>
      <c r="C7">
        <v>5522</v>
      </c>
    </row>
    <row r="8" spans="1:3" x14ac:dyDescent="0.3">
      <c r="A8" s="1" t="s">
        <v>56</v>
      </c>
      <c r="B8">
        <v>13851</v>
      </c>
      <c r="C8">
        <v>2932</v>
      </c>
    </row>
    <row r="9" spans="1:3" x14ac:dyDescent="0.3">
      <c r="A9" s="1" t="s">
        <v>6</v>
      </c>
      <c r="B9">
        <v>18068</v>
      </c>
      <c r="C9">
        <v>674</v>
      </c>
    </row>
    <row r="10" spans="1:3" x14ac:dyDescent="0.3">
      <c r="A10" s="1" t="s">
        <v>57</v>
      </c>
      <c r="B10">
        <v>6941</v>
      </c>
      <c r="C10">
        <v>3174</v>
      </c>
    </row>
    <row r="11" spans="1:3" x14ac:dyDescent="0.3">
      <c r="A11" s="1" t="s">
        <v>7</v>
      </c>
      <c r="B11">
        <v>14455</v>
      </c>
      <c r="C11">
        <v>1866</v>
      </c>
    </row>
    <row r="12" spans="1:3" x14ac:dyDescent="0.3">
      <c r="A12" s="1" t="s">
        <v>8</v>
      </c>
      <c r="B12">
        <v>12358</v>
      </c>
      <c r="C12">
        <v>348</v>
      </c>
    </row>
    <row r="13" spans="1:3" x14ac:dyDescent="0.3">
      <c r="A13" s="1" t="s">
        <v>58</v>
      </c>
      <c r="B13">
        <v>12654</v>
      </c>
      <c r="C13">
        <v>2794</v>
      </c>
    </row>
    <row r="14" spans="1:3" x14ac:dyDescent="0.3">
      <c r="A14" s="1" t="s">
        <v>9</v>
      </c>
      <c r="B14">
        <v>15054</v>
      </c>
      <c r="C14">
        <v>5535</v>
      </c>
    </row>
    <row r="15" spans="1:3" x14ac:dyDescent="0.3">
      <c r="A15" s="1" t="s">
        <v>10</v>
      </c>
      <c r="B15">
        <v>11576</v>
      </c>
      <c r="C15">
        <v>784</v>
      </c>
    </row>
    <row r="16" spans="1:3" x14ac:dyDescent="0.3">
      <c r="A16" s="1" t="s">
        <v>59</v>
      </c>
      <c r="B16">
        <v>20581</v>
      </c>
      <c r="C16">
        <v>8022</v>
      </c>
    </row>
    <row r="17" spans="1:3" x14ac:dyDescent="0.3">
      <c r="A17" s="1" t="s">
        <v>11</v>
      </c>
      <c r="B17">
        <v>14849</v>
      </c>
      <c r="C17">
        <v>612</v>
      </c>
    </row>
    <row r="18" spans="1:3" x14ac:dyDescent="0.3">
      <c r="A18" s="1" t="s">
        <v>12</v>
      </c>
      <c r="B18">
        <v>12031</v>
      </c>
      <c r="C18">
        <v>1288</v>
      </c>
    </row>
    <row r="19" spans="1:3" x14ac:dyDescent="0.3">
      <c r="A19" s="1" t="s">
        <v>13</v>
      </c>
      <c r="B19">
        <v>11695</v>
      </c>
      <c r="C19">
        <v>1592</v>
      </c>
    </row>
    <row r="20" spans="1:3" x14ac:dyDescent="0.3">
      <c r="A20" s="1" t="s">
        <v>60</v>
      </c>
      <c r="B20">
        <v>4953</v>
      </c>
      <c r="C20">
        <v>2506</v>
      </c>
    </row>
    <row r="21" spans="1:3" x14ac:dyDescent="0.3">
      <c r="A21" s="1" t="s">
        <v>14</v>
      </c>
      <c r="B21">
        <v>14763</v>
      </c>
      <c r="C21">
        <v>121</v>
      </c>
    </row>
    <row r="22" spans="1:3" x14ac:dyDescent="0.3">
      <c r="A22" s="1" t="s">
        <v>15</v>
      </c>
      <c r="B22">
        <v>12279</v>
      </c>
      <c r="C22">
        <v>1235</v>
      </c>
    </row>
    <row r="23" spans="1:3" x14ac:dyDescent="0.3">
      <c r="A23" s="1" t="s">
        <v>16</v>
      </c>
      <c r="B23">
        <v>14879</v>
      </c>
      <c r="C23">
        <v>1284</v>
      </c>
    </row>
    <row r="24" spans="1:3" x14ac:dyDescent="0.3">
      <c r="A24" s="1" t="s">
        <v>61</v>
      </c>
      <c r="B24">
        <v>16649</v>
      </c>
      <c r="C24">
        <v>6907</v>
      </c>
    </row>
    <row r="25" spans="1:3" x14ac:dyDescent="0.3">
      <c r="A25" s="1" t="s">
        <v>17</v>
      </c>
      <c r="B25">
        <v>12801</v>
      </c>
      <c r="C25">
        <v>2138</v>
      </c>
    </row>
    <row r="26" spans="1:3" x14ac:dyDescent="0.3">
      <c r="A26" s="1" t="s">
        <v>18</v>
      </c>
      <c r="B26">
        <v>13454</v>
      </c>
      <c r="C26">
        <v>635</v>
      </c>
    </row>
    <row r="27" spans="1:3" x14ac:dyDescent="0.3">
      <c r="A27" s="1" t="s">
        <v>62</v>
      </c>
      <c r="B27">
        <v>20048</v>
      </c>
      <c r="C27">
        <v>13234</v>
      </c>
    </row>
    <row r="28" spans="1:3" x14ac:dyDescent="0.3">
      <c r="A28" s="1" t="s">
        <v>63</v>
      </c>
      <c r="B28">
        <v>10543</v>
      </c>
      <c r="C28">
        <v>3434</v>
      </c>
    </row>
    <row r="29" spans="1:3" x14ac:dyDescent="0.3">
      <c r="A29" s="1" t="s">
        <v>19</v>
      </c>
      <c r="B29">
        <v>14943</v>
      </c>
      <c r="C29">
        <v>869</v>
      </c>
    </row>
    <row r="30" spans="1:3" x14ac:dyDescent="0.3">
      <c r="A30" s="1" t="s">
        <v>20</v>
      </c>
      <c r="B30">
        <v>17497</v>
      </c>
      <c r="C30">
        <v>1767</v>
      </c>
    </row>
    <row r="31" spans="1:3" x14ac:dyDescent="0.3">
      <c r="A31" s="1" t="s">
        <v>21</v>
      </c>
      <c r="B31">
        <v>11186</v>
      </c>
      <c r="C31">
        <v>2986</v>
      </c>
    </row>
    <row r="32" spans="1:3" x14ac:dyDescent="0.3">
      <c r="A32" s="1" t="s">
        <v>22</v>
      </c>
      <c r="B32">
        <v>15996</v>
      </c>
      <c r="C32">
        <v>408</v>
      </c>
    </row>
    <row r="33" spans="1:3" x14ac:dyDescent="0.3">
      <c r="A33" s="1" t="s">
        <v>23</v>
      </c>
      <c r="B33">
        <v>19283</v>
      </c>
      <c r="C33">
        <v>2014</v>
      </c>
    </row>
    <row r="34" spans="1:3" x14ac:dyDescent="0.3">
      <c r="A34" s="1" t="s">
        <v>64</v>
      </c>
      <c r="B34">
        <v>21601</v>
      </c>
      <c r="C34">
        <v>16797</v>
      </c>
    </row>
    <row r="35" spans="1:3" x14ac:dyDescent="0.3">
      <c r="A35" s="1" t="s">
        <v>24</v>
      </c>
      <c r="B35">
        <v>14547</v>
      </c>
      <c r="C35">
        <v>315</v>
      </c>
    </row>
    <row r="36" spans="1:3" x14ac:dyDescent="0.3">
      <c r="A36" s="1" t="s">
        <v>25</v>
      </c>
      <c r="B36">
        <v>17435</v>
      </c>
      <c r="C36">
        <v>776</v>
      </c>
    </row>
    <row r="37" spans="1:3" x14ac:dyDescent="0.3">
      <c r="A37" s="1" t="s">
        <v>65</v>
      </c>
      <c r="B37">
        <v>19966</v>
      </c>
      <c r="C37">
        <v>2394</v>
      </c>
    </row>
    <row r="38" spans="1:3" x14ac:dyDescent="0.3">
      <c r="A38" s="1" t="s">
        <v>26</v>
      </c>
      <c r="B38">
        <v>14960</v>
      </c>
      <c r="C38">
        <v>335</v>
      </c>
    </row>
    <row r="39" spans="1:3" x14ac:dyDescent="0.3">
      <c r="A39" s="1" t="s">
        <v>27</v>
      </c>
      <c r="B39">
        <v>16151</v>
      </c>
      <c r="C39">
        <v>366</v>
      </c>
    </row>
    <row r="40" spans="1:3" x14ac:dyDescent="0.3">
      <c r="A40" s="1" t="s">
        <v>28</v>
      </c>
      <c r="B40">
        <v>23718</v>
      </c>
      <c r="C40">
        <v>1244</v>
      </c>
    </row>
    <row r="41" spans="1:3" x14ac:dyDescent="0.3">
      <c r="A41" s="1" t="s">
        <v>29</v>
      </c>
      <c r="B41">
        <v>14568</v>
      </c>
      <c r="C41">
        <v>655</v>
      </c>
    </row>
    <row r="42" spans="1:3" x14ac:dyDescent="0.3">
      <c r="A42" s="1" t="s">
        <v>30</v>
      </c>
      <c r="B42">
        <v>15063</v>
      </c>
      <c r="C42">
        <v>1539</v>
      </c>
    </row>
    <row r="43" spans="1:3" x14ac:dyDescent="0.3">
      <c r="A43" s="1" t="s">
        <v>31</v>
      </c>
      <c r="B43">
        <v>20175</v>
      </c>
      <c r="C43">
        <v>854</v>
      </c>
    </row>
    <row r="44" spans="1:3" x14ac:dyDescent="0.3">
      <c r="A44" s="1" t="s">
        <v>32</v>
      </c>
      <c r="B44">
        <v>15210</v>
      </c>
      <c r="C44">
        <v>731</v>
      </c>
    </row>
    <row r="45" spans="1:3" x14ac:dyDescent="0.3">
      <c r="A45" s="1" t="s">
        <v>33</v>
      </c>
      <c r="B45">
        <v>18565</v>
      </c>
      <c r="C45">
        <v>559</v>
      </c>
    </row>
    <row r="46" spans="1:3" x14ac:dyDescent="0.3">
      <c r="A46" s="1" t="s">
        <v>34</v>
      </c>
      <c r="B46">
        <v>15264</v>
      </c>
      <c r="C46">
        <v>1121</v>
      </c>
    </row>
    <row r="47" spans="1:3" x14ac:dyDescent="0.3">
      <c r="A47" s="1" t="s">
        <v>35</v>
      </c>
      <c r="B47">
        <v>15806</v>
      </c>
      <c r="C47">
        <v>2618</v>
      </c>
    </row>
    <row r="48" spans="1:3" x14ac:dyDescent="0.3">
      <c r="A48" s="1" t="s">
        <v>66</v>
      </c>
      <c r="B48" t="s">
        <v>91</v>
      </c>
      <c r="C48" t="s">
        <v>91</v>
      </c>
    </row>
    <row r="49" spans="1:3" x14ac:dyDescent="0.3">
      <c r="A49" s="1" t="s">
        <v>67</v>
      </c>
      <c r="B49">
        <v>14642</v>
      </c>
      <c r="C49">
        <v>5241</v>
      </c>
    </row>
    <row r="50" spans="1:3" x14ac:dyDescent="0.3">
      <c r="A50" s="1" t="s">
        <v>36</v>
      </c>
      <c r="B50">
        <v>17634</v>
      </c>
      <c r="C50">
        <v>1212</v>
      </c>
    </row>
    <row r="51" spans="1:3" x14ac:dyDescent="0.3">
      <c r="A51" s="1" t="s">
        <v>37</v>
      </c>
      <c r="B51">
        <v>16124</v>
      </c>
      <c r="C51">
        <v>902</v>
      </c>
    </row>
    <row r="52" spans="1:3" x14ac:dyDescent="0.3">
      <c r="A52" s="1" t="s">
        <v>38</v>
      </c>
      <c r="B52">
        <v>13775</v>
      </c>
      <c r="C52">
        <v>621</v>
      </c>
    </row>
    <row r="53" spans="1:3" x14ac:dyDescent="0.3">
      <c r="A53" s="1" t="s">
        <v>39</v>
      </c>
      <c r="B53">
        <v>13395</v>
      </c>
      <c r="C53">
        <v>1507</v>
      </c>
    </row>
    <row r="54" spans="1:3" x14ac:dyDescent="0.3">
      <c r="A54" s="1" t="s">
        <v>50</v>
      </c>
      <c r="B54">
        <v>14288</v>
      </c>
      <c r="C54">
        <v>1859</v>
      </c>
    </row>
    <row r="55" spans="1:3" x14ac:dyDescent="0.3">
      <c r="A55" s="1" t="s">
        <v>68</v>
      </c>
      <c r="B55">
        <v>22055</v>
      </c>
      <c r="C55">
        <v>5315</v>
      </c>
    </row>
    <row r="56" spans="1:3" x14ac:dyDescent="0.3">
      <c r="A56" s="1" t="s">
        <v>40</v>
      </c>
      <c r="B56">
        <v>13324</v>
      </c>
      <c r="C56">
        <v>845</v>
      </c>
    </row>
    <row r="57" spans="1:3" x14ac:dyDescent="0.3">
      <c r="A57" s="1" t="s">
        <v>69</v>
      </c>
      <c r="B57">
        <v>9941</v>
      </c>
      <c r="C57">
        <v>2369</v>
      </c>
    </row>
    <row r="58" spans="1:3" x14ac:dyDescent="0.3">
      <c r="A58" s="1" t="s">
        <v>41</v>
      </c>
      <c r="B58">
        <v>19418</v>
      </c>
      <c r="C58">
        <v>780</v>
      </c>
    </row>
    <row r="59" spans="1:3" x14ac:dyDescent="0.3">
      <c r="A59" s="1" t="s">
        <v>42</v>
      </c>
      <c r="B59">
        <v>17143</v>
      </c>
      <c r="C59">
        <v>1205</v>
      </c>
    </row>
    <row r="60" spans="1:3" x14ac:dyDescent="0.3">
      <c r="A60" s="1" t="s">
        <v>43</v>
      </c>
      <c r="B60">
        <v>13619</v>
      </c>
      <c r="C60">
        <v>1466</v>
      </c>
    </row>
    <row r="61" spans="1:3" x14ac:dyDescent="0.3">
      <c r="A61" s="1" t="s">
        <v>44</v>
      </c>
      <c r="B61">
        <v>15395</v>
      </c>
      <c r="C61">
        <v>80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C62"/>
  <sheetViews>
    <sheetView workbookViewId="0">
      <selection activeCell="A3" sqref="A3"/>
    </sheetView>
  </sheetViews>
  <sheetFormatPr defaultRowHeight="14.4" x14ac:dyDescent="0.3"/>
  <cols>
    <col min="1" max="1" width="30.77734375" bestFit="1" customWidth="1"/>
    <col min="2" max="2" width="76.109375" bestFit="1" customWidth="1"/>
    <col min="3" max="3" width="80.88671875" bestFit="1" customWidth="1"/>
  </cols>
  <sheetData>
    <row r="1" spans="1:3" x14ac:dyDescent="0.3">
      <c r="A1" t="s">
        <v>103</v>
      </c>
      <c r="B1" t="s">
        <v>104</v>
      </c>
      <c r="C1" t="s">
        <v>105</v>
      </c>
    </row>
    <row r="2" spans="1:3" x14ac:dyDescent="0.3">
      <c r="A2" s="1" t="s">
        <v>0</v>
      </c>
      <c r="B2" s="1" t="s">
        <v>106</v>
      </c>
      <c r="C2" s="1" t="s">
        <v>107</v>
      </c>
    </row>
    <row r="3" spans="1:3" x14ac:dyDescent="0.3">
      <c r="A3" s="1" t="s">
        <v>1</v>
      </c>
      <c r="B3" s="1" t="s">
        <v>519</v>
      </c>
      <c r="C3" s="1" t="s">
        <v>520</v>
      </c>
    </row>
    <row r="4" spans="1:3" x14ac:dyDescent="0.3">
      <c r="A4" s="1" t="s">
        <v>4</v>
      </c>
      <c r="B4" s="1" t="s">
        <v>521</v>
      </c>
      <c r="C4" s="1" t="s">
        <v>522</v>
      </c>
    </row>
    <row r="5" spans="1:3" x14ac:dyDescent="0.3">
      <c r="A5" s="1" t="s">
        <v>53</v>
      </c>
      <c r="B5" s="1" t="s">
        <v>91</v>
      </c>
      <c r="C5" s="1" t="s">
        <v>91</v>
      </c>
    </row>
    <row r="6" spans="1:3" x14ac:dyDescent="0.3">
      <c r="A6" s="1" t="s">
        <v>54</v>
      </c>
      <c r="B6" s="1" t="s">
        <v>91</v>
      </c>
      <c r="C6" s="1" t="s">
        <v>91</v>
      </c>
    </row>
    <row r="7" spans="1:3" x14ac:dyDescent="0.3">
      <c r="A7" s="1" t="s">
        <v>5</v>
      </c>
      <c r="B7" s="1" t="s">
        <v>523</v>
      </c>
      <c r="C7" s="1" t="s">
        <v>524</v>
      </c>
    </row>
    <row r="8" spans="1:3" x14ac:dyDescent="0.3">
      <c r="A8" s="1" t="s">
        <v>55</v>
      </c>
      <c r="B8" s="1" t="s">
        <v>91</v>
      </c>
      <c r="C8" s="1" t="s">
        <v>91</v>
      </c>
    </row>
    <row r="9" spans="1:3" x14ac:dyDescent="0.3">
      <c r="A9" s="1" t="s">
        <v>56</v>
      </c>
      <c r="B9" s="1" t="s">
        <v>525</v>
      </c>
      <c r="C9" s="1" t="s">
        <v>526</v>
      </c>
    </row>
    <row r="10" spans="1:3" x14ac:dyDescent="0.3">
      <c r="A10" s="1" t="s">
        <v>6</v>
      </c>
      <c r="B10" s="1" t="s">
        <v>527</v>
      </c>
      <c r="C10" s="1" t="s">
        <v>528</v>
      </c>
    </row>
    <row r="11" spans="1:3" x14ac:dyDescent="0.3">
      <c r="A11" s="1" t="s">
        <v>57</v>
      </c>
      <c r="B11" s="1" t="s">
        <v>91</v>
      </c>
      <c r="C11" s="1" t="s">
        <v>91</v>
      </c>
    </row>
    <row r="12" spans="1:3" x14ac:dyDescent="0.3">
      <c r="A12" s="1" t="s">
        <v>7</v>
      </c>
      <c r="B12" s="1" t="s">
        <v>529</v>
      </c>
      <c r="C12" s="1" t="s">
        <v>530</v>
      </c>
    </row>
    <row r="13" spans="1:3" x14ac:dyDescent="0.3">
      <c r="A13" s="1" t="s">
        <v>8</v>
      </c>
      <c r="B13" s="1" t="s">
        <v>531</v>
      </c>
      <c r="C13" s="1" t="s">
        <v>532</v>
      </c>
    </row>
    <row r="14" spans="1:3" x14ac:dyDescent="0.3">
      <c r="A14" s="1" t="s">
        <v>58</v>
      </c>
      <c r="B14" s="1" t="s">
        <v>91</v>
      </c>
      <c r="C14" s="1" t="s">
        <v>91</v>
      </c>
    </row>
    <row r="15" spans="1:3" x14ac:dyDescent="0.3">
      <c r="A15" s="1" t="s">
        <v>9</v>
      </c>
      <c r="B15" s="1" t="s">
        <v>533</v>
      </c>
      <c r="C15" s="1" t="s">
        <v>534</v>
      </c>
    </row>
    <row r="16" spans="1:3" x14ac:dyDescent="0.3">
      <c r="A16" s="1" t="s">
        <v>10</v>
      </c>
      <c r="B16" s="1" t="s">
        <v>535</v>
      </c>
      <c r="C16" s="1" t="s">
        <v>536</v>
      </c>
    </row>
    <row r="17" spans="1:3" x14ac:dyDescent="0.3">
      <c r="A17" s="1" t="s">
        <v>59</v>
      </c>
      <c r="B17" s="1" t="s">
        <v>537</v>
      </c>
      <c r="C17" s="1" t="s">
        <v>538</v>
      </c>
    </row>
    <row r="18" spans="1:3" x14ac:dyDescent="0.3">
      <c r="A18" s="1" t="s">
        <v>11</v>
      </c>
      <c r="B18" s="1" t="s">
        <v>539</v>
      </c>
      <c r="C18" s="1" t="s">
        <v>540</v>
      </c>
    </row>
    <row r="19" spans="1:3" x14ac:dyDescent="0.3">
      <c r="A19" s="1" t="s">
        <v>12</v>
      </c>
      <c r="B19" s="1" t="s">
        <v>541</v>
      </c>
      <c r="C19" s="1" t="s">
        <v>542</v>
      </c>
    </row>
    <row r="20" spans="1:3" x14ac:dyDescent="0.3">
      <c r="A20" s="1" t="s">
        <v>13</v>
      </c>
      <c r="B20" s="1" t="s">
        <v>543</v>
      </c>
      <c r="C20" s="1" t="s">
        <v>544</v>
      </c>
    </row>
    <row r="21" spans="1:3" x14ac:dyDescent="0.3">
      <c r="A21" s="1" t="s">
        <v>60</v>
      </c>
      <c r="B21" s="1" t="s">
        <v>545</v>
      </c>
      <c r="C21" s="1" t="s">
        <v>546</v>
      </c>
    </row>
    <row r="22" spans="1:3" x14ac:dyDescent="0.3">
      <c r="A22" s="1" t="s">
        <v>14</v>
      </c>
      <c r="B22" s="1" t="s">
        <v>188</v>
      </c>
      <c r="C22" s="1" t="s">
        <v>547</v>
      </c>
    </row>
    <row r="23" spans="1:3" x14ac:dyDescent="0.3">
      <c r="A23" s="1" t="s">
        <v>15</v>
      </c>
      <c r="B23" s="1" t="s">
        <v>548</v>
      </c>
      <c r="C23" s="1" t="s">
        <v>549</v>
      </c>
    </row>
    <row r="24" spans="1:3" x14ac:dyDescent="0.3">
      <c r="A24" s="1" t="s">
        <v>16</v>
      </c>
      <c r="B24" s="1" t="s">
        <v>550</v>
      </c>
      <c r="C24" s="1" t="s">
        <v>551</v>
      </c>
    </row>
    <row r="25" spans="1:3" x14ac:dyDescent="0.3">
      <c r="A25" s="1" t="s">
        <v>61</v>
      </c>
      <c r="B25" s="1" t="s">
        <v>552</v>
      </c>
      <c r="C25" s="1" t="s">
        <v>553</v>
      </c>
    </row>
    <row r="26" spans="1:3" x14ac:dyDescent="0.3">
      <c r="A26" s="1" t="s">
        <v>17</v>
      </c>
      <c r="B26" s="1" t="s">
        <v>554</v>
      </c>
      <c r="C26" s="1" t="s">
        <v>555</v>
      </c>
    </row>
    <row r="27" spans="1:3" x14ac:dyDescent="0.3">
      <c r="A27" s="1" t="s">
        <v>18</v>
      </c>
      <c r="B27" s="1" t="s">
        <v>556</v>
      </c>
      <c r="C27" s="1" t="s">
        <v>557</v>
      </c>
    </row>
    <row r="28" spans="1:3" x14ac:dyDescent="0.3">
      <c r="A28" s="1" t="s">
        <v>62</v>
      </c>
      <c r="B28" s="1" t="s">
        <v>91</v>
      </c>
      <c r="C28" s="1" t="s">
        <v>91</v>
      </c>
    </row>
    <row r="29" spans="1:3" x14ac:dyDescent="0.3">
      <c r="A29" s="1" t="s">
        <v>63</v>
      </c>
      <c r="B29" s="1" t="s">
        <v>89</v>
      </c>
      <c r="C29" s="1" t="s">
        <v>217</v>
      </c>
    </row>
    <row r="30" spans="1:3" x14ac:dyDescent="0.3">
      <c r="A30" s="1" t="s">
        <v>19</v>
      </c>
      <c r="B30" s="1" t="s">
        <v>558</v>
      </c>
      <c r="C30" s="1" t="s">
        <v>559</v>
      </c>
    </row>
    <row r="31" spans="1:3" x14ac:dyDescent="0.3">
      <c r="A31" s="1" t="s">
        <v>20</v>
      </c>
      <c r="B31" s="1" t="s">
        <v>560</v>
      </c>
      <c r="C31" s="1" t="s">
        <v>561</v>
      </c>
    </row>
    <row r="32" spans="1:3" x14ac:dyDescent="0.3">
      <c r="A32" s="1" t="s">
        <v>21</v>
      </c>
      <c r="B32" s="1" t="s">
        <v>562</v>
      </c>
      <c r="C32" s="1" t="s">
        <v>563</v>
      </c>
    </row>
    <row r="33" spans="1:3" x14ac:dyDescent="0.3">
      <c r="A33" s="1" t="s">
        <v>22</v>
      </c>
      <c r="B33" s="1" t="s">
        <v>564</v>
      </c>
      <c r="C33" s="1" t="s">
        <v>565</v>
      </c>
    </row>
    <row r="34" spans="1:3" x14ac:dyDescent="0.3">
      <c r="A34" s="1" t="s">
        <v>23</v>
      </c>
      <c r="B34" s="1" t="s">
        <v>566</v>
      </c>
      <c r="C34" s="1" t="s">
        <v>567</v>
      </c>
    </row>
    <row r="35" spans="1:3" x14ac:dyDescent="0.3">
      <c r="A35" s="1" t="s">
        <v>64</v>
      </c>
      <c r="B35" s="1" t="s">
        <v>91</v>
      </c>
      <c r="C35" s="1" t="s">
        <v>91</v>
      </c>
    </row>
    <row r="36" spans="1:3" x14ac:dyDescent="0.3">
      <c r="A36" s="1" t="s">
        <v>24</v>
      </c>
      <c r="B36" s="1" t="s">
        <v>568</v>
      </c>
      <c r="C36" s="1" t="s">
        <v>569</v>
      </c>
    </row>
    <row r="37" spans="1:3" x14ac:dyDescent="0.3">
      <c r="A37" s="1" t="s">
        <v>25</v>
      </c>
      <c r="B37" s="1" t="s">
        <v>570</v>
      </c>
      <c r="C37" s="1" t="s">
        <v>571</v>
      </c>
    </row>
    <row r="38" spans="1:3" x14ac:dyDescent="0.3">
      <c r="A38" s="1" t="s">
        <v>65</v>
      </c>
      <c r="B38" s="1" t="s">
        <v>572</v>
      </c>
      <c r="C38" s="1" t="s">
        <v>573</v>
      </c>
    </row>
    <row r="39" spans="1:3" x14ac:dyDescent="0.3">
      <c r="A39" s="1" t="s">
        <v>26</v>
      </c>
      <c r="B39" s="1" t="s">
        <v>574</v>
      </c>
      <c r="C39" s="1" t="s">
        <v>575</v>
      </c>
    </row>
    <row r="40" spans="1:3" x14ac:dyDescent="0.3">
      <c r="A40" s="1" t="s">
        <v>27</v>
      </c>
      <c r="B40" s="1" t="s">
        <v>576</v>
      </c>
      <c r="C40" s="1" t="s">
        <v>577</v>
      </c>
    </row>
    <row r="41" spans="1:3" x14ac:dyDescent="0.3">
      <c r="A41" s="1" t="s">
        <v>28</v>
      </c>
      <c r="B41" s="1" t="s">
        <v>578</v>
      </c>
      <c r="C41" s="1" t="s">
        <v>579</v>
      </c>
    </row>
    <row r="42" spans="1:3" x14ac:dyDescent="0.3">
      <c r="A42" s="1" t="s">
        <v>29</v>
      </c>
      <c r="B42" s="1" t="s">
        <v>580</v>
      </c>
      <c r="C42" s="1" t="s">
        <v>581</v>
      </c>
    </row>
    <row r="43" spans="1:3" x14ac:dyDescent="0.3">
      <c r="A43" s="1" t="s">
        <v>30</v>
      </c>
      <c r="B43" s="1" t="s">
        <v>582</v>
      </c>
      <c r="C43" s="1" t="s">
        <v>583</v>
      </c>
    </row>
    <row r="44" spans="1:3" x14ac:dyDescent="0.3">
      <c r="A44" s="1" t="s">
        <v>31</v>
      </c>
      <c r="B44" s="1" t="s">
        <v>584</v>
      </c>
      <c r="C44" s="1" t="s">
        <v>585</v>
      </c>
    </row>
    <row r="45" spans="1:3" x14ac:dyDescent="0.3">
      <c r="A45" s="1" t="s">
        <v>32</v>
      </c>
      <c r="B45" s="1" t="s">
        <v>586</v>
      </c>
      <c r="C45" s="1" t="s">
        <v>587</v>
      </c>
    </row>
    <row r="46" spans="1:3" x14ac:dyDescent="0.3">
      <c r="A46" s="1" t="s">
        <v>33</v>
      </c>
      <c r="B46" s="1" t="s">
        <v>588</v>
      </c>
      <c r="C46" s="1" t="s">
        <v>589</v>
      </c>
    </row>
    <row r="47" spans="1:3" x14ac:dyDescent="0.3">
      <c r="A47" s="1" t="s">
        <v>34</v>
      </c>
      <c r="B47" s="1" t="s">
        <v>590</v>
      </c>
      <c r="C47" s="1" t="s">
        <v>591</v>
      </c>
    </row>
    <row r="48" spans="1:3" x14ac:dyDescent="0.3">
      <c r="A48" s="1" t="s">
        <v>35</v>
      </c>
      <c r="B48" s="1" t="s">
        <v>592</v>
      </c>
      <c r="C48" s="1" t="s">
        <v>593</v>
      </c>
    </row>
    <row r="49" spans="1:3" x14ac:dyDescent="0.3">
      <c r="A49" s="1" t="s">
        <v>66</v>
      </c>
      <c r="B49" s="1" t="s">
        <v>89</v>
      </c>
      <c r="C49" s="1" t="s">
        <v>217</v>
      </c>
    </row>
    <row r="50" spans="1:3" x14ac:dyDescent="0.3">
      <c r="A50" s="1" t="s">
        <v>67</v>
      </c>
      <c r="B50" s="1" t="s">
        <v>594</v>
      </c>
      <c r="C50" s="1" t="s">
        <v>595</v>
      </c>
    </row>
    <row r="51" spans="1:3" x14ac:dyDescent="0.3">
      <c r="A51" s="1" t="s">
        <v>36</v>
      </c>
      <c r="B51" s="1" t="s">
        <v>596</v>
      </c>
      <c r="C51" s="1" t="s">
        <v>597</v>
      </c>
    </row>
    <row r="52" spans="1:3" x14ac:dyDescent="0.3">
      <c r="A52" s="1" t="s">
        <v>37</v>
      </c>
      <c r="B52" s="1" t="s">
        <v>598</v>
      </c>
      <c r="C52" s="1" t="s">
        <v>599</v>
      </c>
    </row>
    <row r="53" spans="1:3" x14ac:dyDescent="0.3">
      <c r="A53" s="1" t="s">
        <v>38</v>
      </c>
      <c r="B53" s="1" t="s">
        <v>600</v>
      </c>
      <c r="C53" s="1" t="s">
        <v>601</v>
      </c>
    </row>
    <row r="54" spans="1:3" x14ac:dyDescent="0.3">
      <c r="A54" s="1" t="s">
        <v>39</v>
      </c>
      <c r="B54" s="1" t="s">
        <v>602</v>
      </c>
      <c r="C54" s="1" t="s">
        <v>603</v>
      </c>
    </row>
    <row r="55" spans="1:3" x14ac:dyDescent="0.3">
      <c r="A55" s="1" t="s">
        <v>50</v>
      </c>
      <c r="B55" s="1" t="s">
        <v>91</v>
      </c>
      <c r="C55" s="1" t="s">
        <v>91</v>
      </c>
    </row>
    <row r="56" spans="1:3" x14ac:dyDescent="0.3">
      <c r="A56" s="1" t="s">
        <v>68</v>
      </c>
      <c r="B56" s="1" t="s">
        <v>91</v>
      </c>
      <c r="C56" s="1" t="s">
        <v>91</v>
      </c>
    </row>
    <row r="57" spans="1:3" x14ac:dyDescent="0.3">
      <c r="A57" s="1" t="s">
        <v>40</v>
      </c>
      <c r="B57" s="1" t="s">
        <v>604</v>
      </c>
      <c r="C57" s="1" t="s">
        <v>605</v>
      </c>
    </row>
    <row r="58" spans="1:3" x14ac:dyDescent="0.3">
      <c r="A58" s="1" t="s">
        <v>69</v>
      </c>
      <c r="B58" s="1" t="s">
        <v>606</v>
      </c>
      <c r="C58" s="1" t="s">
        <v>607</v>
      </c>
    </row>
    <row r="59" spans="1:3" x14ac:dyDescent="0.3">
      <c r="A59" s="1" t="s">
        <v>41</v>
      </c>
      <c r="B59" s="1" t="s">
        <v>608</v>
      </c>
      <c r="C59" s="1" t="s">
        <v>609</v>
      </c>
    </row>
    <row r="60" spans="1:3" x14ac:dyDescent="0.3">
      <c r="A60" s="1" t="s">
        <v>42</v>
      </c>
      <c r="B60" s="1" t="s">
        <v>610</v>
      </c>
      <c r="C60" s="1" t="s">
        <v>611</v>
      </c>
    </row>
    <row r="61" spans="1:3" x14ac:dyDescent="0.3">
      <c r="A61" s="1" t="s">
        <v>43</v>
      </c>
      <c r="B61" s="1" t="s">
        <v>612</v>
      </c>
      <c r="C61" s="1" t="s">
        <v>613</v>
      </c>
    </row>
    <row r="62" spans="1:3" x14ac:dyDescent="0.3">
      <c r="A62" s="1" t="s">
        <v>44</v>
      </c>
      <c r="B62" s="1" t="s">
        <v>374</v>
      </c>
      <c r="C62" s="1" t="s">
        <v>614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C62"/>
  <sheetViews>
    <sheetView topLeftCell="A25" workbookViewId="0">
      <selection sqref="A1:A1048576"/>
    </sheetView>
  </sheetViews>
  <sheetFormatPr defaultRowHeight="14.4" x14ac:dyDescent="0.3"/>
  <cols>
    <col min="1" max="1" width="30.77734375" bestFit="1" customWidth="1"/>
    <col min="2" max="2" width="76.109375" bestFit="1" customWidth="1"/>
    <col min="3" max="3" width="80.88671875" bestFit="1" customWidth="1"/>
  </cols>
  <sheetData>
    <row r="1" spans="1:3" x14ac:dyDescent="0.3">
      <c r="A1" t="s">
        <v>103</v>
      </c>
      <c r="B1" t="s">
        <v>104</v>
      </c>
      <c r="C1" t="s">
        <v>105</v>
      </c>
    </row>
    <row r="2" spans="1:3" x14ac:dyDescent="0.3">
      <c r="A2" s="1" t="s">
        <v>0</v>
      </c>
      <c r="B2" s="1" t="s">
        <v>106</v>
      </c>
      <c r="C2" s="1" t="s">
        <v>107</v>
      </c>
    </row>
    <row r="3" spans="1:3" x14ac:dyDescent="0.3">
      <c r="A3" s="1" t="s">
        <v>1</v>
      </c>
      <c r="B3" s="1" t="s">
        <v>416</v>
      </c>
      <c r="C3" s="1" t="s">
        <v>417</v>
      </c>
    </row>
    <row r="4" spans="1:3" x14ac:dyDescent="0.3">
      <c r="A4" s="1" t="s">
        <v>4</v>
      </c>
      <c r="B4" s="1" t="s">
        <v>418</v>
      </c>
      <c r="C4" s="1" t="s">
        <v>419</v>
      </c>
    </row>
    <row r="5" spans="1:3" x14ac:dyDescent="0.3">
      <c r="A5" s="1" t="s">
        <v>53</v>
      </c>
      <c r="B5" s="1" t="s">
        <v>91</v>
      </c>
      <c r="C5" s="1" t="s">
        <v>91</v>
      </c>
    </row>
    <row r="6" spans="1:3" x14ac:dyDescent="0.3">
      <c r="A6" s="1" t="s">
        <v>54</v>
      </c>
      <c r="B6" s="1" t="s">
        <v>420</v>
      </c>
      <c r="C6" s="1" t="s">
        <v>421</v>
      </c>
    </row>
    <row r="7" spans="1:3" x14ac:dyDescent="0.3">
      <c r="A7" s="1" t="s">
        <v>5</v>
      </c>
      <c r="B7" s="1" t="s">
        <v>422</v>
      </c>
      <c r="C7" s="1" t="s">
        <v>423</v>
      </c>
    </row>
    <row r="8" spans="1:3" x14ac:dyDescent="0.3">
      <c r="A8" s="1" t="s">
        <v>55</v>
      </c>
      <c r="B8" s="1" t="s">
        <v>424</v>
      </c>
      <c r="C8" s="1" t="s">
        <v>425</v>
      </c>
    </row>
    <row r="9" spans="1:3" x14ac:dyDescent="0.3">
      <c r="A9" s="1" t="s">
        <v>56</v>
      </c>
      <c r="B9" s="1" t="s">
        <v>426</v>
      </c>
      <c r="C9" s="1" t="s">
        <v>427</v>
      </c>
    </row>
    <row r="10" spans="1:3" x14ac:dyDescent="0.3">
      <c r="A10" s="1" t="s">
        <v>6</v>
      </c>
      <c r="B10" s="1" t="s">
        <v>428</v>
      </c>
      <c r="C10" s="1" t="s">
        <v>127</v>
      </c>
    </row>
    <row r="11" spans="1:3" x14ac:dyDescent="0.3">
      <c r="A11" s="1" t="s">
        <v>57</v>
      </c>
      <c r="B11" s="1" t="s">
        <v>91</v>
      </c>
      <c r="C11" s="1" t="s">
        <v>91</v>
      </c>
    </row>
    <row r="12" spans="1:3" x14ac:dyDescent="0.3">
      <c r="A12" s="1" t="s">
        <v>7</v>
      </c>
      <c r="B12" s="1" t="s">
        <v>429</v>
      </c>
      <c r="C12" s="1" t="s">
        <v>430</v>
      </c>
    </row>
    <row r="13" spans="1:3" x14ac:dyDescent="0.3">
      <c r="A13" s="1" t="s">
        <v>8</v>
      </c>
      <c r="B13" s="1" t="s">
        <v>431</v>
      </c>
      <c r="C13" s="1" t="s">
        <v>432</v>
      </c>
    </row>
    <row r="14" spans="1:3" x14ac:dyDescent="0.3">
      <c r="A14" s="1" t="s">
        <v>58</v>
      </c>
      <c r="B14" s="1" t="s">
        <v>433</v>
      </c>
      <c r="C14" s="1" t="s">
        <v>434</v>
      </c>
    </row>
    <row r="15" spans="1:3" x14ac:dyDescent="0.3">
      <c r="A15" s="1" t="s">
        <v>9</v>
      </c>
      <c r="B15" s="1" t="s">
        <v>435</v>
      </c>
      <c r="C15" s="1" t="s">
        <v>436</v>
      </c>
    </row>
    <row r="16" spans="1:3" x14ac:dyDescent="0.3">
      <c r="A16" s="1" t="s">
        <v>10</v>
      </c>
      <c r="B16" s="1" t="s">
        <v>437</v>
      </c>
      <c r="C16" s="1" t="s">
        <v>438</v>
      </c>
    </row>
    <row r="17" spans="1:3" x14ac:dyDescent="0.3">
      <c r="A17" s="1" t="s">
        <v>59</v>
      </c>
      <c r="B17" s="1" t="s">
        <v>439</v>
      </c>
      <c r="C17" s="1" t="s">
        <v>440</v>
      </c>
    </row>
    <row r="18" spans="1:3" x14ac:dyDescent="0.3">
      <c r="A18" s="1" t="s">
        <v>11</v>
      </c>
      <c r="B18" s="1" t="s">
        <v>441</v>
      </c>
      <c r="C18" s="1" t="s">
        <v>442</v>
      </c>
    </row>
    <row r="19" spans="1:3" x14ac:dyDescent="0.3">
      <c r="A19" s="1" t="s">
        <v>12</v>
      </c>
      <c r="B19" s="1" t="s">
        <v>443</v>
      </c>
      <c r="C19" s="1" t="s">
        <v>444</v>
      </c>
    </row>
    <row r="20" spans="1:3" x14ac:dyDescent="0.3">
      <c r="A20" s="1" t="s">
        <v>13</v>
      </c>
      <c r="B20" s="1" t="s">
        <v>445</v>
      </c>
      <c r="C20" s="1" t="s">
        <v>446</v>
      </c>
    </row>
    <row r="21" spans="1:3" x14ac:dyDescent="0.3">
      <c r="A21" s="1" t="s">
        <v>60</v>
      </c>
      <c r="B21" s="1" t="s">
        <v>447</v>
      </c>
      <c r="C21" s="1" t="s">
        <v>448</v>
      </c>
    </row>
    <row r="22" spans="1:3" x14ac:dyDescent="0.3">
      <c r="A22" s="1" t="s">
        <v>14</v>
      </c>
      <c r="B22" s="1" t="s">
        <v>449</v>
      </c>
      <c r="C22" s="1" t="s">
        <v>450</v>
      </c>
    </row>
    <row r="23" spans="1:3" x14ac:dyDescent="0.3">
      <c r="A23" s="1" t="s">
        <v>15</v>
      </c>
      <c r="B23" s="1" t="s">
        <v>451</v>
      </c>
      <c r="C23" s="1" t="s">
        <v>452</v>
      </c>
    </row>
    <row r="24" spans="1:3" x14ac:dyDescent="0.3">
      <c r="A24" s="1" t="s">
        <v>16</v>
      </c>
      <c r="B24" s="1" t="s">
        <v>453</v>
      </c>
      <c r="C24" s="1" t="s">
        <v>454</v>
      </c>
    </row>
    <row r="25" spans="1:3" x14ac:dyDescent="0.3">
      <c r="A25" s="1" t="s">
        <v>61</v>
      </c>
      <c r="B25" s="1" t="s">
        <v>455</v>
      </c>
      <c r="C25" s="1" t="s">
        <v>456</v>
      </c>
    </row>
    <row r="26" spans="1:3" x14ac:dyDescent="0.3">
      <c r="A26" s="1" t="s">
        <v>17</v>
      </c>
      <c r="B26" s="1" t="s">
        <v>457</v>
      </c>
      <c r="C26" s="1" t="s">
        <v>458</v>
      </c>
    </row>
    <row r="27" spans="1:3" x14ac:dyDescent="0.3">
      <c r="A27" s="1" t="s">
        <v>18</v>
      </c>
      <c r="B27" s="1" t="s">
        <v>459</v>
      </c>
      <c r="C27" s="1" t="s">
        <v>460</v>
      </c>
    </row>
    <row r="28" spans="1:3" x14ac:dyDescent="0.3">
      <c r="A28" s="1" t="s">
        <v>62</v>
      </c>
      <c r="B28" s="1" t="s">
        <v>91</v>
      </c>
      <c r="C28" s="1" t="s">
        <v>91</v>
      </c>
    </row>
    <row r="29" spans="1:3" x14ac:dyDescent="0.3">
      <c r="A29" s="1" t="s">
        <v>63</v>
      </c>
      <c r="B29" s="1" t="s">
        <v>89</v>
      </c>
      <c r="C29" s="1" t="s">
        <v>217</v>
      </c>
    </row>
    <row r="30" spans="1:3" x14ac:dyDescent="0.3">
      <c r="A30" s="1" t="s">
        <v>19</v>
      </c>
      <c r="B30" s="1" t="s">
        <v>461</v>
      </c>
      <c r="C30" s="1" t="s">
        <v>462</v>
      </c>
    </row>
    <row r="31" spans="1:3" x14ac:dyDescent="0.3">
      <c r="A31" s="1" t="s">
        <v>20</v>
      </c>
      <c r="B31" s="1" t="s">
        <v>463</v>
      </c>
      <c r="C31" s="1" t="s">
        <v>464</v>
      </c>
    </row>
    <row r="32" spans="1:3" x14ac:dyDescent="0.3">
      <c r="A32" s="1" t="s">
        <v>21</v>
      </c>
      <c r="B32" s="1" t="s">
        <v>465</v>
      </c>
      <c r="C32" s="1" t="s">
        <v>466</v>
      </c>
    </row>
    <row r="33" spans="1:3" x14ac:dyDescent="0.3">
      <c r="A33" s="1" t="s">
        <v>22</v>
      </c>
      <c r="B33" s="1" t="s">
        <v>467</v>
      </c>
      <c r="C33" s="1" t="s">
        <v>468</v>
      </c>
    </row>
    <row r="34" spans="1:3" x14ac:dyDescent="0.3">
      <c r="A34" s="1" t="s">
        <v>23</v>
      </c>
      <c r="B34" s="1" t="s">
        <v>469</v>
      </c>
      <c r="C34" s="1" t="s">
        <v>470</v>
      </c>
    </row>
    <row r="35" spans="1:3" x14ac:dyDescent="0.3">
      <c r="A35" s="1" t="s">
        <v>64</v>
      </c>
      <c r="B35" s="1" t="s">
        <v>91</v>
      </c>
      <c r="C35" s="1" t="s">
        <v>91</v>
      </c>
    </row>
    <row r="36" spans="1:3" x14ac:dyDescent="0.3">
      <c r="A36" s="1" t="s">
        <v>24</v>
      </c>
      <c r="B36" s="1" t="s">
        <v>471</v>
      </c>
      <c r="C36" s="1" t="s">
        <v>472</v>
      </c>
    </row>
    <row r="37" spans="1:3" x14ac:dyDescent="0.3">
      <c r="A37" s="1" t="s">
        <v>25</v>
      </c>
      <c r="B37" s="1" t="s">
        <v>473</v>
      </c>
      <c r="C37" s="1" t="s">
        <v>474</v>
      </c>
    </row>
    <row r="38" spans="1:3" x14ac:dyDescent="0.3">
      <c r="A38" s="1" t="s">
        <v>65</v>
      </c>
      <c r="B38" s="1" t="s">
        <v>475</v>
      </c>
      <c r="C38" s="1" t="s">
        <v>476</v>
      </c>
    </row>
    <row r="39" spans="1:3" x14ac:dyDescent="0.3">
      <c r="A39" s="1" t="s">
        <v>26</v>
      </c>
      <c r="B39" s="1" t="s">
        <v>477</v>
      </c>
      <c r="C39" s="1" t="s">
        <v>478</v>
      </c>
    </row>
    <row r="40" spans="1:3" x14ac:dyDescent="0.3">
      <c r="A40" s="1" t="s">
        <v>27</v>
      </c>
      <c r="B40" s="1" t="s">
        <v>479</v>
      </c>
      <c r="C40" s="1" t="s">
        <v>480</v>
      </c>
    </row>
    <row r="41" spans="1:3" x14ac:dyDescent="0.3">
      <c r="A41" s="1" t="s">
        <v>28</v>
      </c>
      <c r="B41" s="1" t="s">
        <v>481</v>
      </c>
      <c r="C41" s="1" t="s">
        <v>482</v>
      </c>
    </row>
    <row r="42" spans="1:3" x14ac:dyDescent="0.3">
      <c r="A42" s="1" t="s">
        <v>29</v>
      </c>
      <c r="B42" s="1" t="s">
        <v>483</v>
      </c>
      <c r="C42" s="1" t="s">
        <v>484</v>
      </c>
    </row>
    <row r="43" spans="1:3" x14ac:dyDescent="0.3">
      <c r="A43" s="1" t="s">
        <v>30</v>
      </c>
      <c r="B43" s="1" t="s">
        <v>485</v>
      </c>
      <c r="C43" s="1" t="s">
        <v>486</v>
      </c>
    </row>
    <row r="44" spans="1:3" x14ac:dyDescent="0.3">
      <c r="A44" s="1" t="s">
        <v>31</v>
      </c>
      <c r="B44" s="1" t="s">
        <v>487</v>
      </c>
      <c r="C44" s="1" t="s">
        <v>488</v>
      </c>
    </row>
    <row r="45" spans="1:3" x14ac:dyDescent="0.3">
      <c r="A45" s="1" t="s">
        <v>32</v>
      </c>
      <c r="B45" s="1" t="s">
        <v>489</v>
      </c>
      <c r="C45" s="1" t="s">
        <v>490</v>
      </c>
    </row>
    <row r="46" spans="1:3" x14ac:dyDescent="0.3">
      <c r="A46" s="1" t="s">
        <v>33</v>
      </c>
      <c r="B46" s="1" t="s">
        <v>491</v>
      </c>
      <c r="C46" s="1" t="s">
        <v>492</v>
      </c>
    </row>
    <row r="47" spans="1:3" x14ac:dyDescent="0.3">
      <c r="A47" s="1" t="s">
        <v>34</v>
      </c>
      <c r="B47" s="1" t="s">
        <v>493</v>
      </c>
      <c r="C47" s="1" t="s">
        <v>494</v>
      </c>
    </row>
    <row r="48" spans="1:3" x14ac:dyDescent="0.3">
      <c r="A48" s="1" t="s">
        <v>35</v>
      </c>
      <c r="B48" s="1" t="s">
        <v>495</v>
      </c>
      <c r="C48" s="1" t="s">
        <v>496</v>
      </c>
    </row>
    <row r="49" spans="1:3" x14ac:dyDescent="0.3">
      <c r="A49" s="1" t="s">
        <v>66</v>
      </c>
      <c r="B49" s="1" t="s">
        <v>89</v>
      </c>
      <c r="C49" s="1" t="s">
        <v>217</v>
      </c>
    </row>
    <row r="50" spans="1:3" x14ac:dyDescent="0.3">
      <c r="A50" s="1" t="s">
        <v>67</v>
      </c>
      <c r="B50" s="1" t="s">
        <v>497</v>
      </c>
      <c r="C50" s="1" t="s">
        <v>498</v>
      </c>
    </row>
    <row r="51" spans="1:3" x14ac:dyDescent="0.3">
      <c r="A51" s="1" t="s">
        <v>36</v>
      </c>
      <c r="B51" s="1" t="s">
        <v>499</v>
      </c>
      <c r="C51" s="1" t="s">
        <v>500</v>
      </c>
    </row>
    <row r="52" spans="1:3" x14ac:dyDescent="0.3">
      <c r="A52" s="1" t="s">
        <v>37</v>
      </c>
      <c r="B52" s="1" t="s">
        <v>501</v>
      </c>
      <c r="C52" s="1" t="s">
        <v>502</v>
      </c>
    </row>
    <row r="53" spans="1:3" x14ac:dyDescent="0.3">
      <c r="A53" s="1" t="s">
        <v>38</v>
      </c>
      <c r="B53" s="1" t="s">
        <v>503</v>
      </c>
      <c r="C53" s="1" t="s">
        <v>504</v>
      </c>
    </row>
    <row r="54" spans="1:3" x14ac:dyDescent="0.3">
      <c r="A54" s="1" t="s">
        <v>39</v>
      </c>
      <c r="B54" s="1" t="s">
        <v>505</v>
      </c>
      <c r="C54" s="1" t="s">
        <v>506</v>
      </c>
    </row>
    <row r="55" spans="1:3" x14ac:dyDescent="0.3">
      <c r="A55" s="1" t="s">
        <v>50</v>
      </c>
      <c r="B55" s="1" t="s">
        <v>91</v>
      </c>
      <c r="C55" s="1" t="s">
        <v>91</v>
      </c>
    </row>
    <row r="56" spans="1:3" x14ac:dyDescent="0.3">
      <c r="A56" s="1" t="s">
        <v>68</v>
      </c>
      <c r="B56" s="1" t="s">
        <v>91</v>
      </c>
      <c r="C56" s="1" t="s">
        <v>91</v>
      </c>
    </row>
    <row r="57" spans="1:3" x14ac:dyDescent="0.3">
      <c r="A57" s="1" t="s">
        <v>40</v>
      </c>
      <c r="B57" s="1" t="s">
        <v>507</v>
      </c>
      <c r="C57" s="1" t="s">
        <v>508</v>
      </c>
    </row>
    <row r="58" spans="1:3" x14ac:dyDescent="0.3">
      <c r="A58" s="1" t="s">
        <v>69</v>
      </c>
      <c r="B58" s="1" t="s">
        <v>509</v>
      </c>
      <c r="C58" s="1" t="s">
        <v>510</v>
      </c>
    </row>
    <row r="59" spans="1:3" x14ac:dyDescent="0.3">
      <c r="A59" s="1" t="s">
        <v>41</v>
      </c>
      <c r="B59" s="1" t="s">
        <v>511</v>
      </c>
      <c r="C59" s="1" t="s">
        <v>512</v>
      </c>
    </row>
    <row r="60" spans="1:3" x14ac:dyDescent="0.3">
      <c r="A60" s="1" t="s">
        <v>42</v>
      </c>
      <c r="B60" s="1" t="s">
        <v>513</v>
      </c>
      <c r="C60" s="1" t="s">
        <v>514</v>
      </c>
    </row>
    <row r="61" spans="1:3" x14ac:dyDescent="0.3">
      <c r="A61" s="1" t="s">
        <v>43</v>
      </c>
      <c r="B61" s="1" t="s">
        <v>515</v>
      </c>
      <c r="C61" s="1" t="s">
        <v>516</v>
      </c>
    </row>
    <row r="62" spans="1:3" x14ac:dyDescent="0.3">
      <c r="A62" s="1" t="s">
        <v>44</v>
      </c>
      <c r="B62" s="1" t="s">
        <v>517</v>
      </c>
      <c r="C62" s="1" t="s">
        <v>518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C62"/>
  <sheetViews>
    <sheetView topLeftCell="A22" workbookViewId="0">
      <selection activeCell="A2" sqref="A2"/>
    </sheetView>
  </sheetViews>
  <sheetFormatPr defaultRowHeight="14.4" x14ac:dyDescent="0.3"/>
  <cols>
    <col min="1" max="1" width="30.77734375" bestFit="1" customWidth="1"/>
    <col min="2" max="2" width="76.109375" bestFit="1" customWidth="1"/>
    <col min="3" max="3" width="80.88671875" bestFit="1" customWidth="1"/>
  </cols>
  <sheetData>
    <row r="1" spans="1:3" x14ac:dyDescent="0.3">
      <c r="A1" t="s">
        <v>103</v>
      </c>
      <c r="B1" t="s">
        <v>104</v>
      </c>
      <c r="C1" t="s">
        <v>105</v>
      </c>
    </row>
    <row r="2" spans="1:3" x14ac:dyDescent="0.3">
      <c r="A2" s="1" t="s">
        <v>0</v>
      </c>
      <c r="B2" s="1" t="s">
        <v>106</v>
      </c>
      <c r="C2" s="1" t="s">
        <v>107</v>
      </c>
    </row>
    <row r="3" spans="1:3" x14ac:dyDescent="0.3">
      <c r="A3" s="1" t="s">
        <v>1</v>
      </c>
      <c r="B3" s="1" t="s">
        <v>315</v>
      </c>
      <c r="C3" s="1" t="s">
        <v>316</v>
      </c>
    </row>
    <row r="4" spans="1:3" x14ac:dyDescent="0.3">
      <c r="A4" s="1" t="s">
        <v>4</v>
      </c>
      <c r="B4" s="1" t="s">
        <v>317</v>
      </c>
      <c r="C4" s="1" t="s">
        <v>318</v>
      </c>
    </row>
    <row r="5" spans="1:3" x14ac:dyDescent="0.3">
      <c r="A5" s="1" t="s">
        <v>53</v>
      </c>
      <c r="B5" s="1" t="s">
        <v>91</v>
      </c>
      <c r="C5" s="1" t="s">
        <v>91</v>
      </c>
    </row>
    <row r="6" spans="1:3" x14ac:dyDescent="0.3">
      <c r="A6" s="1" t="s">
        <v>54</v>
      </c>
      <c r="B6" s="1" t="s">
        <v>319</v>
      </c>
      <c r="C6" s="1" t="s">
        <v>320</v>
      </c>
    </row>
    <row r="7" spans="1:3" x14ac:dyDescent="0.3">
      <c r="A7" s="1" t="s">
        <v>5</v>
      </c>
      <c r="B7" s="1" t="s">
        <v>321</v>
      </c>
      <c r="C7" s="1" t="s">
        <v>322</v>
      </c>
    </row>
    <row r="8" spans="1:3" x14ac:dyDescent="0.3">
      <c r="A8" s="1" t="s">
        <v>55</v>
      </c>
      <c r="B8" s="1" t="s">
        <v>323</v>
      </c>
      <c r="C8" s="1" t="s">
        <v>324</v>
      </c>
    </row>
    <row r="9" spans="1:3" x14ac:dyDescent="0.3">
      <c r="A9" s="1" t="s">
        <v>56</v>
      </c>
      <c r="B9" s="1" t="s">
        <v>325</v>
      </c>
      <c r="C9" s="1" t="s">
        <v>326</v>
      </c>
    </row>
    <row r="10" spans="1:3" x14ac:dyDescent="0.3">
      <c r="A10" s="1" t="s">
        <v>6</v>
      </c>
      <c r="B10" s="1" t="s">
        <v>327</v>
      </c>
      <c r="C10" s="1" t="s">
        <v>328</v>
      </c>
    </row>
    <row r="11" spans="1:3" x14ac:dyDescent="0.3">
      <c r="A11" s="1" t="s">
        <v>57</v>
      </c>
      <c r="B11" s="1" t="s">
        <v>91</v>
      </c>
      <c r="C11" s="1" t="s">
        <v>91</v>
      </c>
    </row>
    <row r="12" spans="1:3" x14ac:dyDescent="0.3">
      <c r="A12" s="1" t="s">
        <v>7</v>
      </c>
      <c r="B12" s="1" t="s">
        <v>329</v>
      </c>
      <c r="C12" s="1" t="s">
        <v>330</v>
      </c>
    </row>
    <row r="13" spans="1:3" x14ac:dyDescent="0.3">
      <c r="A13" s="1" t="s">
        <v>8</v>
      </c>
      <c r="B13" s="1" t="s">
        <v>331</v>
      </c>
      <c r="C13" s="1" t="s">
        <v>332</v>
      </c>
    </row>
    <row r="14" spans="1:3" x14ac:dyDescent="0.3">
      <c r="A14" s="1" t="s">
        <v>58</v>
      </c>
      <c r="B14" s="1" t="s">
        <v>333</v>
      </c>
      <c r="C14" s="1" t="s">
        <v>334</v>
      </c>
    </row>
    <row r="15" spans="1:3" x14ac:dyDescent="0.3">
      <c r="A15" s="1" t="s">
        <v>9</v>
      </c>
      <c r="B15" s="1" t="s">
        <v>335</v>
      </c>
      <c r="C15" s="1" t="s">
        <v>336</v>
      </c>
    </row>
    <row r="16" spans="1:3" x14ac:dyDescent="0.3">
      <c r="A16" s="1" t="s">
        <v>10</v>
      </c>
      <c r="B16" s="1" t="s">
        <v>337</v>
      </c>
      <c r="C16" s="1" t="s">
        <v>338</v>
      </c>
    </row>
    <row r="17" spans="1:3" x14ac:dyDescent="0.3">
      <c r="A17" s="1" t="s">
        <v>59</v>
      </c>
      <c r="B17" s="1" t="s">
        <v>339</v>
      </c>
      <c r="C17" s="1" t="s">
        <v>340</v>
      </c>
    </row>
    <row r="18" spans="1:3" x14ac:dyDescent="0.3">
      <c r="A18" s="1" t="s">
        <v>11</v>
      </c>
      <c r="B18" s="1" t="s">
        <v>341</v>
      </c>
      <c r="C18" s="1" t="s">
        <v>342</v>
      </c>
    </row>
    <row r="19" spans="1:3" x14ac:dyDescent="0.3">
      <c r="A19" s="1" t="s">
        <v>12</v>
      </c>
      <c r="B19" s="1" t="s">
        <v>343</v>
      </c>
      <c r="C19" s="1" t="s">
        <v>344</v>
      </c>
    </row>
    <row r="20" spans="1:3" x14ac:dyDescent="0.3">
      <c r="A20" s="1" t="s">
        <v>13</v>
      </c>
      <c r="B20" s="1" t="s">
        <v>91</v>
      </c>
      <c r="C20" s="1" t="s">
        <v>91</v>
      </c>
    </row>
    <row r="21" spans="1:3" x14ac:dyDescent="0.3">
      <c r="A21" s="1" t="s">
        <v>60</v>
      </c>
      <c r="B21" s="1" t="s">
        <v>345</v>
      </c>
      <c r="C21" s="1" t="s">
        <v>346</v>
      </c>
    </row>
    <row r="22" spans="1:3" x14ac:dyDescent="0.3">
      <c r="A22" s="1" t="s">
        <v>14</v>
      </c>
      <c r="B22" s="1" t="s">
        <v>347</v>
      </c>
      <c r="C22" s="1" t="s">
        <v>348</v>
      </c>
    </row>
    <row r="23" spans="1:3" x14ac:dyDescent="0.3">
      <c r="A23" s="1" t="s">
        <v>15</v>
      </c>
      <c r="B23" s="1" t="s">
        <v>349</v>
      </c>
      <c r="C23" s="1" t="s">
        <v>350</v>
      </c>
    </row>
    <row r="24" spans="1:3" x14ac:dyDescent="0.3">
      <c r="A24" s="1" t="s">
        <v>16</v>
      </c>
      <c r="B24" s="1" t="s">
        <v>351</v>
      </c>
      <c r="C24" s="1" t="s">
        <v>352</v>
      </c>
    </row>
    <row r="25" spans="1:3" x14ac:dyDescent="0.3">
      <c r="A25" s="1" t="s">
        <v>61</v>
      </c>
      <c r="B25" s="1" t="s">
        <v>91</v>
      </c>
      <c r="C25" s="1" t="s">
        <v>91</v>
      </c>
    </row>
    <row r="26" spans="1:3" x14ac:dyDescent="0.3">
      <c r="A26" s="1" t="s">
        <v>17</v>
      </c>
      <c r="B26" s="1" t="s">
        <v>353</v>
      </c>
      <c r="C26" s="1" t="s">
        <v>354</v>
      </c>
    </row>
    <row r="27" spans="1:3" x14ac:dyDescent="0.3">
      <c r="A27" s="1" t="s">
        <v>18</v>
      </c>
      <c r="B27" s="1" t="s">
        <v>355</v>
      </c>
      <c r="C27" s="1" t="s">
        <v>356</v>
      </c>
    </row>
    <row r="28" spans="1:3" x14ac:dyDescent="0.3">
      <c r="A28" s="1" t="s">
        <v>62</v>
      </c>
      <c r="B28" s="1" t="s">
        <v>91</v>
      </c>
      <c r="C28" s="1" t="s">
        <v>91</v>
      </c>
    </row>
    <row r="29" spans="1:3" x14ac:dyDescent="0.3">
      <c r="A29" s="1" t="s">
        <v>63</v>
      </c>
      <c r="B29" s="1" t="s">
        <v>89</v>
      </c>
      <c r="C29" s="1" t="s">
        <v>217</v>
      </c>
    </row>
    <row r="30" spans="1:3" x14ac:dyDescent="0.3">
      <c r="A30" s="1" t="s">
        <v>19</v>
      </c>
      <c r="B30" s="1" t="s">
        <v>357</v>
      </c>
      <c r="C30" s="1" t="s">
        <v>358</v>
      </c>
    </row>
    <row r="31" spans="1:3" x14ac:dyDescent="0.3">
      <c r="A31" s="1" t="s">
        <v>20</v>
      </c>
      <c r="B31" s="1" t="s">
        <v>359</v>
      </c>
      <c r="C31" s="1" t="s">
        <v>360</v>
      </c>
    </row>
    <row r="32" spans="1:3" x14ac:dyDescent="0.3">
      <c r="A32" s="1" t="s">
        <v>21</v>
      </c>
      <c r="B32" s="1" t="s">
        <v>361</v>
      </c>
      <c r="C32" s="1" t="s">
        <v>362</v>
      </c>
    </row>
    <row r="33" spans="1:3" x14ac:dyDescent="0.3">
      <c r="A33" s="1" t="s">
        <v>22</v>
      </c>
      <c r="B33" s="1" t="s">
        <v>363</v>
      </c>
      <c r="C33" s="1" t="s">
        <v>364</v>
      </c>
    </row>
    <row r="34" spans="1:3" x14ac:dyDescent="0.3">
      <c r="A34" s="1" t="s">
        <v>23</v>
      </c>
      <c r="B34" s="1" t="s">
        <v>365</v>
      </c>
      <c r="C34" s="1" t="s">
        <v>347</v>
      </c>
    </row>
    <row r="35" spans="1:3" x14ac:dyDescent="0.3">
      <c r="A35" s="1" t="s">
        <v>64</v>
      </c>
      <c r="B35" s="1" t="s">
        <v>91</v>
      </c>
      <c r="C35" s="1" t="s">
        <v>91</v>
      </c>
    </row>
    <row r="36" spans="1:3" x14ac:dyDescent="0.3">
      <c r="A36" s="1" t="s">
        <v>24</v>
      </c>
      <c r="B36" s="1" t="s">
        <v>366</v>
      </c>
      <c r="C36" s="1" t="s">
        <v>367</v>
      </c>
    </row>
    <row r="37" spans="1:3" x14ac:dyDescent="0.3">
      <c r="A37" s="1" t="s">
        <v>25</v>
      </c>
      <c r="B37" s="1" t="s">
        <v>368</v>
      </c>
      <c r="C37" s="1" t="s">
        <v>369</v>
      </c>
    </row>
    <row r="38" spans="1:3" x14ac:dyDescent="0.3">
      <c r="A38" s="1" t="s">
        <v>65</v>
      </c>
      <c r="B38" s="1" t="s">
        <v>370</v>
      </c>
      <c r="C38" s="1" t="s">
        <v>371</v>
      </c>
    </row>
    <row r="39" spans="1:3" x14ac:dyDescent="0.3">
      <c r="A39" s="1" t="s">
        <v>26</v>
      </c>
      <c r="B39" s="1" t="s">
        <v>372</v>
      </c>
      <c r="C39" s="1" t="s">
        <v>373</v>
      </c>
    </row>
    <row r="40" spans="1:3" x14ac:dyDescent="0.3">
      <c r="A40" s="1" t="s">
        <v>27</v>
      </c>
      <c r="B40" s="1" t="s">
        <v>374</v>
      </c>
      <c r="C40" s="1" t="s">
        <v>375</v>
      </c>
    </row>
    <row r="41" spans="1:3" x14ac:dyDescent="0.3">
      <c r="A41" s="1" t="s">
        <v>28</v>
      </c>
      <c r="B41" s="1" t="s">
        <v>376</v>
      </c>
      <c r="C41" s="1" t="s">
        <v>377</v>
      </c>
    </row>
    <row r="42" spans="1:3" x14ac:dyDescent="0.3">
      <c r="A42" s="1" t="s">
        <v>29</v>
      </c>
      <c r="B42" s="1" t="s">
        <v>378</v>
      </c>
      <c r="C42" s="1" t="s">
        <v>379</v>
      </c>
    </row>
    <row r="43" spans="1:3" x14ac:dyDescent="0.3">
      <c r="A43" s="1" t="s">
        <v>30</v>
      </c>
      <c r="B43" s="1" t="s">
        <v>380</v>
      </c>
      <c r="C43" s="1" t="s">
        <v>381</v>
      </c>
    </row>
    <row r="44" spans="1:3" x14ac:dyDescent="0.3">
      <c r="A44" s="1" t="s">
        <v>31</v>
      </c>
      <c r="B44" s="1" t="s">
        <v>382</v>
      </c>
      <c r="C44" s="1" t="s">
        <v>383</v>
      </c>
    </row>
    <row r="45" spans="1:3" x14ac:dyDescent="0.3">
      <c r="A45" s="1" t="s">
        <v>32</v>
      </c>
      <c r="B45" s="1" t="s">
        <v>384</v>
      </c>
      <c r="C45" s="1" t="s">
        <v>385</v>
      </c>
    </row>
    <row r="46" spans="1:3" x14ac:dyDescent="0.3">
      <c r="A46" s="1" t="s">
        <v>33</v>
      </c>
      <c r="B46" s="1" t="s">
        <v>386</v>
      </c>
      <c r="C46" s="1" t="s">
        <v>387</v>
      </c>
    </row>
    <row r="47" spans="1:3" x14ac:dyDescent="0.3">
      <c r="A47" s="1" t="s">
        <v>34</v>
      </c>
      <c r="B47" s="1" t="s">
        <v>388</v>
      </c>
      <c r="C47" s="1" t="s">
        <v>389</v>
      </c>
    </row>
    <row r="48" spans="1:3" x14ac:dyDescent="0.3">
      <c r="A48" s="1" t="s">
        <v>35</v>
      </c>
      <c r="B48" s="1" t="s">
        <v>390</v>
      </c>
      <c r="C48" s="1" t="s">
        <v>391</v>
      </c>
    </row>
    <row r="49" spans="1:3" x14ac:dyDescent="0.3">
      <c r="A49" s="1" t="s">
        <v>66</v>
      </c>
      <c r="B49" s="1" t="s">
        <v>89</v>
      </c>
      <c r="C49" s="1" t="s">
        <v>217</v>
      </c>
    </row>
    <row r="50" spans="1:3" x14ac:dyDescent="0.3">
      <c r="A50" s="1" t="s">
        <v>67</v>
      </c>
      <c r="B50" s="1" t="s">
        <v>392</v>
      </c>
      <c r="C50" s="1" t="s">
        <v>393</v>
      </c>
    </row>
    <row r="51" spans="1:3" x14ac:dyDescent="0.3">
      <c r="A51" s="1" t="s">
        <v>36</v>
      </c>
      <c r="B51" s="1" t="s">
        <v>394</v>
      </c>
      <c r="C51" s="1" t="s">
        <v>395</v>
      </c>
    </row>
    <row r="52" spans="1:3" x14ac:dyDescent="0.3">
      <c r="A52" s="1" t="s">
        <v>37</v>
      </c>
      <c r="B52" s="1" t="s">
        <v>396</v>
      </c>
      <c r="C52" s="1" t="s">
        <v>397</v>
      </c>
    </row>
    <row r="53" spans="1:3" x14ac:dyDescent="0.3">
      <c r="A53" s="1" t="s">
        <v>38</v>
      </c>
      <c r="B53" s="1" t="s">
        <v>398</v>
      </c>
      <c r="C53" s="1" t="s">
        <v>399</v>
      </c>
    </row>
    <row r="54" spans="1:3" x14ac:dyDescent="0.3">
      <c r="A54" s="1" t="s">
        <v>39</v>
      </c>
      <c r="B54" s="1" t="s">
        <v>400</v>
      </c>
      <c r="C54" s="1" t="s">
        <v>401</v>
      </c>
    </row>
    <row r="55" spans="1:3" x14ac:dyDescent="0.3">
      <c r="A55" s="1" t="s">
        <v>50</v>
      </c>
      <c r="B55" s="1" t="s">
        <v>402</v>
      </c>
      <c r="C55" s="1" t="s">
        <v>403</v>
      </c>
    </row>
    <row r="56" spans="1:3" x14ac:dyDescent="0.3">
      <c r="A56" s="1" t="s">
        <v>68</v>
      </c>
      <c r="B56" s="1" t="s">
        <v>91</v>
      </c>
      <c r="C56" s="1" t="s">
        <v>91</v>
      </c>
    </row>
    <row r="57" spans="1:3" x14ac:dyDescent="0.3">
      <c r="A57" s="1" t="s">
        <v>40</v>
      </c>
      <c r="B57" s="1" t="s">
        <v>404</v>
      </c>
      <c r="C57" s="1" t="s">
        <v>405</v>
      </c>
    </row>
    <row r="58" spans="1:3" x14ac:dyDescent="0.3">
      <c r="A58" s="1" t="s">
        <v>69</v>
      </c>
      <c r="B58" s="1" t="s">
        <v>406</v>
      </c>
      <c r="C58" s="1" t="s">
        <v>407</v>
      </c>
    </row>
    <row r="59" spans="1:3" x14ac:dyDescent="0.3">
      <c r="A59" s="1" t="s">
        <v>41</v>
      </c>
      <c r="B59" s="1" t="s">
        <v>408</v>
      </c>
      <c r="C59" s="1" t="s">
        <v>409</v>
      </c>
    </row>
    <row r="60" spans="1:3" x14ac:dyDescent="0.3">
      <c r="A60" s="1" t="s">
        <v>42</v>
      </c>
      <c r="B60" s="1" t="s">
        <v>410</v>
      </c>
      <c r="C60" s="1" t="s">
        <v>411</v>
      </c>
    </row>
    <row r="61" spans="1:3" x14ac:dyDescent="0.3">
      <c r="A61" s="1" t="s">
        <v>43</v>
      </c>
      <c r="B61" s="1" t="s">
        <v>412</v>
      </c>
      <c r="C61" s="1" t="s">
        <v>413</v>
      </c>
    </row>
    <row r="62" spans="1:3" x14ac:dyDescent="0.3">
      <c r="A62" s="1" t="s">
        <v>44</v>
      </c>
      <c r="B62" s="1" t="s">
        <v>414</v>
      </c>
      <c r="C62" s="1" t="s">
        <v>415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C62"/>
  <sheetViews>
    <sheetView topLeftCell="A25" workbookViewId="0">
      <selection activeCell="B9" sqref="B9"/>
    </sheetView>
  </sheetViews>
  <sheetFormatPr defaultRowHeight="14.4" x14ac:dyDescent="0.3"/>
  <cols>
    <col min="1" max="1" width="30.77734375" bestFit="1" customWidth="1"/>
    <col min="2" max="2" width="76.109375" bestFit="1" customWidth="1"/>
    <col min="3" max="3" width="80.88671875" bestFit="1" customWidth="1"/>
  </cols>
  <sheetData>
    <row r="1" spans="1:3" x14ac:dyDescent="0.3">
      <c r="A1" t="s">
        <v>103</v>
      </c>
      <c r="B1" t="s">
        <v>104</v>
      </c>
      <c r="C1" t="s">
        <v>105</v>
      </c>
    </row>
    <row r="2" spans="1:3" x14ac:dyDescent="0.3">
      <c r="A2" s="1" t="s">
        <v>0</v>
      </c>
      <c r="B2" s="1" t="s">
        <v>106</v>
      </c>
      <c r="C2" s="1" t="s">
        <v>107</v>
      </c>
    </row>
    <row r="3" spans="1:3" x14ac:dyDescent="0.3">
      <c r="A3" s="1" t="s">
        <v>1</v>
      </c>
      <c r="B3" s="1" t="s">
        <v>213</v>
      </c>
      <c r="C3" s="1" t="s">
        <v>214</v>
      </c>
    </row>
    <row r="4" spans="1:3" x14ac:dyDescent="0.3">
      <c r="A4" s="1" t="s">
        <v>4</v>
      </c>
      <c r="B4" s="1" t="s">
        <v>215</v>
      </c>
      <c r="C4" s="1" t="s">
        <v>216</v>
      </c>
    </row>
    <row r="5" spans="1:3" x14ac:dyDescent="0.3">
      <c r="A5" s="1" t="s">
        <v>53</v>
      </c>
      <c r="B5" s="1" t="s">
        <v>89</v>
      </c>
      <c r="C5" s="1" t="s">
        <v>217</v>
      </c>
    </row>
    <row r="6" spans="1:3" x14ac:dyDescent="0.3">
      <c r="A6" s="1" t="s">
        <v>54</v>
      </c>
      <c r="B6" s="1" t="s">
        <v>218</v>
      </c>
      <c r="C6" s="1" t="s">
        <v>219</v>
      </c>
    </row>
    <row r="7" spans="1:3" x14ac:dyDescent="0.3">
      <c r="A7" s="1" t="s">
        <v>5</v>
      </c>
      <c r="B7" s="1" t="s">
        <v>220</v>
      </c>
      <c r="C7" s="1" t="s">
        <v>221</v>
      </c>
    </row>
    <row r="8" spans="1:3" x14ac:dyDescent="0.3">
      <c r="A8" s="1" t="s">
        <v>55</v>
      </c>
      <c r="B8" s="1" t="s">
        <v>222</v>
      </c>
      <c r="C8" s="1" t="s">
        <v>223</v>
      </c>
    </row>
    <row r="9" spans="1:3" x14ac:dyDescent="0.3">
      <c r="A9" s="1" t="s">
        <v>56</v>
      </c>
      <c r="B9" s="1" t="s">
        <v>224</v>
      </c>
      <c r="C9" s="1" t="s">
        <v>225</v>
      </c>
    </row>
    <row r="10" spans="1:3" x14ac:dyDescent="0.3">
      <c r="A10" s="1" t="s">
        <v>6</v>
      </c>
      <c r="B10" s="1" t="s">
        <v>226</v>
      </c>
      <c r="C10" s="1" t="s">
        <v>227</v>
      </c>
    </row>
    <row r="11" spans="1:3" x14ac:dyDescent="0.3">
      <c r="A11" s="1" t="s">
        <v>57</v>
      </c>
      <c r="B11" s="1" t="s">
        <v>91</v>
      </c>
      <c r="C11" s="1" t="s">
        <v>91</v>
      </c>
    </row>
    <row r="12" spans="1:3" x14ac:dyDescent="0.3">
      <c r="A12" s="1" t="s">
        <v>7</v>
      </c>
      <c r="B12" s="1" t="s">
        <v>228</v>
      </c>
      <c r="C12" s="1" t="s">
        <v>229</v>
      </c>
    </row>
    <row r="13" spans="1:3" x14ac:dyDescent="0.3">
      <c r="A13" s="1" t="s">
        <v>8</v>
      </c>
      <c r="B13" s="1" t="s">
        <v>230</v>
      </c>
      <c r="C13" s="1" t="s">
        <v>231</v>
      </c>
    </row>
    <row r="14" spans="1:3" x14ac:dyDescent="0.3">
      <c r="A14" s="1" t="s">
        <v>58</v>
      </c>
      <c r="B14" s="1" t="s">
        <v>232</v>
      </c>
      <c r="C14" s="1" t="s">
        <v>233</v>
      </c>
    </row>
    <row r="15" spans="1:3" x14ac:dyDescent="0.3">
      <c r="A15" s="1" t="s">
        <v>9</v>
      </c>
      <c r="B15" s="1" t="s">
        <v>234</v>
      </c>
      <c r="C15" s="1" t="s">
        <v>235</v>
      </c>
    </row>
    <row r="16" spans="1:3" x14ac:dyDescent="0.3">
      <c r="A16" s="1" t="s">
        <v>10</v>
      </c>
      <c r="B16" s="1" t="s">
        <v>236</v>
      </c>
      <c r="C16" s="1" t="s">
        <v>237</v>
      </c>
    </row>
    <row r="17" spans="1:3" x14ac:dyDescent="0.3">
      <c r="A17" s="1" t="s">
        <v>59</v>
      </c>
      <c r="B17" s="1" t="s">
        <v>238</v>
      </c>
      <c r="C17" s="1" t="s">
        <v>239</v>
      </c>
    </row>
    <row r="18" spans="1:3" x14ac:dyDescent="0.3">
      <c r="A18" s="1" t="s">
        <v>11</v>
      </c>
      <c r="B18" s="1" t="s">
        <v>240</v>
      </c>
      <c r="C18" s="1" t="s">
        <v>241</v>
      </c>
    </row>
    <row r="19" spans="1:3" x14ac:dyDescent="0.3">
      <c r="A19" s="1" t="s">
        <v>12</v>
      </c>
      <c r="B19" s="1" t="s">
        <v>242</v>
      </c>
      <c r="C19" s="1" t="s">
        <v>243</v>
      </c>
    </row>
    <row r="20" spans="1:3" x14ac:dyDescent="0.3">
      <c r="A20" s="1" t="s">
        <v>13</v>
      </c>
      <c r="B20" s="1" t="s">
        <v>91</v>
      </c>
      <c r="C20" s="1" t="s">
        <v>91</v>
      </c>
    </row>
    <row r="21" spans="1:3" x14ac:dyDescent="0.3">
      <c r="A21" s="1" t="s">
        <v>60</v>
      </c>
      <c r="B21" s="1" t="s">
        <v>244</v>
      </c>
      <c r="C21" s="1" t="s">
        <v>245</v>
      </c>
    </row>
    <row r="22" spans="1:3" x14ac:dyDescent="0.3">
      <c r="A22" s="1" t="s">
        <v>14</v>
      </c>
      <c r="B22" s="1" t="s">
        <v>246</v>
      </c>
      <c r="C22" s="1" t="s">
        <v>247</v>
      </c>
    </row>
    <row r="23" spans="1:3" x14ac:dyDescent="0.3">
      <c r="A23" s="1" t="s">
        <v>15</v>
      </c>
      <c r="B23" s="1" t="s">
        <v>248</v>
      </c>
      <c r="C23" s="1" t="s">
        <v>249</v>
      </c>
    </row>
    <row r="24" spans="1:3" x14ac:dyDescent="0.3">
      <c r="A24" s="1" t="s">
        <v>16</v>
      </c>
      <c r="B24" s="1" t="s">
        <v>250</v>
      </c>
      <c r="C24" s="1" t="s">
        <v>251</v>
      </c>
    </row>
    <row r="25" spans="1:3" x14ac:dyDescent="0.3">
      <c r="A25" s="1" t="s">
        <v>61</v>
      </c>
      <c r="B25" s="1" t="s">
        <v>91</v>
      </c>
      <c r="C25" s="1" t="s">
        <v>91</v>
      </c>
    </row>
    <row r="26" spans="1:3" x14ac:dyDescent="0.3">
      <c r="A26" s="1" t="s">
        <v>17</v>
      </c>
      <c r="B26" s="1" t="s">
        <v>252</v>
      </c>
      <c r="C26" s="1" t="s">
        <v>253</v>
      </c>
    </row>
    <row r="27" spans="1:3" x14ac:dyDescent="0.3">
      <c r="A27" s="1" t="s">
        <v>18</v>
      </c>
      <c r="B27" s="1" t="s">
        <v>254</v>
      </c>
      <c r="C27" s="1" t="s">
        <v>255</v>
      </c>
    </row>
    <row r="28" spans="1:3" x14ac:dyDescent="0.3">
      <c r="A28" s="1" t="s">
        <v>62</v>
      </c>
      <c r="B28" s="1" t="s">
        <v>91</v>
      </c>
      <c r="C28" s="1" t="s">
        <v>91</v>
      </c>
    </row>
    <row r="29" spans="1:3" x14ac:dyDescent="0.3">
      <c r="A29" s="1" t="s">
        <v>63</v>
      </c>
      <c r="B29" s="1" t="s">
        <v>89</v>
      </c>
      <c r="C29" s="1" t="s">
        <v>217</v>
      </c>
    </row>
    <row r="30" spans="1:3" x14ac:dyDescent="0.3">
      <c r="A30" s="1" t="s">
        <v>19</v>
      </c>
      <c r="B30" s="1" t="s">
        <v>256</v>
      </c>
      <c r="C30" s="1" t="s">
        <v>257</v>
      </c>
    </row>
    <row r="31" spans="1:3" x14ac:dyDescent="0.3">
      <c r="A31" s="1" t="s">
        <v>20</v>
      </c>
      <c r="B31" s="1" t="s">
        <v>258</v>
      </c>
      <c r="C31" s="1" t="s">
        <v>259</v>
      </c>
    </row>
    <row r="32" spans="1:3" x14ac:dyDescent="0.3">
      <c r="A32" s="1" t="s">
        <v>21</v>
      </c>
      <c r="B32" s="1" t="s">
        <v>260</v>
      </c>
      <c r="C32" s="1" t="s">
        <v>261</v>
      </c>
    </row>
    <row r="33" spans="1:3" x14ac:dyDescent="0.3">
      <c r="A33" s="1" t="s">
        <v>22</v>
      </c>
      <c r="B33" s="1" t="s">
        <v>262</v>
      </c>
      <c r="C33" s="1" t="s">
        <v>263</v>
      </c>
    </row>
    <row r="34" spans="1:3" x14ac:dyDescent="0.3">
      <c r="A34" s="1" t="s">
        <v>23</v>
      </c>
      <c r="B34" s="1" t="s">
        <v>264</v>
      </c>
      <c r="C34" s="1" t="s">
        <v>265</v>
      </c>
    </row>
    <row r="35" spans="1:3" x14ac:dyDescent="0.3">
      <c r="A35" s="1" t="s">
        <v>64</v>
      </c>
      <c r="B35" s="1" t="s">
        <v>266</v>
      </c>
      <c r="C35" s="1" t="s">
        <v>267</v>
      </c>
    </row>
    <row r="36" spans="1:3" x14ac:dyDescent="0.3">
      <c r="A36" s="1" t="s">
        <v>24</v>
      </c>
      <c r="B36" s="1" t="s">
        <v>268</v>
      </c>
      <c r="C36" s="1" t="s">
        <v>269</v>
      </c>
    </row>
    <row r="37" spans="1:3" x14ac:dyDescent="0.3">
      <c r="A37" s="1" t="s">
        <v>25</v>
      </c>
      <c r="B37" s="1" t="s">
        <v>270</v>
      </c>
      <c r="C37" s="1" t="s">
        <v>271</v>
      </c>
    </row>
    <row r="38" spans="1:3" x14ac:dyDescent="0.3">
      <c r="A38" s="1" t="s">
        <v>65</v>
      </c>
      <c r="B38" s="1" t="s">
        <v>272</v>
      </c>
      <c r="C38" s="1" t="s">
        <v>273</v>
      </c>
    </row>
    <row r="39" spans="1:3" x14ac:dyDescent="0.3">
      <c r="A39" s="1" t="s">
        <v>26</v>
      </c>
      <c r="B39" s="1" t="s">
        <v>274</v>
      </c>
      <c r="C39" s="1" t="s">
        <v>275</v>
      </c>
    </row>
    <row r="40" spans="1:3" x14ac:dyDescent="0.3">
      <c r="A40" s="1" t="s">
        <v>27</v>
      </c>
      <c r="B40" s="1" t="s">
        <v>276</v>
      </c>
      <c r="C40" s="1" t="s">
        <v>277</v>
      </c>
    </row>
    <row r="41" spans="1:3" x14ac:dyDescent="0.3">
      <c r="A41" s="1" t="s">
        <v>28</v>
      </c>
      <c r="B41" s="1" t="s">
        <v>278</v>
      </c>
      <c r="C41" s="1" t="s">
        <v>279</v>
      </c>
    </row>
    <row r="42" spans="1:3" x14ac:dyDescent="0.3">
      <c r="A42" s="1" t="s">
        <v>29</v>
      </c>
      <c r="B42" s="1" t="s">
        <v>280</v>
      </c>
      <c r="C42" s="1" t="s">
        <v>281</v>
      </c>
    </row>
    <row r="43" spans="1:3" x14ac:dyDescent="0.3">
      <c r="A43" s="1" t="s">
        <v>30</v>
      </c>
      <c r="B43" s="1" t="s">
        <v>282</v>
      </c>
      <c r="C43" s="1" t="s">
        <v>283</v>
      </c>
    </row>
    <row r="44" spans="1:3" x14ac:dyDescent="0.3">
      <c r="A44" s="1" t="s">
        <v>31</v>
      </c>
      <c r="B44" s="1" t="s">
        <v>284</v>
      </c>
      <c r="C44" s="1" t="s">
        <v>285</v>
      </c>
    </row>
    <row r="45" spans="1:3" x14ac:dyDescent="0.3">
      <c r="A45" s="1" t="s">
        <v>32</v>
      </c>
      <c r="B45" s="1" t="s">
        <v>286</v>
      </c>
      <c r="C45" s="1" t="s">
        <v>287</v>
      </c>
    </row>
    <row r="46" spans="1:3" x14ac:dyDescent="0.3">
      <c r="A46" s="1" t="s">
        <v>33</v>
      </c>
      <c r="B46" s="1" t="s">
        <v>288</v>
      </c>
      <c r="C46" s="1" t="s">
        <v>289</v>
      </c>
    </row>
    <row r="47" spans="1:3" x14ac:dyDescent="0.3">
      <c r="A47" s="1" t="s">
        <v>34</v>
      </c>
      <c r="B47" s="1" t="s">
        <v>290</v>
      </c>
      <c r="C47" s="1" t="s">
        <v>291</v>
      </c>
    </row>
    <row r="48" spans="1:3" x14ac:dyDescent="0.3">
      <c r="A48" s="1" t="s">
        <v>35</v>
      </c>
      <c r="B48" s="1" t="s">
        <v>292</v>
      </c>
      <c r="C48" s="1" t="s">
        <v>293</v>
      </c>
    </row>
    <row r="49" spans="1:3" x14ac:dyDescent="0.3">
      <c r="A49" s="1" t="s">
        <v>66</v>
      </c>
      <c r="B49" s="1" t="s">
        <v>91</v>
      </c>
      <c r="C49" s="1" t="s">
        <v>91</v>
      </c>
    </row>
    <row r="50" spans="1:3" x14ac:dyDescent="0.3">
      <c r="A50" s="1" t="s">
        <v>67</v>
      </c>
      <c r="B50" s="1" t="s">
        <v>294</v>
      </c>
      <c r="C50" s="1" t="s">
        <v>295</v>
      </c>
    </row>
    <row r="51" spans="1:3" x14ac:dyDescent="0.3">
      <c r="A51" s="1" t="s">
        <v>36</v>
      </c>
      <c r="B51" s="1" t="s">
        <v>296</v>
      </c>
      <c r="C51" s="1" t="s">
        <v>193</v>
      </c>
    </row>
    <row r="52" spans="1:3" x14ac:dyDescent="0.3">
      <c r="A52" s="1" t="s">
        <v>37</v>
      </c>
      <c r="B52" s="1" t="s">
        <v>297</v>
      </c>
      <c r="C52" s="1" t="s">
        <v>298</v>
      </c>
    </row>
    <row r="53" spans="1:3" x14ac:dyDescent="0.3">
      <c r="A53" s="1" t="s">
        <v>38</v>
      </c>
      <c r="B53" s="1" t="s">
        <v>299</v>
      </c>
      <c r="C53" s="1" t="s">
        <v>300</v>
      </c>
    </row>
    <row r="54" spans="1:3" x14ac:dyDescent="0.3">
      <c r="A54" s="1" t="s">
        <v>39</v>
      </c>
      <c r="B54" s="1" t="s">
        <v>301</v>
      </c>
      <c r="C54" s="1" t="s">
        <v>302</v>
      </c>
    </row>
    <row r="55" spans="1:3" x14ac:dyDescent="0.3">
      <c r="A55" s="1" t="s">
        <v>50</v>
      </c>
      <c r="B55" s="1" t="s">
        <v>91</v>
      </c>
      <c r="C55" s="1" t="s">
        <v>91</v>
      </c>
    </row>
    <row r="56" spans="1:3" x14ac:dyDescent="0.3">
      <c r="A56" s="1" t="s">
        <v>68</v>
      </c>
      <c r="B56" s="1" t="s">
        <v>91</v>
      </c>
      <c r="C56" s="1" t="s">
        <v>91</v>
      </c>
    </row>
    <row r="57" spans="1:3" x14ac:dyDescent="0.3">
      <c r="A57" s="1" t="s">
        <v>40</v>
      </c>
      <c r="B57" s="1" t="s">
        <v>303</v>
      </c>
      <c r="C57" s="1" t="s">
        <v>304</v>
      </c>
    </row>
    <row r="58" spans="1:3" x14ac:dyDescent="0.3">
      <c r="A58" s="1" t="s">
        <v>69</v>
      </c>
      <c r="B58" s="1" t="s">
        <v>305</v>
      </c>
      <c r="C58" s="1" t="s">
        <v>306</v>
      </c>
    </row>
    <row r="59" spans="1:3" x14ac:dyDescent="0.3">
      <c r="A59" s="1" t="s">
        <v>41</v>
      </c>
      <c r="B59" s="1" t="s">
        <v>307</v>
      </c>
      <c r="C59" s="1" t="s">
        <v>308</v>
      </c>
    </row>
    <row r="60" spans="1:3" x14ac:dyDescent="0.3">
      <c r="A60" s="1" t="s">
        <v>42</v>
      </c>
      <c r="B60" s="1" t="s">
        <v>309</v>
      </c>
      <c r="C60" s="1" t="s">
        <v>310</v>
      </c>
    </row>
    <row r="61" spans="1:3" x14ac:dyDescent="0.3">
      <c r="A61" s="1" t="s">
        <v>43</v>
      </c>
      <c r="B61" s="1" t="s">
        <v>311</v>
      </c>
      <c r="C61" s="1" t="s">
        <v>312</v>
      </c>
    </row>
    <row r="62" spans="1:3" x14ac:dyDescent="0.3">
      <c r="A62" s="1" t="s">
        <v>44</v>
      </c>
      <c r="B62" s="1" t="s">
        <v>313</v>
      </c>
      <c r="C62" s="1" t="s">
        <v>314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C62"/>
  <sheetViews>
    <sheetView topLeftCell="A25" workbookViewId="0">
      <selection activeCell="A2" sqref="A2"/>
    </sheetView>
  </sheetViews>
  <sheetFormatPr defaultRowHeight="14.4" x14ac:dyDescent="0.3"/>
  <cols>
    <col min="1" max="1" width="30.77734375" bestFit="1" customWidth="1"/>
    <col min="2" max="2" width="76.109375" bestFit="1" customWidth="1"/>
    <col min="3" max="3" width="80.88671875" bestFit="1" customWidth="1"/>
  </cols>
  <sheetData>
    <row r="1" spans="1:3" x14ac:dyDescent="0.3">
      <c r="A1" t="s">
        <v>103</v>
      </c>
      <c r="B1" t="s">
        <v>104</v>
      </c>
      <c r="C1" t="s">
        <v>105</v>
      </c>
    </row>
    <row r="2" spans="1:3" x14ac:dyDescent="0.3">
      <c r="A2" s="1" t="s">
        <v>0</v>
      </c>
      <c r="B2" s="1" t="s">
        <v>106</v>
      </c>
      <c r="C2" s="1" t="s">
        <v>107</v>
      </c>
    </row>
    <row r="3" spans="1:3" x14ac:dyDescent="0.3">
      <c r="A3" s="1" t="s">
        <v>1</v>
      </c>
      <c r="B3" s="1" t="s">
        <v>2</v>
      </c>
      <c r="C3" s="1" t="s">
        <v>3</v>
      </c>
    </row>
    <row r="4" spans="1:3" x14ac:dyDescent="0.3">
      <c r="A4" s="1" t="s">
        <v>4</v>
      </c>
      <c r="B4" s="1" t="s">
        <v>108</v>
      </c>
      <c r="C4" s="1" t="s">
        <v>109</v>
      </c>
    </row>
    <row r="5" spans="1:3" x14ac:dyDescent="0.3">
      <c r="A5" s="1" t="s">
        <v>53</v>
      </c>
      <c r="B5" s="1" t="s">
        <v>110</v>
      </c>
      <c r="C5" s="1" t="s">
        <v>111</v>
      </c>
    </row>
    <row r="6" spans="1:3" x14ac:dyDescent="0.3">
      <c r="A6" s="1" t="s">
        <v>54</v>
      </c>
      <c r="B6" s="1" t="s">
        <v>112</v>
      </c>
      <c r="C6" s="1" t="s">
        <v>113</v>
      </c>
    </row>
    <row r="7" spans="1:3" x14ac:dyDescent="0.3">
      <c r="A7" s="1" t="s">
        <v>5</v>
      </c>
      <c r="B7" s="1" t="s">
        <v>114</v>
      </c>
      <c r="C7" s="1" t="s">
        <v>115</v>
      </c>
    </row>
    <row r="8" spans="1:3" x14ac:dyDescent="0.3">
      <c r="A8" s="1" t="s">
        <v>55</v>
      </c>
      <c r="B8" s="1" t="s">
        <v>116</v>
      </c>
      <c r="C8" s="1" t="s">
        <v>117</v>
      </c>
    </row>
    <row r="9" spans="1:3" x14ac:dyDescent="0.3">
      <c r="A9" s="1" t="s">
        <v>56</v>
      </c>
      <c r="B9" s="1" t="s">
        <v>118</v>
      </c>
      <c r="C9" s="1" t="s">
        <v>119</v>
      </c>
    </row>
    <row r="10" spans="1:3" x14ac:dyDescent="0.3">
      <c r="A10" s="1" t="s">
        <v>6</v>
      </c>
      <c r="B10" s="1" t="s">
        <v>120</v>
      </c>
      <c r="C10" s="1" t="s">
        <v>121</v>
      </c>
    </row>
    <row r="11" spans="1:3" x14ac:dyDescent="0.3">
      <c r="A11" s="1" t="s">
        <v>57</v>
      </c>
      <c r="B11" s="1" t="s">
        <v>122</v>
      </c>
      <c r="C11" s="1" t="s">
        <v>123</v>
      </c>
    </row>
    <row r="12" spans="1:3" x14ac:dyDescent="0.3">
      <c r="A12" s="1" t="s">
        <v>7</v>
      </c>
      <c r="B12" s="1" t="s">
        <v>124</v>
      </c>
      <c r="C12" s="1" t="s">
        <v>125</v>
      </c>
    </row>
    <row r="13" spans="1:3" x14ac:dyDescent="0.3">
      <c r="A13" s="1" t="s">
        <v>8</v>
      </c>
      <c r="B13" s="1" t="s">
        <v>126</v>
      </c>
      <c r="C13" s="1" t="s">
        <v>127</v>
      </c>
    </row>
    <row r="14" spans="1:3" x14ac:dyDescent="0.3">
      <c r="A14" s="1" t="s">
        <v>58</v>
      </c>
      <c r="B14" s="1" t="s">
        <v>128</v>
      </c>
      <c r="C14" s="1" t="s">
        <v>129</v>
      </c>
    </row>
    <row r="15" spans="1:3" x14ac:dyDescent="0.3">
      <c r="A15" s="1" t="s">
        <v>9</v>
      </c>
      <c r="B15" s="1" t="s">
        <v>130</v>
      </c>
      <c r="C15" s="1" t="s">
        <v>131</v>
      </c>
    </row>
    <row r="16" spans="1:3" x14ac:dyDescent="0.3">
      <c r="A16" s="1" t="s">
        <v>10</v>
      </c>
      <c r="B16" s="1" t="s">
        <v>132</v>
      </c>
      <c r="C16" s="1" t="s">
        <v>133</v>
      </c>
    </row>
    <row r="17" spans="1:3" x14ac:dyDescent="0.3">
      <c r="A17" s="1" t="s">
        <v>59</v>
      </c>
      <c r="B17" s="1" t="s">
        <v>134</v>
      </c>
      <c r="C17" s="1" t="s">
        <v>135</v>
      </c>
    </row>
    <row r="18" spans="1:3" x14ac:dyDescent="0.3">
      <c r="A18" s="1" t="s">
        <v>11</v>
      </c>
      <c r="B18" s="1" t="s">
        <v>136</v>
      </c>
      <c r="C18" s="1" t="s">
        <v>137</v>
      </c>
    </row>
    <row r="19" spans="1:3" x14ac:dyDescent="0.3">
      <c r="A19" s="1" t="s">
        <v>12</v>
      </c>
      <c r="B19" s="1" t="s">
        <v>138</v>
      </c>
      <c r="C19" s="1" t="s">
        <v>139</v>
      </c>
    </row>
    <row r="20" spans="1:3" x14ac:dyDescent="0.3">
      <c r="A20" s="1" t="s">
        <v>13</v>
      </c>
      <c r="B20" s="1" t="s">
        <v>140</v>
      </c>
      <c r="C20" s="1" t="s">
        <v>141</v>
      </c>
    </row>
    <row r="21" spans="1:3" x14ac:dyDescent="0.3">
      <c r="A21" s="1" t="s">
        <v>60</v>
      </c>
      <c r="B21" s="1" t="s">
        <v>142</v>
      </c>
      <c r="C21" s="1" t="s">
        <v>143</v>
      </c>
    </row>
    <row r="22" spans="1:3" x14ac:dyDescent="0.3">
      <c r="A22" s="1" t="s">
        <v>14</v>
      </c>
      <c r="B22" s="1" t="s">
        <v>144</v>
      </c>
      <c r="C22" s="1" t="s">
        <v>145</v>
      </c>
    </row>
    <row r="23" spans="1:3" x14ac:dyDescent="0.3">
      <c r="A23" s="1" t="s">
        <v>15</v>
      </c>
      <c r="B23" s="1" t="s">
        <v>146</v>
      </c>
      <c r="C23" s="1" t="s">
        <v>147</v>
      </c>
    </row>
    <row r="24" spans="1:3" x14ac:dyDescent="0.3">
      <c r="A24" s="1" t="s">
        <v>16</v>
      </c>
      <c r="B24" s="1" t="s">
        <v>148</v>
      </c>
      <c r="C24" s="1" t="s">
        <v>149</v>
      </c>
    </row>
    <row r="25" spans="1:3" x14ac:dyDescent="0.3">
      <c r="A25" s="1" t="s">
        <v>61</v>
      </c>
      <c r="B25" s="1" t="s">
        <v>91</v>
      </c>
      <c r="C25" s="1" t="s">
        <v>91</v>
      </c>
    </row>
    <row r="26" spans="1:3" x14ac:dyDescent="0.3">
      <c r="A26" s="1" t="s">
        <v>17</v>
      </c>
      <c r="B26" s="1" t="s">
        <v>150</v>
      </c>
      <c r="C26" s="1" t="s">
        <v>151</v>
      </c>
    </row>
    <row r="27" spans="1:3" x14ac:dyDescent="0.3">
      <c r="A27" s="1" t="s">
        <v>18</v>
      </c>
      <c r="B27" s="1" t="s">
        <v>152</v>
      </c>
      <c r="C27" s="1" t="s">
        <v>153</v>
      </c>
    </row>
    <row r="28" spans="1:3" x14ac:dyDescent="0.3">
      <c r="A28" s="1" t="s">
        <v>62</v>
      </c>
      <c r="B28" s="1" t="s">
        <v>91</v>
      </c>
      <c r="C28" s="1" t="s">
        <v>91</v>
      </c>
    </row>
    <row r="29" spans="1:3" x14ac:dyDescent="0.3">
      <c r="A29" s="1" t="s">
        <v>63</v>
      </c>
      <c r="B29" s="1" t="s">
        <v>91</v>
      </c>
      <c r="C29" s="1" t="s">
        <v>91</v>
      </c>
    </row>
    <row r="30" spans="1:3" x14ac:dyDescent="0.3">
      <c r="A30" s="1" t="s">
        <v>19</v>
      </c>
      <c r="B30" s="1" t="s">
        <v>154</v>
      </c>
      <c r="C30" s="1" t="s">
        <v>155</v>
      </c>
    </row>
    <row r="31" spans="1:3" x14ac:dyDescent="0.3">
      <c r="A31" s="1" t="s">
        <v>20</v>
      </c>
      <c r="B31" s="1" t="s">
        <v>156</v>
      </c>
      <c r="C31" s="1" t="s">
        <v>157</v>
      </c>
    </row>
    <row r="32" spans="1:3" x14ac:dyDescent="0.3">
      <c r="A32" s="1" t="s">
        <v>21</v>
      </c>
      <c r="B32" s="1" t="s">
        <v>158</v>
      </c>
      <c r="C32" s="1" t="s">
        <v>159</v>
      </c>
    </row>
    <row r="33" spans="1:3" x14ac:dyDescent="0.3">
      <c r="A33" s="1" t="s">
        <v>22</v>
      </c>
      <c r="B33" s="1" t="s">
        <v>160</v>
      </c>
      <c r="C33" s="1" t="s">
        <v>161</v>
      </c>
    </row>
    <row r="34" spans="1:3" x14ac:dyDescent="0.3">
      <c r="A34" s="1" t="s">
        <v>23</v>
      </c>
      <c r="B34" s="1" t="s">
        <v>162</v>
      </c>
      <c r="C34" s="1" t="s">
        <v>163</v>
      </c>
    </row>
    <row r="35" spans="1:3" x14ac:dyDescent="0.3">
      <c r="A35" s="1" t="s">
        <v>64</v>
      </c>
      <c r="B35" s="1" t="s">
        <v>164</v>
      </c>
      <c r="C35" s="1" t="s">
        <v>165</v>
      </c>
    </row>
    <row r="36" spans="1:3" x14ac:dyDescent="0.3">
      <c r="A36" s="1" t="s">
        <v>24</v>
      </c>
      <c r="B36" s="1" t="s">
        <v>166</v>
      </c>
      <c r="C36" s="1" t="s">
        <v>167</v>
      </c>
    </row>
    <row r="37" spans="1:3" x14ac:dyDescent="0.3">
      <c r="A37" s="1" t="s">
        <v>25</v>
      </c>
      <c r="B37" s="1" t="s">
        <v>168</v>
      </c>
      <c r="C37" s="1" t="s">
        <v>169</v>
      </c>
    </row>
    <row r="38" spans="1:3" x14ac:dyDescent="0.3">
      <c r="A38" s="1" t="s">
        <v>65</v>
      </c>
      <c r="B38" s="1" t="s">
        <v>170</v>
      </c>
      <c r="C38" s="1" t="s">
        <v>171</v>
      </c>
    </row>
    <row r="39" spans="1:3" x14ac:dyDescent="0.3">
      <c r="A39" s="1" t="s">
        <v>26</v>
      </c>
      <c r="B39" s="1" t="s">
        <v>172</v>
      </c>
      <c r="C39" s="1" t="s">
        <v>173</v>
      </c>
    </row>
    <row r="40" spans="1:3" x14ac:dyDescent="0.3">
      <c r="A40" s="1" t="s">
        <v>27</v>
      </c>
      <c r="B40" s="1" t="s">
        <v>174</v>
      </c>
      <c r="C40" s="1" t="s">
        <v>175</v>
      </c>
    </row>
    <row r="41" spans="1:3" x14ac:dyDescent="0.3">
      <c r="A41" s="1" t="s">
        <v>28</v>
      </c>
      <c r="B41" s="1" t="s">
        <v>176</v>
      </c>
      <c r="C41" s="1" t="s">
        <v>177</v>
      </c>
    </row>
    <row r="42" spans="1:3" x14ac:dyDescent="0.3">
      <c r="A42" s="1" t="s">
        <v>29</v>
      </c>
      <c r="B42" s="1" t="s">
        <v>178</v>
      </c>
      <c r="C42" s="1" t="s">
        <v>179</v>
      </c>
    </row>
    <row r="43" spans="1:3" x14ac:dyDescent="0.3">
      <c r="A43" s="1" t="s">
        <v>30</v>
      </c>
      <c r="B43" s="1" t="s">
        <v>180</v>
      </c>
      <c r="C43" s="1" t="s">
        <v>181</v>
      </c>
    </row>
    <row r="44" spans="1:3" x14ac:dyDescent="0.3">
      <c r="A44" s="1" t="s">
        <v>31</v>
      </c>
      <c r="B44" s="1" t="s">
        <v>182</v>
      </c>
      <c r="C44" s="1" t="s">
        <v>183</v>
      </c>
    </row>
    <row r="45" spans="1:3" x14ac:dyDescent="0.3">
      <c r="A45" s="1" t="s">
        <v>32</v>
      </c>
      <c r="B45" s="1" t="s">
        <v>184</v>
      </c>
      <c r="C45" s="1" t="s">
        <v>185</v>
      </c>
    </row>
    <row r="46" spans="1:3" x14ac:dyDescent="0.3">
      <c r="A46" s="1" t="s">
        <v>33</v>
      </c>
      <c r="B46" s="1" t="s">
        <v>186</v>
      </c>
      <c r="C46" s="1" t="s">
        <v>187</v>
      </c>
    </row>
    <row r="47" spans="1:3" x14ac:dyDescent="0.3">
      <c r="A47" s="1" t="s">
        <v>34</v>
      </c>
      <c r="B47" s="1" t="s">
        <v>188</v>
      </c>
      <c r="C47" s="1" t="s">
        <v>189</v>
      </c>
    </row>
    <row r="48" spans="1:3" x14ac:dyDescent="0.3">
      <c r="A48" s="1" t="s">
        <v>35</v>
      </c>
      <c r="B48" s="1" t="s">
        <v>190</v>
      </c>
      <c r="C48" s="1" t="s">
        <v>191</v>
      </c>
    </row>
    <row r="49" spans="1:3" x14ac:dyDescent="0.3">
      <c r="A49" s="1" t="s">
        <v>66</v>
      </c>
      <c r="B49" s="1" t="s">
        <v>91</v>
      </c>
      <c r="C49" s="1" t="s">
        <v>91</v>
      </c>
    </row>
    <row r="50" spans="1:3" x14ac:dyDescent="0.3">
      <c r="A50" s="1" t="s">
        <v>67</v>
      </c>
      <c r="B50" s="1" t="s">
        <v>192</v>
      </c>
      <c r="C50" s="1" t="s">
        <v>193</v>
      </c>
    </row>
    <row r="51" spans="1:3" x14ac:dyDescent="0.3">
      <c r="A51" s="1" t="s">
        <v>36</v>
      </c>
      <c r="B51" s="1" t="s">
        <v>194</v>
      </c>
      <c r="C51" s="1" t="s">
        <v>195</v>
      </c>
    </row>
    <row r="52" spans="1:3" x14ac:dyDescent="0.3">
      <c r="A52" s="1" t="s">
        <v>37</v>
      </c>
      <c r="B52" s="1" t="s">
        <v>196</v>
      </c>
      <c r="C52" s="1" t="s">
        <v>197</v>
      </c>
    </row>
    <row r="53" spans="1:3" x14ac:dyDescent="0.3">
      <c r="A53" s="1" t="s">
        <v>38</v>
      </c>
      <c r="B53" s="1" t="s">
        <v>198</v>
      </c>
      <c r="C53" s="1" t="s">
        <v>199</v>
      </c>
    </row>
    <row r="54" spans="1:3" x14ac:dyDescent="0.3">
      <c r="A54" s="1" t="s">
        <v>39</v>
      </c>
      <c r="B54" s="1" t="s">
        <v>200</v>
      </c>
      <c r="C54" s="1" t="s">
        <v>201</v>
      </c>
    </row>
    <row r="55" spans="1:3" x14ac:dyDescent="0.3">
      <c r="A55" s="1" t="s">
        <v>50</v>
      </c>
      <c r="B55" s="1" t="s">
        <v>91</v>
      </c>
      <c r="C55" s="1" t="s">
        <v>91</v>
      </c>
    </row>
    <row r="56" spans="1:3" x14ac:dyDescent="0.3">
      <c r="A56" s="1" t="s">
        <v>68</v>
      </c>
      <c r="B56" s="1" t="s">
        <v>91</v>
      </c>
      <c r="C56" s="1" t="s">
        <v>91</v>
      </c>
    </row>
    <row r="57" spans="1:3" x14ac:dyDescent="0.3">
      <c r="A57" s="1" t="s">
        <v>40</v>
      </c>
      <c r="B57" s="1" t="s">
        <v>202</v>
      </c>
      <c r="C57" s="1" t="s">
        <v>203</v>
      </c>
    </row>
    <row r="58" spans="1:3" x14ac:dyDescent="0.3">
      <c r="A58" s="1" t="s">
        <v>69</v>
      </c>
      <c r="B58" s="1" t="s">
        <v>204</v>
      </c>
      <c r="C58" s="1" t="s">
        <v>205</v>
      </c>
    </row>
    <row r="59" spans="1:3" x14ac:dyDescent="0.3">
      <c r="A59" s="1" t="s">
        <v>41</v>
      </c>
      <c r="B59" s="1" t="s">
        <v>206</v>
      </c>
      <c r="C59" s="1" t="s">
        <v>207</v>
      </c>
    </row>
    <row r="60" spans="1:3" x14ac:dyDescent="0.3">
      <c r="A60" s="1" t="s">
        <v>42</v>
      </c>
      <c r="B60" s="1" t="s">
        <v>174</v>
      </c>
      <c r="C60" s="1" t="s">
        <v>208</v>
      </c>
    </row>
    <row r="61" spans="1:3" x14ac:dyDescent="0.3">
      <c r="A61" s="1" t="s">
        <v>43</v>
      </c>
      <c r="B61" s="1" t="s">
        <v>209</v>
      </c>
      <c r="C61" s="1" t="s">
        <v>210</v>
      </c>
    </row>
    <row r="62" spans="1:3" x14ac:dyDescent="0.3">
      <c r="A62" s="1" t="s">
        <v>44</v>
      </c>
      <c r="B62" s="1" t="s">
        <v>211</v>
      </c>
      <c r="C62" s="1" t="s">
        <v>212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B60"/>
  <sheetViews>
    <sheetView topLeftCell="A23" workbookViewId="0">
      <selection activeCell="D55" sqref="D55"/>
    </sheetView>
  </sheetViews>
  <sheetFormatPr defaultRowHeight="14.4" x14ac:dyDescent="0.3"/>
  <cols>
    <col min="1" max="1" width="30.77734375" bestFit="1" customWidth="1"/>
    <col min="2" max="2" width="19.33203125" bestFit="1" customWidth="1"/>
  </cols>
  <sheetData>
    <row r="1" spans="1:2" x14ac:dyDescent="0.3">
      <c r="A1" t="s">
        <v>1</v>
      </c>
      <c r="B1" t="s">
        <v>92</v>
      </c>
    </row>
    <row r="2" spans="1:2" x14ac:dyDescent="0.3">
      <c r="A2" s="1" t="s">
        <v>4</v>
      </c>
      <c r="B2">
        <v>49077</v>
      </c>
    </row>
    <row r="3" spans="1:2" x14ac:dyDescent="0.3">
      <c r="A3" s="1" t="s">
        <v>53</v>
      </c>
      <c r="B3" t="s">
        <v>91</v>
      </c>
    </row>
    <row r="4" spans="1:2" x14ac:dyDescent="0.3">
      <c r="A4" s="1" t="s">
        <v>54</v>
      </c>
      <c r="B4">
        <v>33239</v>
      </c>
    </row>
    <row r="5" spans="1:2" x14ac:dyDescent="0.3">
      <c r="A5" s="1" t="s">
        <v>5</v>
      </c>
      <c r="B5">
        <v>20005</v>
      </c>
    </row>
    <row r="6" spans="1:2" x14ac:dyDescent="0.3">
      <c r="A6" s="1" t="s">
        <v>55</v>
      </c>
      <c r="B6">
        <v>27291</v>
      </c>
    </row>
    <row r="7" spans="1:2" x14ac:dyDescent="0.3">
      <c r="A7" s="1" t="s">
        <v>56</v>
      </c>
      <c r="B7">
        <v>20106</v>
      </c>
    </row>
    <row r="8" spans="1:2" x14ac:dyDescent="0.3">
      <c r="A8" s="1" t="s">
        <v>6</v>
      </c>
      <c r="B8">
        <v>50298</v>
      </c>
    </row>
    <row r="9" spans="1:2" x14ac:dyDescent="0.3">
      <c r="A9" s="1" t="s">
        <v>57</v>
      </c>
      <c r="B9">
        <v>32549</v>
      </c>
    </row>
    <row r="10" spans="1:2" x14ac:dyDescent="0.3">
      <c r="A10" s="1" t="s">
        <v>7</v>
      </c>
      <c r="B10">
        <v>47141</v>
      </c>
    </row>
    <row r="11" spans="1:2" x14ac:dyDescent="0.3">
      <c r="A11" s="1" t="s">
        <v>8</v>
      </c>
      <c r="B11">
        <v>25579</v>
      </c>
    </row>
    <row r="12" spans="1:2" x14ac:dyDescent="0.3">
      <c r="A12" s="1" t="s">
        <v>58</v>
      </c>
      <c r="B12">
        <v>18359</v>
      </c>
    </row>
    <row r="13" spans="1:2" x14ac:dyDescent="0.3">
      <c r="A13" s="1" t="s">
        <v>9</v>
      </c>
      <c r="B13">
        <v>16563</v>
      </c>
    </row>
    <row r="14" spans="1:2" x14ac:dyDescent="0.3">
      <c r="A14" s="1" t="s">
        <v>10</v>
      </c>
      <c r="B14">
        <v>36161</v>
      </c>
    </row>
    <row r="15" spans="1:2" x14ac:dyDescent="0.3">
      <c r="A15" s="1" t="s">
        <v>59</v>
      </c>
      <c r="B15">
        <v>55315</v>
      </c>
    </row>
    <row r="16" spans="1:2" x14ac:dyDescent="0.3">
      <c r="A16" s="1" t="s">
        <v>11</v>
      </c>
      <c r="B16">
        <v>32317</v>
      </c>
    </row>
    <row r="17" spans="1:2" x14ac:dyDescent="0.3">
      <c r="A17" s="1" t="s">
        <v>12</v>
      </c>
      <c r="B17">
        <v>38361</v>
      </c>
    </row>
    <row r="18" spans="1:2" x14ac:dyDescent="0.3">
      <c r="A18" s="1" t="s">
        <v>13</v>
      </c>
      <c r="B18">
        <v>23395</v>
      </c>
    </row>
    <row r="19" spans="1:2" x14ac:dyDescent="0.3">
      <c r="A19" s="1" t="s">
        <v>60</v>
      </c>
      <c r="B19">
        <v>16377</v>
      </c>
    </row>
    <row r="20" spans="1:2" x14ac:dyDescent="0.3">
      <c r="A20" s="1" t="s">
        <v>14</v>
      </c>
      <c r="B20">
        <v>38155</v>
      </c>
    </row>
    <row r="21" spans="1:2" x14ac:dyDescent="0.3">
      <c r="A21" s="1" t="s">
        <v>15</v>
      </c>
      <c r="B21">
        <v>24906</v>
      </c>
    </row>
    <row r="22" spans="1:2" x14ac:dyDescent="0.3">
      <c r="A22" s="1" t="s">
        <v>16</v>
      </c>
      <c r="B22">
        <v>65511</v>
      </c>
    </row>
    <row r="23" spans="1:2" x14ac:dyDescent="0.3">
      <c r="A23" s="1" t="s">
        <v>61</v>
      </c>
      <c r="B23">
        <v>17106</v>
      </c>
    </row>
    <row r="24" spans="1:2" x14ac:dyDescent="0.3">
      <c r="A24" s="1" t="s">
        <v>17</v>
      </c>
      <c r="B24">
        <v>23899</v>
      </c>
    </row>
    <row r="25" spans="1:2" x14ac:dyDescent="0.3">
      <c r="A25" s="1" t="s">
        <v>18</v>
      </c>
      <c r="B25">
        <v>22978</v>
      </c>
    </row>
    <row r="26" spans="1:2" x14ac:dyDescent="0.3">
      <c r="A26" s="1" t="s">
        <v>62</v>
      </c>
      <c r="B26">
        <v>11401</v>
      </c>
    </row>
    <row r="27" spans="1:2" x14ac:dyDescent="0.3">
      <c r="A27" s="1" t="s">
        <v>63</v>
      </c>
      <c r="B27">
        <v>27944</v>
      </c>
    </row>
    <row r="28" spans="1:2" x14ac:dyDescent="0.3">
      <c r="A28" s="1" t="s">
        <v>19</v>
      </c>
      <c r="B28">
        <v>37316</v>
      </c>
    </row>
    <row r="29" spans="1:2" x14ac:dyDescent="0.3">
      <c r="A29" s="1" t="s">
        <v>20</v>
      </c>
      <c r="B29">
        <v>42588</v>
      </c>
    </row>
    <row r="30" spans="1:2" x14ac:dyDescent="0.3">
      <c r="A30" s="1" t="s">
        <v>21</v>
      </c>
      <c r="B30">
        <v>43311</v>
      </c>
    </row>
    <row r="31" spans="1:2" x14ac:dyDescent="0.3">
      <c r="A31" s="1" t="s">
        <v>22</v>
      </c>
      <c r="B31">
        <v>40398</v>
      </c>
    </row>
    <row r="32" spans="1:2" x14ac:dyDescent="0.3">
      <c r="A32" s="1" t="s">
        <v>23</v>
      </c>
      <c r="B32">
        <v>47076</v>
      </c>
    </row>
    <row r="33" spans="1:2" x14ac:dyDescent="0.3">
      <c r="A33" s="1" t="s">
        <v>64</v>
      </c>
      <c r="B33">
        <v>8806</v>
      </c>
    </row>
    <row r="34" spans="1:2" x14ac:dyDescent="0.3">
      <c r="A34" s="1" t="s">
        <v>24</v>
      </c>
      <c r="B34">
        <v>31508</v>
      </c>
    </row>
    <row r="35" spans="1:2" x14ac:dyDescent="0.3">
      <c r="A35" s="1" t="s">
        <v>25</v>
      </c>
      <c r="B35">
        <v>30657</v>
      </c>
    </row>
    <row r="36" spans="1:2" x14ac:dyDescent="0.3">
      <c r="A36" s="1" t="s">
        <v>65</v>
      </c>
      <c r="B36">
        <v>38926</v>
      </c>
    </row>
    <row r="37" spans="1:2" x14ac:dyDescent="0.3">
      <c r="A37" s="1" t="s">
        <v>26</v>
      </c>
      <c r="B37">
        <v>33570</v>
      </c>
    </row>
    <row r="38" spans="1:2" x14ac:dyDescent="0.3">
      <c r="A38" s="1" t="s">
        <v>27</v>
      </c>
      <c r="B38">
        <v>39745</v>
      </c>
    </row>
    <row r="39" spans="1:2" x14ac:dyDescent="0.3">
      <c r="A39" s="1" t="s">
        <v>28</v>
      </c>
      <c r="B39">
        <v>54010</v>
      </c>
    </row>
    <row r="40" spans="1:2" x14ac:dyDescent="0.3">
      <c r="A40" s="1" t="s">
        <v>29</v>
      </c>
      <c r="B40">
        <v>28889</v>
      </c>
    </row>
    <row r="41" spans="1:2" x14ac:dyDescent="0.3">
      <c r="A41" s="1" t="s">
        <v>30</v>
      </c>
      <c r="B41">
        <v>32505</v>
      </c>
    </row>
    <row r="42" spans="1:2" x14ac:dyDescent="0.3">
      <c r="A42" s="1" t="s">
        <v>31</v>
      </c>
      <c r="B42">
        <v>61519</v>
      </c>
    </row>
    <row r="43" spans="1:2" x14ac:dyDescent="0.3">
      <c r="A43" s="1" t="s">
        <v>32</v>
      </c>
      <c r="B43">
        <v>35211</v>
      </c>
    </row>
    <row r="44" spans="1:2" x14ac:dyDescent="0.3">
      <c r="A44" s="1" t="s">
        <v>33</v>
      </c>
      <c r="B44">
        <v>60447</v>
      </c>
    </row>
    <row r="45" spans="1:2" x14ac:dyDescent="0.3">
      <c r="A45" s="1" t="s">
        <v>34</v>
      </c>
      <c r="B45">
        <v>36164</v>
      </c>
    </row>
    <row r="46" spans="1:2" x14ac:dyDescent="0.3">
      <c r="A46" s="1" t="s">
        <v>35</v>
      </c>
      <c r="B46">
        <v>29746</v>
      </c>
    </row>
    <row r="47" spans="1:2" x14ac:dyDescent="0.3">
      <c r="A47" s="1" t="s">
        <v>66</v>
      </c>
      <c r="B47" t="s">
        <v>89</v>
      </c>
    </row>
    <row r="48" spans="1:2" x14ac:dyDescent="0.3">
      <c r="A48" s="1" t="s">
        <v>67</v>
      </c>
      <c r="B48">
        <v>13903</v>
      </c>
    </row>
    <row r="49" spans="1:2" x14ac:dyDescent="0.3">
      <c r="A49" s="1" t="s">
        <v>36</v>
      </c>
      <c r="B49">
        <v>36282</v>
      </c>
    </row>
    <row r="50" spans="1:2" x14ac:dyDescent="0.3">
      <c r="A50" s="1" t="s">
        <v>37</v>
      </c>
      <c r="B50">
        <v>39237</v>
      </c>
    </row>
    <row r="51" spans="1:2" x14ac:dyDescent="0.3">
      <c r="A51" s="1" t="s">
        <v>38</v>
      </c>
      <c r="B51">
        <v>29954</v>
      </c>
    </row>
    <row r="52" spans="1:2" x14ac:dyDescent="0.3">
      <c r="A52" s="1" t="s">
        <v>39</v>
      </c>
      <c r="B52">
        <v>23852</v>
      </c>
    </row>
    <row r="53" spans="1:2" x14ac:dyDescent="0.3">
      <c r="A53" s="1" t="s">
        <v>50</v>
      </c>
      <c r="B53">
        <v>18701</v>
      </c>
    </row>
    <row r="54" spans="1:2" x14ac:dyDescent="0.3">
      <c r="A54" s="1" t="s">
        <v>68</v>
      </c>
      <c r="B54">
        <v>19227</v>
      </c>
    </row>
    <row r="55" spans="1:2" x14ac:dyDescent="0.3">
      <c r="A55" s="1" t="s">
        <v>40</v>
      </c>
      <c r="B55">
        <v>26754</v>
      </c>
    </row>
    <row r="56" spans="1:2" x14ac:dyDescent="0.3">
      <c r="A56" s="1" t="s">
        <v>69</v>
      </c>
      <c r="B56">
        <v>22755</v>
      </c>
    </row>
    <row r="57" spans="1:2" x14ac:dyDescent="0.3">
      <c r="A57" s="1" t="s">
        <v>41</v>
      </c>
      <c r="B57">
        <v>46573</v>
      </c>
    </row>
    <row r="58" spans="1:2" x14ac:dyDescent="0.3">
      <c r="A58" s="1" t="s">
        <v>42</v>
      </c>
      <c r="B58">
        <v>31663</v>
      </c>
    </row>
    <row r="59" spans="1:2" x14ac:dyDescent="0.3">
      <c r="A59" s="1" t="s">
        <v>43</v>
      </c>
      <c r="B59">
        <v>20690</v>
      </c>
    </row>
    <row r="60" spans="1:2" x14ac:dyDescent="0.3">
      <c r="A60" s="1" t="s">
        <v>44</v>
      </c>
      <c r="B60">
        <v>43175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B60"/>
  <sheetViews>
    <sheetView topLeftCell="A23" workbookViewId="0"/>
  </sheetViews>
  <sheetFormatPr defaultRowHeight="14.4" x14ac:dyDescent="0.3"/>
  <cols>
    <col min="1" max="1" width="30.77734375" bestFit="1" customWidth="1"/>
    <col min="2" max="2" width="19.33203125" bestFit="1" customWidth="1"/>
  </cols>
  <sheetData>
    <row r="1" spans="1:2" x14ac:dyDescent="0.3">
      <c r="A1" t="s">
        <v>1</v>
      </c>
      <c r="B1" t="s">
        <v>90</v>
      </c>
    </row>
    <row r="2" spans="1:2" x14ac:dyDescent="0.3">
      <c r="A2" s="1" t="s">
        <v>4</v>
      </c>
      <c r="B2">
        <v>45468</v>
      </c>
    </row>
    <row r="3" spans="1:2" x14ac:dyDescent="0.3">
      <c r="A3" s="1" t="s">
        <v>53</v>
      </c>
      <c r="B3" t="s">
        <v>91</v>
      </c>
    </row>
    <row r="4" spans="1:2" x14ac:dyDescent="0.3">
      <c r="A4" s="1" t="s">
        <v>54</v>
      </c>
      <c r="B4">
        <v>39007</v>
      </c>
    </row>
    <row r="5" spans="1:2" x14ac:dyDescent="0.3">
      <c r="A5" s="1" t="s">
        <v>5</v>
      </c>
      <c r="B5">
        <v>18276</v>
      </c>
    </row>
    <row r="6" spans="1:2" x14ac:dyDescent="0.3">
      <c r="A6" s="1" t="s">
        <v>55</v>
      </c>
      <c r="B6">
        <v>27788</v>
      </c>
    </row>
    <row r="7" spans="1:2" x14ac:dyDescent="0.3">
      <c r="A7" s="1" t="s">
        <v>56</v>
      </c>
      <c r="B7">
        <v>25549</v>
      </c>
    </row>
    <row r="8" spans="1:2" x14ac:dyDescent="0.3">
      <c r="A8" s="1" t="s">
        <v>6</v>
      </c>
      <c r="B8">
        <v>47715</v>
      </c>
    </row>
    <row r="9" spans="1:2" x14ac:dyDescent="0.3">
      <c r="A9" s="1" t="s">
        <v>57</v>
      </c>
      <c r="B9">
        <v>28460</v>
      </c>
    </row>
    <row r="10" spans="1:2" x14ac:dyDescent="0.3">
      <c r="A10" s="1" t="s">
        <v>7</v>
      </c>
      <c r="B10">
        <v>45856</v>
      </c>
    </row>
    <row r="11" spans="1:2" x14ac:dyDescent="0.3">
      <c r="A11" s="1" t="s">
        <v>8</v>
      </c>
      <c r="B11">
        <v>23630</v>
      </c>
    </row>
    <row r="12" spans="1:2" x14ac:dyDescent="0.3">
      <c r="A12" s="1" t="s">
        <v>58</v>
      </c>
      <c r="B12">
        <v>22192</v>
      </c>
    </row>
    <row r="13" spans="1:2" x14ac:dyDescent="0.3">
      <c r="A13" s="1" t="s">
        <v>9</v>
      </c>
      <c r="B13">
        <v>16498</v>
      </c>
    </row>
    <row r="14" spans="1:2" x14ac:dyDescent="0.3">
      <c r="A14" s="1" t="s">
        <v>10</v>
      </c>
      <c r="B14">
        <v>39446</v>
      </c>
    </row>
    <row r="15" spans="1:2" x14ac:dyDescent="0.3">
      <c r="A15" s="1" t="s">
        <v>59</v>
      </c>
      <c r="B15">
        <v>37883</v>
      </c>
    </row>
    <row r="16" spans="1:2" x14ac:dyDescent="0.3">
      <c r="A16" s="1" t="s">
        <v>11</v>
      </c>
      <c r="B16">
        <v>29577</v>
      </c>
    </row>
    <row r="17" spans="1:2" x14ac:dyDescent="0.3">
      <c r="A17" s="1" t="s">
        <v>12</v>
      </c>
      <c r="B17">
        <v>35009</v>
      </c>
    </row>
    <row r="18" spans="1:2" x14ac:dyDescent="0.3">
      <c r="A18" s="1" t="s">
        <v>13</v>
      </c>
      <c r="B18">
        <v>19591</v>
      </c>
    </row>
    <row r="19" spans="1:2" x14ac:dyDescent="0.3">
      <c r="A19" s="1" t="s">
        <v>60</v>
      </c>
      <c r="B19">
        <v>15282</v>
      </c>
    </row>
    <row r="20" spans="1:2" x14ac:dyDescent="0.3">
      <c r="A20" s="1" t="s">
        <v>14</v>
      </c>
      <c r="B20">
        <v>36091</v>
      </c>
    </row>
    <row r="21" spans="1:2" x14ac:dyDescent="0.3">
      <c r="A21" s="1" t="s">
        <v>15</v>
      </c>
      <c r="B21">
        <v>27096</v>
      </c>
    </row>
    <row r="22" spans="1:2" x14ac:dyDescent="0.3">
      <c r="A22" s="1" t="s">
        <v>16</v>
      </c>
      <c r="B22">
        <v>58694</v>
      </c>
    </row>
    <row r="23" spans="1:2" x14ac:dyDescent="0.3">
      <c r="A23" s="1" t="s">
        <v>61</v>
      </c>
      <c r="B23">
        <v>15117</v>
      </c>
    </row>
    <row r="24" spans="1:2" x14ac:dyDescent="0.3">
      <c r="A24" s="1" t="s">
        <v>17</v>
      </c>
      <c r="B24">
        <v>20600</v>
      </c>
    </row>
    <row r="25" spans="1:2" x14ac:dyDescent="0.3">
      <c r="A25" s="1" t="s">
        <v>18</v>
      </c>
      <c r="B25">
        <v>19916</v>
      </c>
    </row>
    <row r="26" spans="1:2" x14ac:dyDescent="0.3">
      <c r="A26" s="1" t="s">
        <v>62</v>
      </c>
      <c r="B26">
        <v>20418</v>
      </c>
    </row>
    <row r="27" spans="1:2" x14ac:dyDescent="0.3">
      <c r="A27" s="1" t="s">
        <v>63</v>
      </c>
      <c r="B27">
        <v>27649</v>
      </c>
    </row>
    <row r="28" spans="1:2" x14ac:dyDescent="0.3">
      <c r="A28" s="1" t="s">
        <v>19</v>
      </c>
      <c r="B28">
        <v>34819</v>
      </c>
    </row>
    <row r="29" spans="1:2" x14ac:dyDescent="0.3">
      <c r="A29" s="1" t="s">
        <v>20</v>
      </c>
      <c r="B29">
        <v>40393</v>
      </c>
    </row>
    <row r="30" spans="1:2" x14ac:dyDescent="0.3">
      <c r="A30" s="1" t="s">
        <v>21</v>
      </c>
      <c r="B30">
        <v>45693</v>
      </c>
    </row>
    <row r="31" spans="1:2" x14ac:dyDescent="0.3">
      <c r="A31" s="1" t="s">
        <v>22</v>
      </c>
      <c r="B31">
        <v>38376</v>
      </c>
    </row>
    <row r="32" spans="1:2" x14ac:dyDescent="0.3">
      <c r="A32" s="1" t="s">
        <v>23</v>
      </c>
      <c r="B32">
        <v>45135</v>
      </c>
    </row>
    <row r="33" spans="1:2" x14ac:dyDescent="0.3">
      <c r="A33" s="1" t="s">
        <v>64</v>
      </c>
      <c r="B33">
        <v>8793</v>
      </c>
    </row>
    <row r="34" spans="1:2" x14ac:dyDescent="0.3">
      <c r="A34" s="1" t="s">
        <v>24</v>
      </c>
      <c r="B34">
        <v>29699</v>
      </c>
    </row>
    <row r="35" spans="1:2" x14ac:dyDescent="0.3">
      <c r="A35" s="1" t="s">
        <v>25</v>
      </c>
      <c r="B35">
        <v>29180</v>
      </c>
    </row>
    <row r="36" spans="1:2" x14ac:dyDescent="0.3">
      <c r="A36" s="1" t="s">
        <v>65</v>
      </c>
      <c r="B36">
        <v>36074</v>
      </c>
    </row>
    <row r="37" spans="1:2" x14ac:dyDescent="0.3">
      <c r="A37" s="1" t="s">
        <v>26</v>
      </c>
      <c r="B37">
        <v>31726</v>
      </c>
    </row>
    <row r="38" spans="1:2" x14ac:dyDescent="0.3">
      <c r="A38" s="1" t="s">
        <v>27</v>
      </c>
      <c r="B38">
        <v>37840</v>
      </c>
    </row>
    <row r="39" spans="1:2" x14ac:dyDescent="0.3">
      <c r="A39" s="1" t="s">
        <v>28</v>
      </c>
      <c r="B39">
        <v>49681</v>
      </c>
    </row>
    <row r="40" spans="1:2" x14ac:dyDescent="0.3">
      <c r="A40" s="1" t="s">
        <v>29</v>
      </c>
      <c r="B40">
        <v>25800</v>
      </c>
    </row>
    <row r="41" spans="1:2" x14ac:dyDescent="0.3">
      <c r="A41" s="1" t="s">
        <v>30</v>
      </c>
      <c r="B41">
        <v>29991</v>
      </c>
    </row>
    <row r="42" spans="1:2" x14ac:dyDescent="0.3">
      <c r="A42" s="1" t="s">
        <v>31</v>
      </c>
      <c r="B42">
        <v>56917</v>
      </c>
    </row>
    <row r="43" spans="1:2" x14ac:dyDescent="0.3">
      <c r="A43" s="1" t="s">
        <v>32</v>
      </c>
      <c r="B43">
        <v>33168</v>
      </c>
    </row>
    <row r="44" spans="1:2" x14ac:dyDescent="0.3">
      <c r="A44" s="1" t="s">
        <v>33</v>
      </c>
      <c r="B44">
        <v>55716</v>
      </c>
    </row>
    <row r="45" spans="1:2" x14ac:dyDescent="0.3">
      <c r="A45" s="1" t="s">
        <v>34</v>
      </c>
      <c r="B45">
        <v>36086</v>
      </c>
    </row>
    <row r="46" spans="1:2" x14ac:dyDescent="0.3">
      <c r="A46" s="1" t="s">
        <v>35</v>
      </c>
      <c r="B46">
        <v>25178</v>
      </c>
    </row>
    <row r="47" spans="1:2" x14ac:dyDescent="0.3">
      <c r="A47" s="1" t="s">
        <v>66</v>
      </c>
      <c r="B47" t="s">
        <v>89</v>
      </c>
    </row>
    <row r="48" spans="1:2" x14ac:dyDescent="0.3">
      <c r="A48" s="1" t="s">
        <v>67</v>
      </c>
      <c r="B48">
        <v>13751</v>
      </c>
    </row>
    <row r="49" spans="1:2" x14ac:dyDescent="0.3">
      <c r="A49" s="1" t="s">
        <v>36</v>
      </c>
      <c r="B49">
        <v>35261</v>
      </c>
    </row>
    <row r="50" spans="1:2" x14ac:dyDescent="0.3">
      <c r="A50" s="1" t="s">
        <v>37</v>
      </c>
      <c r="B50">
        <v>35809</v>
      </c>
    </row>
    <row r="51" spans="1:2" x14ac:dyDescent="0.3">
      <c r="A51" s="1" t="s">
        <v>38</v>
      </c>
      <c r="B51">
        <v>28064</v>
      </c>
    </row>
    <row r="52" spans="1:2" x14ac:dyDescent="0.3">
      <c r="A52" s="1" t="s">
        <v>39</v>
      </c>
      <c r="B52">
        <v>22845</v>
      </c>
    </row>
    <row r="53" spans="1:2" x14ac:dyDescent="0.3">
      <c r="A53" s="1" t="s">
        <v>50</v>
      </c>
      <c r="B53">
        <v>15114</v>
      </c>
    </row>
    <row r="54" spans="1:2" x14ac:dyDescent="0.3">
      <c r="A54" s="1" t="s">
        <v>68</v>
      </c>
      <c r="B54">
        <v>7519</v>
      </c>
    </row>
    <row r="55" spans="1:2" x14ac:dyDescent="0.3">
      <c r="A55" s="1" t="s">
        <v>40</v>
      </c>
      <c r="B55">
        <v>29462</v>
      </c>
    </row>
    <row r="56" spans="1:2" x14ac:dyDescent="0.3">
      <c r="A56" s="1" t="s">
        <v>69</v>
      </c>
      <c r="B56">
        <v>22029</v>
      </c>
    </row>
    <row r="57" spans="1:2" x14ac:dyDescent="0.3">
      <c r="A57" s="1" t="s">
        <v>41</v>
      </c>
      <c r="B57">
        <v>44215</v>
      </c>
    </row>
    <row r="58" spans="1:2" x14ac:dyDescent="0.3">
      <c r="A58" s="1" t="s">
        <v>42</v>
      </c>
      <c r="B58">
        <v>30226</v>
      </c>
    </row>
    <row r="59" spans="1:2" x14ac:dyDescent="0.3">
      <c r="A59" s="1" t="s">
        <v>43</v>
      </c>
      <c r="B59">
        <v>20331</v>
      </c>
    </row>
    <row r="60" spans="1:2" x14ac:dyDescent="0.3">
      <c r="A60" s="1" t="s">
        <v>44</v>
      </c>
      <c r="B60">
        <v>40439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B60"/>
  <sheetViews>
    <sheetView workbookViewId="0"/>
  </sheetViews>
  <sheetFormatPr defaultRowHeight="14.4" x14ac:dyDescent="0.3"/>
  <cols>
    <col min="1" max="1" width="30.77734375" bestFit="1" customWidth="1"/>
    <col min="2" max="2" width="19.33203125" bestFit="1" customWidth="1"/>
  </cols>
  <sheetData>
    <row r="1" spans="1:2" x14ac:dyDescent="0.3">
      <c r="A1" t="s">
        <v>1</v>
      </c>
      <c r="B1" t="s">
        <v>88</v>
      </c>
    </row>
    <row r="2" spans="1:2" x14ac:dyDescent="0.3">
      <c r="A2" s="1" t="s">
        <v>4</v>
      </c>
      <c r="B2">
        <v>42583</v>
      </c>
    </row>
    <row r="3" spans="1:2" x14ac:dyDescent="0.3">
      <c r="A3" s="1" t="s">
        <v>53</v>
      </c>
      <c r="B3">
        <v>5975</v>
      </c>
    </row>
    <row r="4" spans="1:2" x14ac:dyDescent="0.3">
      <c r="A4" s="1" t="s">
        <v>54</v>
      </c>
      <c r="B4">
        <v>31548</v>
      </c>
    </row>
    <row r="5" spans="1:2" x14ac:dyDescent="0.3">
      <c r="A5" s="1" t="s">
        <v>5</v>
      </c>
      <c r="B5">
        <v>16864</v>
      </c>
    </row>
    <row r="6" spans="1:2" x14ac:dyDescent="0.3">
      <c r="A6" s="1" t="s">
        <v>55</v>
      </c>
      <c r="B6">
        <v>29570</v>
      </c>
    </row>
    <row r="7" spans="1:2" x14ac:dyDescent="0.3">
      <c r="A7" s="1" t="s">
        <v>56</v>
      </c>
      <c r="B7">
        <v>26585</v>
      </c>
    </row>
    <row r="8" spans="1:2" x14ac:dyDescent="0.3">
      <c r="A8" s="1" t="s">
        <v>6</v>
      </c>
      <c r="B8">
        <v>43965</v>
      </c>
    </row>
    <row r="9" spans="1:2" x14ac:dyDescent="0.3">
      <c r="A9" s="1" t="s">
        <v>57</v>
      </c>
      <c r="B9">
        <v>29699</v>
      </c>
    </row>
    <row r="10" spans="1:2" x14ac:dyDescent="0.3">
      <c r="A10" s="1" t="s">
        <v>7</v>
      </c>
      <c r="B10">
        <v>46623</v>
      </c>
    </row>
    <row r="11" spans="1:2" x14ac:dyDescent="0.3">
      <c r="A11" s="1" t="s">
        <v>8</v>
      </c>
      <c r="B11">
        <v>21735</v>
      </c>
    </row>
    <row r="12" spans="1:2" x14ac:dyDescent="0.3">
      <c r="A12" s="1" t="s">
        <v>58</v>
      </c>
      <c r="B12">
        <v>17406</v>
      </c>
    </row>
    <row r="13" spans="1:2" x14ac:dyDescent="0.3">
      <c r="A13" s="1" t="s">
        <v>9</v>
      </c>
      <c r="B13">
        <v>20296</v>
      </c>
    </row>
    <row r="14" spans="1:2" x14ac:dyDescent="0.3">
      <c r="A14" s="1" t="s">
        <v>10</v>
      </c>
      <c r="B14">
        <v>31458</v>
      </c>
    </row>
    <row r="15" spans="1:2" x14ac:dyDescent="0.3">
      <c r="A15" s="1" t="s">
        <v>59</v>
      </c>
      <c r="B15">
        <v>36601</v>
      </c>
    </row>
    <row r="16" spans="1:2" x14ac:dyDescent="0.3">
      <c r="A16" s="1" t="s">
        <v>11</v>
      </c>
      <c r="B16">
        <v>27011</v>
      </c>
    </row>
    <row r="17" spans="1:2" x14ac:dyDescent="0.3">
      <c r="A17" s="1" t="s">
        <v>12</v>
      </c>
      <c r="B17">
        <v>31171</v>
      </c>
    </row>
    <row r="18" spans="1:2" x14ac:dyDescent="0.3">
      <c r="A18" s="1" t="s">
        <v>13</v>
      </c>
      <c r="B18">
        <v>19882</v>
      </c>
    </row>
    <row r="19" spans="1:2" x14ac:dyDescent="0.3">
      <c r="A19" s="1" t="s">
        <v>60</v>
      </c>
      <c r="B19">
        <v>13761</v>
      </c>
    </row>
    <row r="20" spans="1:2" x14ac:dyDescent="0.3">
      <c r="A20" s="1" t="s">
        <v>14</v>
      </c>
      <c r="B20">
        <v>34210</v>
      </c>
    </row>
    <row r="21" spans="1:2" x14ac:dyDescent="0.3">
      <c r="A21" s="1" t="s">
        <v>15</v>
      </c>
      <c r="B21">
        <v>26783</v>
      </c>
    </row>
    <row r="22" spans="1:2" x14ac:dyDescent="0.3">
      <c r="A22" s="1" t="s">
        <v>16</v>
      </c>
      <c r="B22">
        <v>56662</v>
      </c>
    </row>
    <row r="23" spans="1:2" x14ac:dyDescent="0.3">
      <c r="A23" s="1" t="s">
        <v>61</v>
      </c>
      <c r="B23">
        <v>24283</v>
      </c>
    </row>
    <row r="24" spans="1:2" x14ac:dyDescent="0.3">
      <c r="A24" s="1" t="s">
        <v>17</v>
      </c>
      <c r="B24">
        <v>21575</v>
      </c>
    </row>
    <row r="25" spans="1:2" x14ac:dyDescent="0.3">
      <c r="A25" s="1" t="s">
        <v>18</v>
      </c>
      <c r="B25">
        <v>18846</v>
      </c>
    </row>
    <row r="26" spans="1:2" x14ac:dyDescent="0.3">
      <c r="A26" s="1" t="s">
        <v>62</v>
      </c>
      <c r="B26">
        <v>13910</v>
      </c>
    </row>
    <row r="27" spans="1:2" x14ac:dyDescent="0.3">
      <c r="A27" s="1" t="s">
        <v>63</v>
      </c>
      <c r="B27">
        <v>31781</v>
      </c>
    </row>
    <row r="28" spans="1:2" x14ac:dyDescent="0.3">
      <c r="A28" s="1" t="s">
        <v>19</v>
      </c>
      <c r="B28">
        <v>32322</v>
      </c>
    </row>
    <row r="29" spans="1:2" x14ac:dyDescent="0.3">
      <c r="A29" s="1" t="s">
        <v>20</v>
      </c>
      <c r="B29">
        <v>36371</v>
      </c>
    </row>
    <row r="30" spans="1:2" x14ac:dyDescent="0.3">
      <c r="A30" s="1" t="s">
        <v>21</v>
      </c>
      <c r="B30">
        <v>43489</v>
      </c>
    </row>
    <row r="31" spans="1:2" x14ac:dyDescent="0.3">
      <c r="A31" s="1" t="s">
        <v>22</v>
      </c>
      <c r="B31">
        <v>36542</v>
      </c>
    </row>
    <row r="32" spans="1:2" x14ac:dyDescent="0.3">
      <c r="A32" s="1" t="s">
        <v>23</v>
      </c>
      <c r="B32">
        <v>43160</v>
      </c>
    </row>
    <row r="33" spans="1:2" x14ac:dyDescent="0.3">
      <c r="A33" s="1" t="s">
        <v>64</v>
      </c>
      <c r="B33">
        <v>17127</v>
      </c>
    </row>
    <row r="34" spans="1:2" x14ac:dyDescent="0.3">
      <c r="A34" s="1" t="s">
        <v>24</v>
      </c>
      <c r="B34">
        <v>28599</v>
      </c>
    </row>
    <row r="35" spans="1:2" x14ac:dyDescent="0.3">
      <c r="A35" s="1" t="s">
        <v>25</v>
      </c>
      <c r="B35">
        <v>27926</v>
      </c>
    </row>
    <row r="36" spans="1:2" x14ac:dyDescent="0.3">
      <c r="A36" s="1" t="s">
        <v>65</v>
      </c>
      <c r="B36">
        <v>36550</v>
      </c>
    </row>
    <row r="37" spans="1:2" x14ac:dyDescent="0.3">
      <c r="A37" s="1" t="s">
        <v>26</v>
      </c>
      <c r="B37">
        <v>30580</v>
      </c>
    </row>
    <row r="38" spans="1:2" x14ac:dyDescent="0.3">
      <c r="A38" s="1" t="s">
        <v>27</v>
      </c>
      <c r="B38">
        <v>36069</v>
      </c>
    </row>
    <row r="39" spans="1:2" x14ac:dyDescent="0.3">
      <c r="A39" s="1" t="s">
        <v>28</v>
      </c>
      <c r="B39">
        <v>44895</v>
      </c>
    </row>
    <row r="40" spans="1:2" x14ac:dyDescent="0.3">
      <c r="A40" s="1" t="s">
        <v>29</v>
      </c>
      <c r="B40">
        <v>24272</v>
      </c>
    </row>
    <row r="41" spans="1:2" x14ac:dyDescent="0.3">
      <c r="A41" s="1" t="s">
        <v>30</v>
      </c>
      <c r="B41">
        <v>28329</v>
      </c>
    </row>
    <row r="42" spans="1:2" x14ac:dyDescent="0.3">
      <c r="A42" s="1" t="s">
        <v>31</v>
      </c>
      <c r="B42">
        <v>51841</v>
      </c>
    </row>
    <row r="43" spans="1:2" x14ac:dyDescent="0.3">
      <c r="A43" s="1" t="s">
        <v>32</v>
      </c>
      <c r="B43">
        <v>32528</v>
      </c>
    </row>
    <row r="44" spans="1:2" x14ac:dyDescent="0.3">
      <c r="A44" s="1" t="s">
        <v>33</v>
      </c>
      <c r="B44">
        <v>51265</v>
      </c>
    </row>
    <row r="45" spans="1:2" x14ac:dyDescent="0.3">
      <c r="A45" s="1" t="s">
        <v>34</v>
      </c>
      <c r="B45">
        <v>33740</v>
      </c>
    </row>
    <row r="46" spans="1:2" x14ac:dyDescent="0.3">
      <c r="A46" s="1" t="s">
        <v>35</v>
      </c>
      <c r="B46">
        <v>22571</v>
      </c>
    </row>
    <row r="47" spans="1:2" x14ac:dyDescent="0.3">
      <c r="A47" s="1" t="s">
        <v>66</v>
      </c>
      <c r="B47" t="s">
        <v>89</v>
      </c>
    </row>
    <row r="48" spans="1:2" x14ac:dyDescent="0.3">
      <c r="A48" s="1" t="s">
        <v>67</v>
      </c>
      <c r="B48">
        <v>13046</v>
      </c>
    </row>
    <row r="49" spans="1:2" x14ac:dyDescent="0.3">
      <c r="A49" s="1" t="s">
        <v>36</v>
      </c>
      <c r="B49">
        <v>33499</v>
      </c>
    </row>
    <row r="50" spans="1:2" x14ac:dyDescent="0.3">
      <c r="A50" s="1" t="s">
        <v>37</v>
      </c>
      <c r="B50">
        <v>35699</v>
      </c>
    </row>
    <row r="51" spans="1:2" x14ac:dyDescent="0.3">
      <c r="A51" s="1" t="s">
        <v>38</v>
      </c>
      <c r="B51">
        <v>25325</v>
      </c>
    </row>
    <row r="52" spans="1:2" x14ac:dyDescent="0.3">
      <c r="A52" s="1" t="s">
        <v>39</v>
      </c>
      <c r="B52">
        <v>22001</v>
      </c>
    </row>
    <row r="53" spans="1:2" x14ac:dyDescent="0.3">
      <c r="A53" s="1" t="s">
        <v>50</v>
      </c>
      <c r="B53">
        <v>23164</v>
      </c>
    </row>
    <row r="54" spans="1:2" x14ac:dyDescent="0.3">
      <c r="A54" s="1" t="s">
        <v>68</v>
      </c>
      <c r="B54">
        <v>11668</v>
      </c>
    </row>
    <row r="55" spans="1:2" x14ac:dyDescent="0.3">
      <c r="A55" s="1" t="s">
        <v>40</v>
      </c>
      <c r="B55">
        <v>27389</v>
      </c>
    </row>
    <row r="56" spans="1:2" x14ac:dyDescent="0.3">
      <c r="A56" s="1" t="s">
        <v>69</v>
      </c>
      <c r="B56">
        <v>21979</v>
      </c>
    </row>
    <row r="57" spans="1:2" x14ac:dyDescent="0.3">
      <c r="A57" s="1" t="s">
        <v>41</v>
      </c>
      <c r="B57">
        <v>43346</v>
      </c>
    </row>
    <row r="58" spans="1:2" x14ac:dyDescent="0.3">
      <c r="A58" s="1" t="s">
        <v>42</v>
      </c>
      <c r="B58">
        <v>26134</v>
      </c>
    </row>
    <row r="59" spans="1:2" x14ac:dyDescent="0.3">
      <c r="A59" s="1" t="s">
        <v>43</v>
      </c>
      <c r="B59">
        <v>19314</v>
      </c>
    </row>
    <row r="60" spans="1:2" x14ac:dyDescent="0.3">
      <c r="A60" s="1" t="s">
        <v>44</v>
      </c>
      <c r="B60">
        <v>37890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F971-A334-4060-8096-D71789A6F2D3}">
  <sheetPr>
    <tabColor theme="9" tint="-0.499984740745262"/>
  </sheetPr>
  <dimension ref="A1:D61"/>
  <sheetViews>
    <sheetView topLeftCell="A24" workbookViewId="0"/>
  </sheetViews>
  <sheetFormatPr defaultRowHeight="14.4" x14ac:dyDescent="0.3"/>
  <cols>
    <col min="1" max="1" width="15.33203125" bestFit="1" customWidth="1"/>
    <col min="2" max="2" width="30.77734375" bestFit="1" customWidth="1"/>
    <col min="3" max="3" width="76.109375" bestFit="1" customWidth="1"/>
    <col min="4" max="4" width="80.88671875" bestFit="1" customWidth="1"/>
  </cols>
  <sheetData>
    <row r="1" spans="1:4" x14ac:dyDescent="0.3">
      <c r="A1" t="s">
        <v>615</v>
      </c>
      <c r="B1" t="s">
        <v>0</v>
      </c>
      <c r="C1" t="s">
        <v>684</v>
      </c>
      <c r="D1" t="s">
        <v>685</v>
      </c>
    </row>
    <row r="2" spans="1:4" x14ac:dyDescent="0.3">
      <c r="A2" s="1" t="s">
        <v>618</v>
      </c>
      <c r="B2" s="1" t="s">
        <v>1</v>
      </c>
      <c r="C2" t="s">
        <v>519</v>
      </c>
      <c r="D2" t="s">
        <v>520</v>
      </c>
    </row>
    <row r="3" spans="1:4" x14ac:dyDescent="0.3">
      <c r="A3" s="1" t="s">
        <v>619</v>
      </c>
      <c r="B3" s="1" t="s">
        <v>4</v>
      </c>
      <c r="C3">
        <v>26828</v>
      </c>
      <c r="D3">
        <v>475</v>
      </c>
    </row>
    <row r="4" spans="1:4" x14ac:dyDescent="0.3">
      <c r="A4" s="1" t="s">
        <v>620</v>
      </c>
      <c r="B4" s="1" t="s">
        <v>53</v>
      </c>
      <c r="C4">
        <v>12035</v>
      </c>
      <c r="D4">
        <v>5778</v>
      </c>
    </row>
    <row r="5" spans="1:4" x14ac:dyDescent="0.3">
      <c r="A5" s="1" t="s">
        <v>621</v>
      </c>
      <c r="B5" s="1" t="s">
        <v>54</v>
      </c>
      <c r="C5">
        <v>20477</v>
      </c>
      <c r="D5">
        <v>2530</v>
      </c>
    </row>
    <row r="6" spans="1:4" x14ac:dyDescent="0.3">
      <c r="A6" s="1" t="s">
        <v>622</v>
      </c>
      <c r="B6" s="1" t="s">
        <v>5</v>
      </c>
      <c r="C6">
        <v>19372</v>
      </c>
      <c r="D6">
        <v>995</v>
      </c>
    </row>
    <row r="7" spans="1:4" x14ac:dyDescent="0.3">
      <c r="A7" s="1" t="s">
        <v>623</v>
      </c>
      <c r="B7" s="1" t="s">
        <v>55</v>
      </c>
      <c r="C7">
        <v>24511</v>
      </c>
      <c r="D7">
        <v>4204</v>
      </c>
    </row>
    <row r="8" spans="1:4" x14ac:dyDescent="0.3">
      <c r="A8" s="1" t="s">
        <v>624</v>
      </c>
      <c r="B8" s="1" t="s">
        <v>56</v>
      </c>
      <c r="C8">
        <v>18911</v>
      </c>
      <c r="D8">
        <v>1294</v>
      </c>
    </row>
    <row r="9" spans="1:4" x14ac:dyDescent="0.3">
      <c r="A9" s="1" t="s">
        <v>625</v>
      </c>
      <c r="B9" s="1" t="s">
        <v>6</v>
      </c>
      <c r="C9">
        <v>25762</v>
      </c>
      <c r="D9">
        <v>687</v>
      </c>
    </row>
    <row r="10" spans="1:4" x14ac:dyDescent="0.3">
      <c r="A10" s="1" t="s">
        <v>626</v>
      </c>
      <c r="B10" s="1" t="s">
        <v>57</v>
      </c>
      <c r="C10">
        <v>12804</v>
      </c>
      <c r="D10">
        <v>2240</v>
      </c>
    </row>
    <row r="11" spans="1:4" x14ac:dyDescent="0.3">
      <c r="A11" s="1" t="s">
        <v>627</v>
      </c>
      <c r="B11" s="1" t="s">
        <v>7</v>
      </c>
      <c r="C11">
        <v>25692</v>
      </c>
      <c r="D11">
        <v>1745</v>
      </c>
    </row>
    <row r="12" spans="1:4" x14ac:dyDescent="0.3">
      <c r="A12" s="1" t="s">
        <v>628</v>
      </c>
      <c r="B12" s="1" t="s">
        <v>8</v>
      </c>
      <c r="C12">
        <v>16445</v>
      </c>
      <c r="D12">
        <v>293</v>
      </c>
    </row>
    <row r="13" spans="1:4" x14ac:dyDescent="0.3">
      <c r="A13" s="1" t="s">
        <v>629</v>
      </c>
      <c r="B13" s="1" t="s">
        <v>58</v>
      </c>
      <c r="C13">
        <v>15077</v>
      </c>
      <c r="D13">
        <v>1211</v>
      </c>
    </row>
    <row r="14" spans="1:4" x14ac:dyDescent="0.3">
      <c r="A14" s="1" t="s">
        <v>630</v>
      </c>
      <c r="B14" s="1" t="s">
        <v>9</v>
      </c>
      <c r="C14">
        <v>19569</v>
      </c>
      <c r="D14">
        <v>3055</v>
      </c>
    </row>
    <row r="15" spans="1:4" x14ac:dyDescent="0.3">
      <c r="A15" s="1" t="s">
        <v>631</v>
      </c>
      <c r="B15" s="1" t="s">
        <v>10</v>
      </c>
      <c r="C15">
        <v>15916</v>
      </c>
      <c r="D15">
        <v>655</v>
      </c>
    </row>
    <row r="16" spans="1:4" x14ac:dyDescent="0.3">
      <c r="A16" s="1" t="s">
        <v>632</v>
      </c>
      <c r="B16" s="1" t="s">
        <v>59</v>
      </c>
      <c r="C16">
        <v>16604</v>
      </c>
      <c r="D16">
        <v>2069</v>
      </c>
    </row>
    <row r="17" spans="1:4" x14ac:dyDescent="0.3">
      <c r="A17" s="1" t="s">
        <v>633</v>
      </c>
      <c r="B17" s="1" t="s">
        <v>11</v>
      </c>
      <c r="C17">
        <v>15584</v>
      </c>
      <c r="D17">
        <v>333</v>
      </c>
    </row>
    <row r="18" spans="1:4" x14ac:dyDescent="0.3">
      <c r="A18" s="1" t="s">
        <v>634</v>
      </c>
      <c r="B18" s="1" t="s">
        <v>12</v>
      </c>
      <c r="C18">
        <v>14601</v>
      </c>
      <c r="D18">
        <v>521</v>
      </c>
    </row>
    <row r="19" spans="1:4" x14ac:dyDescent="0.3">
      <c r="A19" s="1" t="s">
        <v>635</v>
      </c>
      <c r="B19" s="1" t="s">
        <v>13</v>
      </c>
      <c r="C19">
        <v>18430</v>
      </c>
      <c r="D19">
        <v>4255</v>
      </c>
    </row>
    <row r="20" spans="1:4" x14ac:dyDescent="0.3">
      <c r="A20" s="1" t="s">
        <v>636</v>
      </c>
      <c r="B20" s="1" t="s">
        <v>60</v>
      </c>
      <c r="C20">
        <v>5422</v>
      </c>
      <c r="D20">
        <v>1598</v>
      </c>
    </row>
    <row r="21" spans="1:4" x14ac:dyDescent="0.3">
      <c r="A21" s="1" t="s">
        <v>637</v>
      </c>
      <c r="B21" s="1" t="s">
        <v>14</v>
      </c>
      <c r="C21">
        <v>20132</v>
      </c>
      <c r="D21">
        <v>125</v>
      </c>
    </row>
    <row r="22" spans="1:4" x14ac:dyDescent="0.3">
      <c r="A22" s="1" t="s">
        <v>638</v>
      </c>
      <c r="B22" s="1" t="s">
        <v>15</v>
      </c>
      <c r="C22">
        <v>16104</v>
      </c>
      <c r="D22">
        <v>721</v>
      </c>
    </row>
    <row r="23" spans="1:4" x14ac:dyDescent="0.3">
      <c r="A23" s="1" t="s">
        <v>639</v>
      </c>
      <c r="B23" s="1" t="s">
        <v>16</v>
      </c>
      <c r="C23">
        <v>29893</v>
      </c>
      <c r="D23">
        <v>2027</v>
      </c>
    </row>
    <row r="24" spans="1:4" x14ac:dyDescent="0.3">
      <c r="A24" s="1" t="s">
        <v>640</v>
      </c>
      <c r="B24" s="1" t="s">
        <v>61</v>
      </c>
      <c r="C24">
        <v>20554</v>
      </c>
      <c r="D24">
        <v>3725</v>
      </c>
    </row>
    <row r="25" spans="1:4" x14ac:dyDescent="0.3">
      <c r="A25" s="1" t="s">
        <v>641</v>
      </c>
      <c r="B25" s="1" t="s">
        <v>17</v>
      </c>
      <c r="C25">
        <v>15868</v>
      </c>
      <c r="D25">
        <v>1244</v>
      </c>
    </row>
    <row r="26" spans="1:4" x14ac:dyDescent="0.3">
      <c r="A26" s="1" t="s">
        <v>642</v>
      </c>
      <c r="B26" s="1" t="s">
        <v>18</v>
      </c>
      <c r="C26">
        <v>15850</v>
      </c>
      <c r="D26">
        <v>462</v>
      </c>
    </row>
    <row r="27" spans="1:4" x14ac:dyDescent="0.3">
      <c r="A27" s="1" t="s">
        <v>643</v>
      </c>
      <c r="B27" s="1" t="s">
        <v>62</v>
      </c>
      <c r="C27">
        <v>13048</v>
      </c>
      <c r="D27">
        <v>2682</v>
      </c>
    </row>
    <row r="28" spans="1:4" x14ac:dyDescent="0.3">
      <c r="A28" s="1" t="s">
        <v>644</v>
      </c>
      <c r="B28" s="1" t="s">
        <v>63</v>
      </c>
      <c r="C28">
        <v>18817</v>
      </c>
      <c r="D28">
        <v>5365</v>
      </c>
    </row>
    <row r="29" spans="1:4" x14ac:dyDescent="0.3">
      <c r="A29" s="1" t="s">
        <v>645</v>
      </c>
      <c r="B29" s="1" t="s">
        <v>19</v>
      </c>
      <c r="C29">
        <v>17897</v>
      </c>
      <c r="D29">
        <v>394</v>
      </c>
    </row>
    <row r="30" spans="1:4" x14ac:dyDescent="0.3">
      <c r="A30" s="1" t="s">
        <v>646</v>
      </c>
      <c r="B30" s="1" t="s">
        <v>20</v>
      </c>
      <c r="C30">
        <v>23365</v>
      </c>
      <c r="D30">
        <v>1374</v>
      </c>
    </row>
    <row r="31" spans="1:4" x14ac:dyDescent="0.3">
      <c r="A31" s="1" t="s">
        <v>647</v>
      </c>
      <c r="B31" s="1" t="s">
        <v>21</v>
      </c>
      <c r="C31">
        <v>23281</v>
      </c>
      <c r="D31">
        <v>3392</v>
      </c>
    </row>
    <row r="32" spans="1:4" x14ac:dyDescent="0.3">
      <c r="A32" s="1" t="s">
        <v>648</v>
      </c>
      <c r="B32" s="1" t="s">
        <v>22</v>
      </c>
      <c r="C32">
        <v>22799</v>
      </c>
      <c r="D32">
        <v>395</v>
      </c>
    </row>
    <row r="33" spans="1:4" x14ac:dyDescent="0.3">
      <c r="A33" s="1" t="s">
        <v>649</v>
      </c>
      <c r="B33" s="1" t="s">
        <v>23</v>
      </c>
      <c r="C33">
        <v>26784</v>
      </c>
      <c r="D33">
        <v>1339</v>
      </c>
    </row>
    <row r="34" spans="1:4" x14ac:dyDescent="0.3">
      <c r="A34" s="1" t="s">
        <v>650</v>
      </c>
      <c r="B34" s="1" t="s">
        <v>64</v>
      </c>
      <c r="C34">
        <v>24308</v>
      </c>
      <c r="D34">
        <v>4789</v>
      </c>
    </row>
    <row r="35" spans="1:4" x14ac:dyDescent="0.3">
      <c r="A35" s="1" t="s">
        <v>651</v>
      </c>
      <c r="B35" s="1" t="s">
        <v>24</v>
      </c>
      <c r="C35">
        <v>18894</v>
      </c>
      <c r="D35">
        <v>219</v>
      </c>
    </row>
    <row r="36" spans="1:4" x14ac:dyDescent="0.3">
      <c r="A36" s="1" t="s">
        <v>652</v>
      </c>
      <c r="B36" s="1" t="s">
        <v>25</v>
      </c>
      <c r="C36">
        <v>21706</v>
      </c>
      <c r="D36">
        <v>438</v>
      </c>
    </row>
    <row r="37" spans="1:4" x14ac:dyDescent="0.3">
      <c r="A37" s="1" t="s">
        <v>653</v>
      </c>
      <c r="B37" s="1" t="s">
        <v>65</v>
      </c>
      <c r="C37">
        <v>22854</v>
      </c>
      <c r="D37">
        <v>1132</v>
      </c>
    </row>
    <row r="38" spans="1:4" x14ac:dyDescent="0.3">
      <c r="A38" s="1" t="s">
        <v>654</v>
      </c>
      <c r="B38" s="1" t="s">
        <v>26</v>
      </c>
      <c r="C38">
        <v>18848</v>
      </c>
      <c r="D38">
        <v>191</v>
      </c>
    </row>
    <row r="39" spans="1:4" x14ac:dyDescent="0.3">
      <c r="A39" s="1" t="s">
        <v>655</v>
      </c>
      <c r="B39" s="1" t="s">
        <v>27</v>
      </c>
      <c r="C39">
        <v>21866</v>
      </c>
      <c r="D39">
        <v>276</v>
      </c>
    </row>
    <row r="40" spans="1:4" x14ac:dyDescent="0.3">
      <c r="A40" s="1" t="s">
        <v>656</v>
      </c>
      <c r="B40" s="1" t="s">
        <v>28</v>
      </c>
      <c r="C40">
        <v>37504</v>
      </c>
      <c r="D40">
        <v>1608</v>
      </c>
    </row>
    <row r="41" spans="1:4" x14ac:dyDescent="0.3">
      <c r="A41" s="1" t="s">
        <v>657</v>
      </c>
      <c r="B41" s="1" t="s">
        <v>29</v>
      </c>
      <c r="C41">
        <v>18382</v>
      </c>
      <c r="D41">
        <v>494</v>
      </c>
    </row>
    <row r="42" spans="1:4" x14ac:dyDescent="0.3">
      <c r="A42" s="1" t="s">
        <v>658</v>
      </c>
      <c r="B42" s="1" t="s">
        <v>30</v>
      </c>
      <c r="C42">
        <v>22580</v>
      </c>
      <c r="D42">
        <v>1011</v>
      </c>
    </row>
    <row r="43" spans="1:4" x14ac:dyDescent="0.3">
      <c r="A43" s="1" t="s">
        <v>659</v>
      </c>
      <c r="B43" s="1" t="s">
        <v>31</v>
      </c>
      <c r="C43">
        <v>29002</v>
      </c>
      <c r="D43">
        <v>796</v>
      </c>
    </row>
    <row r="44" spans="1:4" x14ac:dyDescent="0.3">
      <c r="A44" s="1" t="s">
        <v>660</v>
      </c>
      <c r="B44" s="1" t="s">
        <v>32</v>
      </c>
      <c r="C44">
        <v>19309</v>
      </c>
      <c r="D44">
        <v>479</v>
      </c>
    </row>
    <row r="45" spans="1:4" x14ac:dyDescent="0.3">
      <c r="A45" s="1" t="s">
        <v>661</v>
      </c>
      <c r="B45" s="1" t="s">
        <v>33</v>
      </c>
      <c r="C45">
        <v>27131</v>
      </c>
      <c r="D45">
        <v>459</v>
      </c>
    </row>
    <row r="46" spans="1:4" x14ac:dyDescent="0.3">
      <c r="A46" s="1" t="s">
        <v>662</v>
      </c>
      <c r="B46" s="1" t="s">
        <v>34</v>
      </c>
      <c r="C46">
        <v>20757</v>
      </c>
      <c r="D46">
        <v>936</v>
      </c>
    </row>
    <row r="47" spans="1:4" x14ac:dyDescent="0.3">
      <c r="A47" s="1" t="s">
        <v>663</v>
      </c>
      <c r="B47" s="1" t="s">
        <v>35</v>
      </c>
      <c r="C47">
        <v>20035</v>
      </c>
      <c r="D47">
        <v>2278</v>
      </c>
    </row>
    <row r="48" spans="1:4" x14ac:dyDescent="0.3">
      <c r="A48" s="1" t="s">
        <v>664</v>
      </c>
      <c r="B48" s="1" t="s">
        <v>66</v>
      </c>
      <c r="C48">
        <v>19775</v>
      </c>
      <c r="D48">
        <v>3363</v>
      </c>
    </row>
    <row r="49" spans="1:4" x14ac:dyDescent="0.3">
      <c r="A49" s="1" t="s">
        <v>665</v>
      </c>
      <c r="B49" s="1" t="s">
        <v>67</v>
      </c>
      <c r="C49">
        <v>15560</v>
      </c>
      <c r="D49">
        <v>1771</v>
      </c>
    </row>
    <row r="50" spans="1:4" x14ac:dyDescent="0.3">
      <c r="A50" s="1" t="s">
        <v>666</v>
      </c>
      <c r="B50" s="1" t="s">
        <v>36</v>
      </c>
      <c r="C50">
        <v>23029</v>
      </c>
      <c r="D50">
        <v>740</v>
      </c>
    </row>
    <row r="51" spans="1:4" x14ac:dyDescent="0.3">
      <c r="A51" s="1" t="s">
        <v>667</v>
      </c>
      <c r="B51" s="1" t="s">
        <v>37</v>
      </c>
      <c r="C51">
        <v>22121</v>
      </c>
      <c r="D51">
        <v>743</v>
      </c>
    </row>
    <row r="52" spans="1:4" x14ac:dyDescent="0.3">
      <c r="A52" s="1" t="s">
        <v>668</v>
      </c>
      <c r="B52" s="1" t="s">
        <v>38</v>
      </c>
      <c r="C52">
        <v>17778</v>
      </c>
      <c r="D52">
        <v>391</v>
      </c>
    </row>
    <row r="53" spans="1:4" x14ac:dyDescent="0.3">
      <c r="A53" s="1" t="s">
        <v>669</v>
      </c>
      <c r="B53" s="1" t="s">
        <v>39</v>
      </c>
      <c r="C53">
        <v>16915</v>
      </c>
      <c r="D53">
        <v>1890</v>
      </c>
    </row>
    <row r="54" spans="1:4" x14ac:dyDescent="0.3">
      <c r="A54" s="1" t="s">
        <v>670</v>
      </c>
      <c r="B54" s="1" t="s">
        <v>50</v>
      </c>
      <c r="C54">
        <v>14732</v>
      </c>
      <c r="D54">
        <v>1787</v>
      </c>
    </row>
    <row r="55" spans="1:4" x14ac:dyDescent="0.3">
      <c r="A55" s="1" t="s">
        <v>671</v>
      </c>
      <c r="B55" s="1" t="s">
        <v>68</v>
      </c>
      <c r="C55">
        <v>18558</v>
      </c>
      <c r="D55">
        <v>4600</v>
      </c>
    </row>
    <row r="56" spans="1:4" x14ac:dyDescent="0.3">
      <c r="A56" s="1" t="s">
        <v>672</v>
      </c>
      <c r="B56" s="1" t="s">
        <v>40</v>
      </c>
      <c r="C56">
        <v>14616</v>
      </c>
      <c r="D56">
        <v>396</v>
      </c>
    </row>
    <row r="57" spans="1:4" x14ac:dyDescent="0.3">
      <c r="A57" s="1" t="s">
        <v>673</v>
      </c>
      <c r="B57" s="1" t="s">
        <v>69</v>
      </c>
      <c r="C57">
        <v>22794</v>
      </c>
      <c r="D57">
        <v>4049</v>
      </c>
    </row>
    <row r="58" spans="1:4" x14ac:dyDescent="0.3">
      <c r="A58" s="1" t="s">
        <v>674</v>
      </c>
      <c r="B58" s="1" t="s">
        <v>41</v>
      </c>
      <c r="C58">
        <v>21484</v>
      </c>
      <c r="D58">
        <v>342</v>
      </c>
    </row>
    <row r="59" spans="1:4" x14ac:dyDescent="0.3">
      <c r="A59" s="1" t="s">
        <v>675</v>
      </c>
      <c r="B59" s="1" t="s">
        <v>42</v>
      </c>
      <c r="C59">
        <v>20993</v>
      </c>
      <c r="D59">
        <v>987</v>
      </c>
    </row>
    <row r="60" spans="1:4" x14ac:dyDescent="0.3">
      <c r="A60" s="1" t="s">
        <v>676</v>
      </c>
      <c r="B60" s="1" t="s">
        <v>43</v>
      </c>
      <c r="C60">
        <v>17846</v>
      </c>
      <c r="D60">
        <v>1365</v>
      </c>
    </row>
    <row r="61" spans="1:4" x14ac:dyDescent="0.3">
      <c r="A61" s="1" t="s">
        <v>677</v>
      </c>
      <c r="B61" s="1" t="s">
        <v>44</v>
      </c>
      <c r="C61">
        <v>20536</v>
      </c>
      <c r="D61">
        <v>113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B60"/>
  <sheetViews>
    <sheetView workbookViewId="0"/>
  </sheetViews>
  <sheetFormatPr defaultRowHeight="14.4" x14ac:dyDescent="0.3"/>
  <cols>
    <col min="1" max="1" width="30.77734375" bestFit="1" customWidth="1"/>
    <col min="2" max="2" width="19.33203125" bestFit="1" customWidth="1"/>
  </cols>
  <sheetData>
    <row r="1" spans="1:2" x14ac:dyDescent="0.3">
      <c r="A1" t="s">
        <v>86</v>
      </c>
      <c r="B1" t="s">
        <v>87</v>
      </c>
    </row>
    <row r="2" spans="1:2" x14ac:dyDescent="0.3">
      <c r="A2" s="1" t="s">
        <v>4</v>
      </c>
      <c r="B2">
        <v>40148</v>
      </c>
    </row>
    <row r="3" spans="1:2" x14ac:dyDescent="0.3">
      <c r="A3" s="1" t="s">
        <v>53</v>
      </c>
    </row>
    <row r="4" spans="1:2" x14ac:dyDescent="0.3">
      <c r="A4" s="1" t="s">
        <v>54</v>
      </c>
      <c r="B4">
        <v>23194</v>
      </c>
    </row>
    <row r="5" spans="1:2" x14ac:dyDescent="0.3">
      <c r="A5" s="1" t="s">
        <v>5</v>
      </c>
      <c r="B5">
        <v>16296</v>
      </c>
    </row>
    <row r="6" spans="1:2" x14ac:dyDescent="0.3">
      <c r="A6" s="1" t="s">
        <v>55</v>
      </c>
      <c r="B6">
        <v>29243</v>
      </c>
    </row>
    <row r="7" spans="1:2" x14ac:dyDescent="0.3">
      <c r="A7" s="1" t="s">
        <v>56</v>
      </c>
      <c r="B7">
        <v>32168</v>
      </c>
    </row>
    <row r="8" spans="1:2" x14ac:dyDescent="0.3">
      <c r="A8" s="1" t="s">
        <v>6</v>
      </c>
      <c r="B8">
        <v>42101</v>
      </c>
    </row>
    <row r="9" spans="1:2" x14ac:dyDescent="0.3">
      <c r="A9" s="1" t="s">
        <v>57</v>
      </c>
      <c r="B9">
        <v>29585</v>
      </c>
    </row>
    <row r="10" spans="1:2" x14ac:dyDescent="0.3">
      <c r="A10" s="1" t="s">
        <v>7</v>
      </c>
      <c r="B10">
        <v>47263</v>
      </c>
    </row>
    <row r="11" spans="1:2" x14ac:dyDescent="0.3">
      <c r="A11" s="1" t="s">
        <v>8</v>
      </c>
      <c r="B11">
        <v>20462</v>
      </c>
    </row>
    <row r="12" spans="1:2" x14ac:dyDescent="0.3">
      <c r="A12" s="1" t="s">
        <v>58</v>
      </c>
      <c r="B12">
        <v>14023</v>
      </c>
    </row>
    <row r="13" spans="1:2" x14ac:dyDescent="0.3">
      <c r="A13" s="1" t="s">
        <v>9</v>
      </c>
      <c r="B13">
        <v>18896</v>
      </c>
    </row>
    <row r="14" spans="1:2" x14ac:dyDescent="0.3">
      <c r="A14" s="1" t="s">
        <v>10</v>
      </c>
      <c r="B14">
        <v>31082</v>
      </c>
    </row>
    <row r="15" spans="1:2" x14ac:dyDescent="0.3">
      <c r="A15" s="1" t="s">
        <v>59</v>
      </c>
      <c r="B15">
        <v>24165</v>
      </c>
    </row>
    <row r="16" spans="1:2" x14ac:dyDescent="0.3">
      <c r="A16" s="1" t="s">
        <v>11</v>
      </c>
      <c r="B16">
        <v>26654</v>
      </c>
    </row>
    <row r="17" spans="1:2" x14ac:dyDescent="0.3">
      <c r="A17" s="1" t="s">
        <v>12</v>
      </c>
      <c r="B17">
        <v>28772</v>
      </c>
    </row>
    <row r="18" spans="1:2" x14ac:dyDescent="0.3">
      <c r="A18" s="1" t="s">
        <v>13</v>
      </c>
      <c r="B18">
        <v>22752</v>
      </c>
    </row>
    <row r="19" spans="1:2" x14ac:dyDescent="0.3">
      <c r="A19" s="1" t="s">
        <v>60</v>
      </c>
      <c r="B19">
        <v>12488</v>
      </c>
    </row>
    <row r="20" spans="1:2" x14ac:dyDescent="0.3">
      <c r="A20" s="1" t="s">
        <v>14</v>
      </c>
      <c r="B20">
        <v>32729</v>
      </c>
    </row>
    <row r="21" spans="1:2" x14ac:dyDescent="0.3">
      <c r="A21" s="1" t="s">
        <v>15</v>
      </c>
      <c r="B21">
        <v>30631</v>
      </c>
    </row>
    <row r="22" spans="1:2" x14ac:dyDescent="0.3">
      <c r="A22" s="1" t="s">
        <v>16</v>
      </c>
      <c r="B22">
        <v>54175</v>
      </c>
    </row>
    <row r="23" spans="1:2" x14ac:dyDescent="0.3">
      <c r="A23" s="1" t="s">
        <v>61</v>
      </c>
      <c r="B23">
        <v>23910</v>
      </c>
    </row>
    <row r="24" spans="1:2" x14ac:dyDescent="0.3">
      <c r="A24" s="1" t="s">
        <v>17</v>
      </c>
      <c r="B24">
        <v>19521</v>
      </c>
    </row>
    <row r="25" spans="1:2" x14ac:dyDescent="0.3">
      <c r="A25" s="1" t="s">
        <v>18</v>
      </c>
      <c r="B25">
        <v>17885</v>
      </c>
    </row>
    <row r="26" spans="1:2" x14ac:dyDescent="0.3">
      <c r="A26" s="1" t="s">
        <v>62</v>
      </c>
      <c r="B26">
        <v>12655</v>
      </c>
    </row>
    <row r="27" spans="1:2" x14ac:dyDescent="0.3">
      <c r="A27" s="1" t="s">
        <v>63</v>
      </c>
      <c r="B27">
        <v>25395</v>
      </c>
    </row>
    <row r="28" spans="1:2" x14ac:dyDescent="0.3">
      <c r="A28" s="1" t="s">
        <v>19</v>
      </c>
      <c r="B28">
        <v>29212</v>
      </c>
    </row>
    <row r="29" spans="1:2" x14ac:dyDescent="0.3">
      <c r="A29" s="1" t="s">
        <v>20</v>
      </c>
      <c r="B29">
        <v>33985</v>
      </c>
    </row>
    <row r="30" spans="1:2" x14ac:dyDescent="0.3">
      <c r="A30" s="1" t="s">
        <v>21</v>
      </c>
      <c r="B30">
        <v>42550</v>
      </c>
    </row>
    <row r="31" spans="1:2" x14ac:dyDescent="0.3">
      <c r="A31" s="1" t="s">
        <v>22</v>
      </c>
      <c r="B31">
        <v>35008</v>
      </c>
    </row>
    <row r="32" spans="1:2" x14ac:dyDescent="0.3">
      <c r="A32" s="1" t="s">
        <v>23</v>
      </c>
      <c r="B32">
        <v>41256</v>
      </c>
    </row>
    <row r="33" spans="1:2" x14ac:dyDescent="0.3">
      <c r="A33" s="1" t="s">
        <v>64</v>
      </c>
      <c r="B33">
        <v>18097</v>
      </c>
    </row>
    <row r="34" spans="1:2" x14ac:dyDescent="0.3">
      <c r="A34" s="1" t="s">
        <v>24</v>
      </c>
      <c r="B34">
        <v>27498</v>
      </c>
    </row>
    <row r="35" spans="1:2" x14ac:dyDescent="0.3">
      <c r="A35" s="1" t="s">
        <v>25</v>
      </c>
      <c r="B35">
        <v>25895</v>
      </c>
    </row>
    <row r="36" spans="1:2" x14ac:dyDescent="0.3">
      <c r="A36" s="1" t="s">
        <v>65</v>
      </c>
      <c r="B36">
        <v>32079</v>
      </c>
    </row>
    <row r="37" spans="1:2" x14ac:dyDescent="0.3">
      <c r="A37" s="1" t="s">
        <v>26</v>
      </c>
      <c r="B37">
        <v>29387</v>
      </c>
    </row>
    <row r="38" spans="1:2" x14ac:dyDescent="0.3">
      <c r="A38" s="1" t="s">
        <v>27</v>
      </c>
      <c r="B38">
        <v>33292</v>
      </c>
    </row>
    <row r="39" spans="1:2" x14ac:dyDescent="0.3">
      <c r="A39" s="1" t="s">
        <v>28</v>
      </c>
      <c r="B39">
        <v>41562</v>
      </c>
    </row>
    <row r="40" spans="1:2" x14ac:dyDescent="0.3">
      <c r="A40" s="1" t="s">
        <v>29</v>
      </c>
      <c r="B40">
        <v>22610</v>
      </c>
    </row>
    <row r="41" spans="1:2" x14ac:dyDescent="0.3">
      <c r="A41" s="1" t="s">
        <v>30</v>
      </c>
      <c r="B41">
        <v>25551</v>
      </c>
    </row>
    <row r="42" spans="1:2" x14ac:dyDescent="0.3">
      <c r="A42" s="1" t="s">
        <v>31</v>
      </c>
      <c r="B42">
        <v>48362</v>
      </c>
    </row>
    <row r="43" spans="1:2" x14ac:dyDescent="0.3">
      <c r="A43" s="1" t="s">
        <v>32</v>
      </c>
      <c r="B43">
        <v>31086</v>
      </c>
    </row>
    <row r="44" spans="1:2" x14ac:dyDescent="0.3">
      <c r="A44" s="1" t="s">
        <v>33</v>
      </c>
      <c r="B44">
        <v>48194</v>
      </c>
    </row>
    <row r="45" spans="1:2" x14ac:dyDescent="0.3">
      <c r="A45" s="1" t="s">
        <v>34</v>
      </c>
      <c r="B45">
        <v>29504</v>
      </c>
    </row>
    <row r="46" spans="1:2" x14ac:dyDescent="0.3">
      <c r="A46" s="1" t="s">
        <v>35</v>
      </c>
      <c r="B46">
        <v>19490</v>
      </c>
    </row>
    <row r="47" spans="1:2" x14ac:dyDescent="0.3">
      <c r="A47" s="1" t="s">
        <v>66</v>
      </c>
    </row>
    <row r="48" spans="1:2" x14ac:dyDescent="0.3">
      <c r="A48" s="1" t="s">
        <v>67</v>
      </c>
      <c r="B48">
        <v>13807</v>
      </c>
    </row>
    <row r="49" spans="1:2" x14ac:dyDescent="0.3">
      <c r="A49" s="1" t="s">
        <v>36</v>
      </c>
      <c r="B49">
        <v>32551</v>
      </c>
    </row>
    <row r="50" spans="1:2" x14ac:dyDescent="0.3">
      <c r="A50" s="1" t="s">
        <v>37</v>
      </c>
      <c r="B50">
        <v>33709</v>
      </c>
    </row>
    <row r="51" spans="1:2" x14ac:dyDescent="0.3">
      <c r="A51" s="1" t="s">
        <v>38</v>
      </c>
      <c r="B51">
        <v>24428</v>
      </c>
    </row>
    <row r="52" spans="1:2" x14ac:dyDescent="0.3">
      <c r="A52" s="1" t="s">
        <v>39</v>
      </c>
      <c r="B52">
        <v>20599</v>
      </c>
    </row>
    <row r="53" spans="1:2" x14ac:dyDescent="0.3">
      <c r="A53" s="1" t="s">
        <v>50</v>
      </c>
      <c r="B53">
        <v>24210</v>
      </c>
    </row>
    <row r="54" spans="1:2" x14ac:dyDescent="0.3">
      <c r="A54" s="1" t="s">
        <v>68</v>
      </c>
      <c r="B54">
        <v>15085</v>
      </c>
    </row>
    <row r="55" spans="1:2" x14ac:dyDescent="0.3">
      <c r="A55" s="1" t="s">
        <v>40</v>
      </c>
      <c r="B55">
        <v>25306</v>
      </c>
    </row>
    <row r="56" spans="1:2" x14ac:dyDescent="0.3">
      <c r="A56" s="1" t="s">
        <v>69</v>
      </c>
      <c r="B56">
        <v>18677</v>
      </c>
    </row>
    <row r="57" spans="1:2" x14ac:dyDescent="0.3">
      <c r="A57" s="1" t="s">
        <v>41</v>
      </c>
      <c r="B57">
        <v>42142</v>
      </c>
    </row>
    <row r="58" spans="1:2" x14ac:dyDescent="0.3">
      <c r="A58" s="1" t="s">
        <v>42</v>
      </c>
      <c r="B58">
        <v>24956</v>
      </c>
    </row>
    <row r="59" spans="1:2" x14ac:dyDescent="0.3">
      <c r="A59" s="1" t="s">
        <v>43</v>
      </c>
      <c r="B59">
        <v>18059</v>
      </c>
    </row>
    <row r="60" spans="1:2" x14ac:dyDescent="0.3">
      <c r="A60" s="1" t="s">
        <v>44</v>
      </c>
      <c r="B60">
        <v>35810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B60"/>
  <sheetViews>
    <sheetView workbookViewId="0"/>
  </sheetViews>
  <sheetFormatPr defaultRowHeight="14.4" x14ac:dyDescent="0.3"/>
  <cols>
    <col min="1" max="1" width="30.77734375" bestFit="1" customWidth="1"/>
    <col min="2" max="2" width="19.33203125" bestFit="1" customWidth="1"/>
  </cols>
  <sheetData>
    <row r="1" spans="1:2" x14ac:dyDescent="0.3">
      <c r="A1" t="s">
        <v>1</v>
      </c>
      <c r="B1" t="s">
        <v>85</v>
      </c>
    </row>
    <row r="2" spans="1:2" x14ac:dyDescent="0.3">
      <c r="A2" s="1" t="s">
        <v>4</v>
      </c>
      <c r="B2">
        <v>38144</v>
      </c>
    </row>
    <row r="3" spans="1:2" x14ac:dyDescent="0.3">
      <c r="A3" s="1" t="s">
        <v>53</v>
      </c>
      <c r="B3">
        <v>5214</v>
      </c>
    </row>
    <row r="4" spans="1:2" x14ac:dyDescent="0.3">
      <c r="A4" s="1" t="s">
        <v>54</v>
      </c>
      <c r="B4">
        <v>19313</v>
      </c>
    </row>
    <row r="5" spans="1:2" x14ac:dyDescent="0.3">
      <c r="A5" s="1" t="s">
        <v>5</v>
      </c>
      <c r="B5">
        <v>15973</v>
      </c>
    </row>
    <row r="6" spans="1:2" x14ac:dyDescent="0.3">
      <c r="A6" s="1" t="s">
        <v>55</v>
      </c>
      <c r="B6">
        <v>24321</v>
      </c>
    </row>
    <row r="7" spans="1:2" x14ac:dyDescent="0.3">
      <c r="A7" s="1" t="s">
        <v>56</v>
      </c>
      <c r="B7">
        <v>25523</v>
      </c>
    </row>
    <row r="8" spans="1:2" x14ac:dyDescent="0.3">
      <c r="A8" s="1" t="s">
        <v>6</v>
      </c>
      <c r="B8">
        <v>40814</v>
      </c>
    </row>
    <row r="9" spans="1:2" x14ac:dyDescent="0.3">
      <c r="A9" s="1" t="s">
        <v>57</v>
      </c>
      <c r="B9">
        <v>10353</v>
      </c>
    </row>
    <row r="10" spans="1:2" x14ac:dyDescent="0.3">
      <c r="A10" s="1" t="s">
        <v>7</v>
      </c>
      <c r="B10">
        <v>43919</v>
      </c>
    </row>
    <row r="11" spans="1:2" x14ac:dyDescent="0.3">
      <c r="A11" s="1" t="s">
        <v>8</v>
      </c>
      <c r="B11">
        <v>19739</v>
      </c>
    </row>
    <row r="12" spans="1:2" x14ac:dyDescent="0.3">
      <c r="A12" s="1" t="s">
        <v>58</v>
      </c>
      <c r="B12">
        <v>7134</v>
      </c>
    </row>
    <row r="13" spans="1:2" x14ac:dyDescent="0.3">
      <c r="A13" s="1" t="s">
        <v>9</v>
      </c>
      <c r="B13">
        <v>17945</v>
      </c>
    </row>
    <row r="14" spans="1:2" x14ac:dyDescent="0.3">
      <c r="A14" s="1" t="s">
        <v>10</v>
      </c>
      <c r="B14">
        <v>25875</v>
      </c>
    </row>
    <row r="15" spans="1:2" x14ac:dyDescent="0.3">
      <c r="A15" s="1" t="s">
        <v>59</v>
      </c>
      <c r="B15">
        <v>25069</v>
      </c>
    </row>
    <row r="16" spans="1:2" x14ac:dyDescent="0.3">
      <c r="A16" s="1" t="s">
        <v>11</v>
      </c>
      <c r="B16">
        <v>25485</v>
      </c>
    </row>
    <row r="17" spans="1:2" x14ac:dyDescent="0.3">
      <c r="A17" s="1" t="s">
        <v>12</v>
      </c>
      <c r="B17">
        <v>27509</v>
      </c>
    </row>
    <row r="18" spans="1:2" x14ac:dyDescent="0.3">
      <c r="A18" s="1" t="s">
        <v>13</v>
      </c>
      <c r="B18">
        <v>29331</v>
      </c>
    </row>
    <row r="19" spans="1:2" x14ac:dyDescent="0.3">
      <c r="A19" s="1" t="s">
        <v>60</v>
      </c>
      <c r="B19">
        <v>7286</v>
      </c>
    </row>
    <row r="20" spans="1:2" x14ac:dyDescent="0.3">
      <c r="A20" s="1" t="s">
        <v>14</v>
      </c>
      <c r="B20">
        <v>31626</v>
      </c>
    </row>
    <row r="21" spans="1:2" x14ac:dyDescent="0.3">
      <c r="A21" s="1" t="s">
        <v>15</v>
      </c>
      <c r="B21">
        <v>25520</v>
      </c>
    </row>
    <row r="22" spans="1:2" x14ac:dyDescent="0.3">
      <c r="A22" s="1" t="s">
        <v>16</v>
      </c>
      <c r="B22">
        <v>50395</v>
      </c>
    </row>
    <row r="23" spans="1:2" x14ac:dyDescent="0.3">
      <c r="A23" s="1" t="s">
        <v>61</v>
      </c>
      <c r="B23">
        <v>24083</v>
      </c>
    </row>
    <row r="24" spans="1:2" x14ac:dyDescent="0.3">
      <c r="A24" s="1" t="s">
        <v>17</v>
      </c>
      <c r="B24">
        <v>17438</v>
      </c>
    </row>
    <row r="25" spans="1:2" x14ac:dyDescent="0.3">
      <c r="A25" s="1" t="s">
        <v>18</v>
      </c>
      <c r="B25">
        <v>16620</v>
      </c>
    </row>
    <row r="26" spans="1:2" x14ac:dyDescent="0.3">
      <c r="A26" s="1" t="s">
        <v>62</v>
      </c>
      <c r="B26">
        <v>15893</v>
      </c>
    </row>
    <row r="27" spans="1:2" x14ac:dyDescent="0.3">
      <c r="A27" s="1" t="s">
        <v>63</v>
      </c>
      <c r="B27">
        <v>29014</v>
      </c>
    </row>
    <row r="28" spans="1:2" x14ac:dyDescent="0.3">
      <c r="A28" s="1" t="s">
        <v>19</v>
      </c>
      <c r="B28">
        <v>29032</v>
      </c>
    </row>
    <row r="29" spans="1:2" x14ac:dyDescent="0.3">
      <c r="A29" s="1" t="s">
        <v>20</v>
      </c>
      <c r="B29">
        <v>31770</v>
      </c>
    </row>
    <row r="30" spans="1:2" x14ac:dyDescent="0.3">
      <c r="A30" s="1" t="s">
        <v>21</v>
      </c>
      <c r="B30">
        <v>35460</v>
      </c>
    </row>
    <row r="31" spans="1:2" x14ac:dyDescent="0.3">
      <c r="A31" s="1" t="s">
        <v>22</v>
      </c>
      <c r="B31">
        <v>33703</v>
      </c>
    </row>
    <row r="32" spans="1:2" x14ac:dyDescent="0.3">
      <c r="A32" s="1" t="s">
        <v>23</v>
      </c>
      <c r="B32">
        <v>39480</v>
      </c>
    </row>
    <row r="33" spans="1:2" x14ac:dyDescent="0.3">
      <c r="A33" s="1" t="s">
        <v>64</v>
      </c>
      <c r="B33">
        <v>10643</v>
      </c>
    </row>
    <row r="34" spans="1:2" x14ac:dyDescent="0.3">
      <c r="A34" s="1" t="s">
        <v>24</v>
      </c>
      <c r="B34">
        <v>25856</v>
      </c>
    </row>
    <row r="35" spans="1:2" x14ac:dyDescent="0.3">
      <c r="A35" s="1" t="s">
        <v>25</v>
      </c>
      <c r="B35">
        <v>24935</v>
      </c>
    </row>
    <row r="36" spans="1:2" x14ac:dyDescent="0.3">
      <c r="A36" s="1" t="s">
        <v>65</v>
      </c>
      <c r="B36">
        <v>34122</v>
      </c>
    </row>
    <row r="37" spans="1:2" x14ac:dyDescent="0.3">
      <c r="A37" s="1" t="s">
        <v>26</v>
      </c>
      <c r="B37">
        <v>28891</v>
      </c>
    </row>
    <row r="38" spans="1:2" x14ac:dyDescent="0.3">
      <c r="A38" s="1" t="s">
        <v>27</v>
      </c>
      <c r="B38">
        <v>32000</v>
      </c>
    </row>
    <row r="39" spans="1:2" x14ac:dyDescent="0.3">
      <c r="A39" s="1" t="s">
        <v>28</v>
      </c>
      <c r="B39">
        <v>38852</v>
      </c>
    </row>
    <row r="40" spans="1:2" x14ac:dyDescent="0.3">
      <c r="A40" s="1" t="s">
        <v>29</v>
      </c>
      <c r="B40">
        <v>21114</v>
      </c>
    </row>
    <row r="41" spans="1:2" x14ac:dyDescent="0.3">
      <c r="A41" s="1" t="s">
        <v>30</v>
      </c>
      <c r="B41">
        <v>23686</v>
      </c>
    </row>
    <row r="42" spans="1:2" x14ac:dyDescent="0.3">
      <c r="A42" s="1" t="s">
        <v>31</v>
      </c>
      <c r="B42">
        <v>46079</v>
      </c>
    </row>
    <row r="43" spans="1:2" x14ac:dyDescent="0.3">
      <c r="A43" s="1" t="s">
        <v>32</v>
      </c>
      <c r="B43">
        <v>30288</v>
      </c>
    </row>
    <row r="44" spans="1:2" x14ac:dyDescent="0.3">
      <c r="A44" s="1" t="s">
        <v>33</v>
      </c>
      <c r="B44">
        <v>45821</v>
      </c>
    </row>
    <row r="45" spans="1:2" x14ac:dyDescent="0.3">
      <c r="A45" s="1" t="s">
        <v>34</v>
      </c>
      <c r="B45">
        <v>31589</v>
      </c>
    </row>
    <row r="46" spans="1:2" x14ac:dyDescent="0.3">
      <c r="A46" s="1" t="s">
        <v>35</v>
      </c>
      <c r="B46">
        <v>20474</v>
      </c>
    </row>
    <row r="47" spans="1:2" x14ac:dyDescent="0.3">
      <c r="A47" s="1" t="s">
        <v>66</v>
      </c>
    </row>
    <row r="48" spans="1:2" x14ac:dyDescent="0.3">
      <c r="A48" s="1" t="s">
        <v>67</v>
      </c>
      <c r="B48">
        <v>14999</v>
      </c>
    </row>
    <row r="49" spans="1:2" x14ac:dyDescent="0.3">
      <c r="A49" s="1" t="s">
        <v>36</v>
      </c>
      <c r="B49">
        <v>31340</v>
      </c>
    </row>
    <row r="50" spans="1:2" x14ac:dyDescent="0.3">
      <c r="A50" s="1" t="s">
        <v>37</v>
      </c>
      <c r="B50">
        <v>32283</v>
      </c>
    </row>
    <row r="51" spans="1:2" x14ac:dyDescent="0.3">
      <c r="A51" s="1" t="s">
        <v>38</v>
      </c>
      <c r="B51">
        <v>23415</v>
      </c>
    </row>
    <row r="52" spans="1:2" x14ac:dyDescent="0.3">
      <c r="A52" s="1" t="s">
        <v>39</v>
      </c>
      <c r="B52">
        <v>20182</v>
      </c>
    </row>
    <row r="53" spans="1:2" x14ac:dyDescent="0.3">
      <c r="A53" s="1" t="s">
        <v>50</v>
      </c>
      <c r="B53">
        <v>22838</v>
      </c>
    </row>
    <row r="54" spans="1:2" x14ac:dyDescent="0.3">
      <c r="A54" s="1" t="s">
        <v>68</v>
      </c>
      <c r="B54">
        <v>13273</v>
      </c>
    </row>
    <row r="55" spans="1:2" x14ac:dyDescent="0.3">
      <c r="A55" s="1" t="s">
        <v>40</v>
      </c>
      <c r="B55">
        <v>24291</v>
      </c>
    </row>
    <row r="56" spans="1:2" x14ac:dyDescent="0.3">
      <c r="A56" s="1" t="s">
        <v>69</v>
      </c>
      <c r="B56">
        <v>21362</v>
      </c>
    </row>
    <row r="57" spans="1:2" x14ac:dyDescent="0.3">
      <c r="A57" s="1" t="s">
        <v>41</v>
      </c>
      <c r="B57">
        <v>40711</v>
      </c>
    </row>
    <row r="58" spans="1:2" x14ac:dyDescent="0.3">
      <c r="A58" s="1" t="s">
        <v>42</v>
      </c>
      <c r="B58">
        <v>22781</v>
      </c>
    </row>
    <row r="59" spans="1:2" x14ac:dyDescent="0.3">
      <c r="A59" s="1" t="s">
        <v>43</v>
      </c>
      <c r="B59">
        <v>17456</v>
      </c>
    </row>
    <row r="60" spans="1:2" x14ac:dyDescent="0.3">
      <c r="A60" s="1" t="s">
        <v>44</v>
      </c>
      <c r="B60">
        <v>34262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B60"/>
  <sheetViews>
    <sheetView topLeftCell="A23" workbookViewId="0"/>
  </sheetViews>
  <sheetFormatPr defaultRowHeight="14.4" x14ac:dyDescent="0.3"/>
  <cols>
    <col min="1" max="1" width="30.77734375" bestFit="1" customWidth="1"/>
    <col min="2" max="2" width="41.33203125" bestFit="1" customWidth="1"/>
  </cols>
  <sheetData>
    <row r="1" spans="1:2" x14ac:dyDescent="0.3">
      <c r="A1" t="s">
        <v>1</v>
      </c>
      <c r="B1" t="s">
        <v>84</v>
      </c>
    </row>
    <row r="2" spans="1:2" x14ac:dyDescent="0.3">
      <c r="A2" s="1" t="s">
        <v>4</v>
      </c>
      <c r="B2">
        <v>34253</v>
      </c>
    </row>
    <row r="3" spans="1:2" x14ac:dyDescent="0.3">
      <c r="A3" s="1" t="s">
        <v>53</v>
      </c>
      <c r="B3">
        <v>16235</v>
      </c>
    </row>
    <row r="4" spans="1:2" x14ac:dyDescent="0.3">
      <c r="A4" s="1" t="s">
        <v>54</v>
      </c>
      <c r="B4">
        <v>17065</v>
      </c>
    </row>
    <row r="5" spans="1:2" x14ac:dyDescent="0.3">
      <c r="A5" s="1" t="s">
        <v>5</v>
      </c>
      <c r="B5">
        <v>22210</v>
      </c>
    </row>
    <row r="6" spans="1:2" x14ac:dyDescent="0.3">
      <c r="A6" s="1" t="s">
        <v>55</v>
      </c>
      <c r="B6">
        <v>28582</v>
      </c>
    </row>
    <row r="7" spans="1:2" x14ac:dyDescent="0.3">
      <c r="A7" s="1" t="s">
        <v>56</v>
      </c>
      <c r="B7">
        <v>44562</v>
      </c>
    </row>
    <row r="8" spans="1:2" x14ac:dyDescent="0.3">
      <c r="A8" s="1" t="s">
        <v>6</v>
      </c>
      <c r="B8">
        <v>32822</v>
      </c>
    </row>
    <row r="9" spans="1:2" x14ac:dyDescent="0.3">
      <c r="A9" s="1" t="s">
        <v>57</v>
      </c>
      <c r="B9">
        <v>23513</v>
      </c>
    </row>
    <row r="10" spans="1:2" x14ac:dyDescent="0.3">
      <c r="A10" s="1" t="s">
        <v>7</v>
      </c>
      <c r="B10">
        <v>21574</v>
      </c>
    </row>
    <row r="11" spans="1:2" x14ac:dyDescent="0.3">
      <c r="A11" s="1" t="s">
        <v>8</v>
      </c>
      <c r="B11">
        <v>18771</v>
      </c>
    </row>
    <row r="12" spans="1:2" x14ac:dyDescent="0.3">
      <c r="A12" s="1" t="s">
        <v>58</v>
      </c>
      <c r="B12">
        <v>12776</v>
      </c>
    </row>
    <row r="13" spans="1:2" x14ac:dyDescent="0.3">
      <c r="A13" s="1" t="s">
        <v>9</v>
      </c>
      <c r="B13">
        <v>16695</v>
      </c>
    </row>
    <row r="14" spans="1:2" x14ac:dyDescent="0.3">
      <c r="A14" s="1" t="s">
        <v>10</v>
      </c>
      <c r="B14">
        <v>14368</v>
      </c>
    </row>
    <row r="15" spans="1:2" x14ac:dyDescent="0.3">
      <c r="A15" s="1" t="s">
        <v>59</v>
      </c>
      <c r="B15">
        <v>20844</v>
      </c>
    </row>
    <row r="16" spans="1:2" x14ac:dyDescent="0.3">
      <c r="A16" s="1" t="s">
        <v>11</v>
      </c>
      <c r="B16">
        <v>16938</v>
      </c>
    </row>
    <row r="17" spans="1:2" x14ac:dyDescent="0.3">
      <c r="A17" s="1" t="s">
        <v>12</v>
      </c>
      <c r="B17">
        <v>18036</v>
      </c>
    </row>
    <row r="18" spans="1:2" x14ac:dyDescent="0.3">
      <c r="A18" s="1" t="s">
        <v>13</v>
      </c>
      <c r="B18">
        <v>19705</v>
      </c>
    </row>
    <row r="19" spans="1:2" x14ac:dyDescent="0.3">
      <c r="A19" s="1" t="s">
        <v>60</v>
      </c>
      <c r="B19">
        <v>15494</v>
      </c>
    </row>
    <row r="20" spans="1:2" x14ac:dyDescent="0.3">
      <c r="A20" s="1" t="s">
        <v>14</v>
      </c>
      <c r="B20">
        <v>24700</v>
      </c>
    </row>
    <row r="21" spans="1:2" x14ac:dyDescent="0.3">
      <c r="A21" s="1" t="s">
        <v>15</v>
      </c>
      <c r="B21">
        <v>18931</v>
      </c>
    </row>
    <row r="22" spans="1:2" x14ac:dyDescent="0.3">
      <c r="A22" s="1" t="s">
        <v>16</v>
      </c>
      <c r="B22">
        <v>21323</v>
      </c>
    </row>
    <row r="23" spans="1:2" x14ac:dyDescent="0.3">
      <c r="A23" s="1" t="s">
        <v>61</v>
      </c>
      <c r="B23">
        <v>12605</v>
      </c>
    </row>
    <row r="24" spans="1:2" x14ac:dyDescent="0.3">
      <c r="A24" s="1" t="s">
        <v>17</v>
      </c>
      <c r="B24">
        <v>17587</v>
      </c>
    </row>
    <row r="25" spans="1:2" x14ac:dyDescent="0.3">
      <c r="A25" s="1" t="s">
        <v>18</v>
      </c>
      <c r="B25">
        <v>23595</v>
      </c>
    </row>
    <row r="26" spans="1:2" x14ac:dyDescent="0.3">
      <c r="A26" s="1" t="s">
        <v>62</v>
      </c>
      <c r="B26">
        <v>15283</v>
      </c>
    </row>
    <row r="27" spans="1:2" x14ac:dyDescent="0.3">
      <c r="A27" s="1" t="s">
        <v>63</v>
      </c>
      <c r="B27">
        <v>14205</v>
      </c>
    </row>
    <row r="28" spans="1:2" x14ac:dyDescent="0.3">
      <c r="A28" s="1" t="s">
        <v>19</v>
      </c>
      <c r="B28">
        <v>22944</v>
      </c>
    </row>
    <row r="29" spans="1:2" x14ac:dyDescent="0.3">
      <c r="A29" s="1" t="s">
        <v>20</v>
      </c>
      <c r="B29">
        <v>28717</v>
      </c>
    </row>
    <row r="30" spans="1:2" x14ac:dyDescent="0.3">
      <c r="A30" s="1" t="s">
        <v>21</v>
      </c>
      <c r="B30">
        <v>22155</v>
      </c>
    </row>
    <row r="31" spans="1:2" x14ac:dyDescent="0.3">
      <c r="A31" s="1" t="s">
        <v>22</v>
      </c>
      <c r="B31">
        <v>31835</v>
      </c>
    </row>
    <row r="32" spans="1:2" x14ac:dyDescent="0.3">
      <c r="A32" s="1" t="s">
        <v>23</v>
      </c>
      <c r="B32">
        <v>29234</v>
      </c>
    </row>
    <row r="33" spans="1:2" x14ac:dyDescent="0.3">
      <c r="A33" s="1" t="s">
        <v>64</v>
      </c>
      <c r="B33">
        <v>27999</v>
      </c>
    </row>
    <row r="34" spans="1:2" x14ac:dyDescent="0.3">
      <c r="A34" s="1" t="s">
        <v>24</v>
      </c>
      <c r="B34">
        <v>25931</v>
      </c>
    </row>
    <row r="35" spans="1:2" x14ac:dyDescent="0.3">
      <c r="A35" s="1" t="s">
        <v>25</v>
      </c>
      <c r="B35">
        <v>26091</v>
      </c>
    </row>
    <row r="36" spans="1:2" x14ac:dyDescent="0.3">
      <c r="A36" s="1" t="s">
        <v>65</v>
      </c>
      <c r="B36">
        <v>26590</v>
      </c>
    </row>
    <row r="37" spans="1:2" x14ac:dyDescent="0.3">
      <c r="A37" s="1" t="s">
        <v>26</v>
      </c>
      <c r="B37">
        <v>20632</v>
      </c>
    </row>
    <row r="38" spans="1:2" x14ac:dyDescent="0.3">
      <c r="A38" s="1" t="s">
        <v>27</v>
      </c>
      <c r="B38">
        <v>29135</v>
      </c>
    </row>
    <row r="39" spans="1:2" x14ac:dyDescent="0.3">
      <c r="A39" s="1" t="s">
        <v>28</v>
      </c>
      <c r="B39">
        <v>34796</v>
      </c>
    </row>
    <row r="40" spans="1:2" x14ac:dyDescent="0.3">
      <c r="A40" s="1" t="s">
        <v>29</v>
      </c>
      <c r="B40">
        <v>24543</v>
      </c>
    </row>
    <row r="41" spans="1:2" x14ac:dyDescent="0.3">
      <c r="A41" s="1" t="s">
        <v>30</v>
      </c>
      <c r="B41">
        <v>30571</v>
      </c>
    </row>
    <row r="42" spans="1:2" x14ac:dyDescent="0.3">
      <c r="A42" s="1" t="s">
        <v>31</v>
      </c>
      <c r="B42">
        <v>34088</v>
      </c>
    </row>
    <row r="43" spans="1:2" x14ac:dyDescent="0.3">
      <c r="A43" s="1" t="s">
        <v>32</v>
      </c>
      <c r="B43">
        <v>21391</v>
      </c>
    </row>
    <row r="44" spans="1:2" x14ac:dyDescent="0.3">
      <c r="A44" s="1" t="s">
        <v>33</v>
      </c>
      <c r="B44">
        <v>30258</v>
      </c>
    </row>
    <row r="45" spans="1:2" x14ac:dyDescent="0.3">
      <c r="A45" s="1" t="s">
        <v>34</v>
      </c>
      <c r="B45">
        <v>27134</v>
      </c>
    </row>
    <row r="46" spans="1:2" x14ac:dyDescent="0.3">
      <c r="A46" s="1" t="s">
        <v>35</v>
      </c>
      <c r="B46">
        <v>22225</v>
      </c>
    </row>
    <row r="47" spans="1:2" x14ac:dyDescent="0.3">
      <c r="A47" s="1" t="s">
        <v>66</v>
      </c>
      <c r="B47">
        <v>12145</v>
      </c>
    </row>
    <row r="48" spans="1:2" x14ac:dyDescent="0.3">
      <c r="A48" s="1" t="s">
        <v>67</v>
      </c>
      <c r="B48">
        <v>19556</v>
      </c>
    </row>
    <row r="49" spans="1:2" x14ac:dyDescent="0.3">
      <c r="A49" s="1" t="s">
        <v>36</v>
      </c>
      <c r="B49">
        <v>20281</v>
      </c>
    </row>
    <row r="50" spans="1:2" x14ac:dyDescent="0.3">
      <c r="A50" s="1" t="s">
        <v>37</v>
      </c>
      <c r="B50">
        <v>32693</v>
      </c>
    </row>
    <row r="51" spans="1:2" x14ac:dyDescent="0.3">
      <c r="A51" s="1" t="s">
        <v>38</v>
      </c>
      <c r="B51">
        <v>26594</v>
      </c>
    </row>
    <row r="52" spans="1:2" x14ac:dyDescent="0.3">
      <c r="A52" s="1" t="s">
        <v>39</v>
      </c>
      <c r="B52">
        <v>22277</v>
      </c>
    </row>
    <row r="53" spans="1:2" x14ac:dyDescent="0.3">
      <c r="A53" s="1" t="s">
        <v>50</v>
      </c>
      <c r="B53">
        <v>17096</v>
      </c>
    </row>
    <row r="54" spans="1:2" x14ac:dyDescent="0.3">
      <c r="A54" s="1" t="s">
        <v>68</v>
      </c>
      <c r="B54">
        <v>26077</v>
      </c>
    </row>
    <row r="55" spans="1:2" x14ac:dyDescent="0.3">
      <c r="A55" s="1" t="s">
        <v>40</v>
      </c>
      <c r="B55">
        <v>17863</v>
      </c>
    </row>
    <row r="56" spans="1:2" x14ac:dyDescent="0.3">
      <c r="A56" s="1" t="s">
        <v>69</v>
      </c>
      <c r="B56">
        <v>18932</v>
      </c>
    </row>
    <row r="57" spans="1:2" x14ac:dyDescent="0.3">
      <c r="A57" s="1" t="s">
        <v>41</v>
      </c>
      <c r="B57">
        <v>27224</v>
      </c>
    </row>
    <row r="58" spans="1:2" x14ac:dyDescent="0.3">
      <c r="A58" s="1" t="s">
        <v>42</v>
      </c>
      <c r="B58">
        <v>23581</v>
      </c>
    </row>
    <row r="59" spans="1:2" x14ac:dyDescent="0.3">
      <c r="A59" s="1" t="s">
        <v>43</v>
      </c>
      <c r="B59">
        <v>16668</v>
      </c>
    </row>
    <row r="60" spans="1:2" x14ac:dyDescent="0.3">
      <c r="A60" s="1" t="s">
        <v>44</v>
      </c>
      <c r="B60">
        <v>24930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A1:B60"/>
  <sheetViews>
    <sheetView topLeftCell="A23" workbookViewId="0"/>
  </sheetViews>
  <sheetFormatPr defaultRowHeight="14.4" x14ac:dyDescent="0.3"/>
  <cols>
    <col min="1" max="1" width="30.77734375" bestFit="1" customWidth="1"/>
    <col min="2" max="2" width="41.33203125" bestFit="1" customWidth="1"/>
  </cols>
  <sheetData>
    <row r="1" spans="1:2" x14ac:dyDescent="0.3">
      <c r="A1" t="s">
        <v>1</v>
      </c>
      <c r="B1" t="s">
        <v>83</v>
      </c>
    </row>
    <row r="2" spans="1:2" x14ac:dyDescent="0.3">
      <c r="A2" s="1" t="s">
        <v>4</v>
      </c>
      <c r="B2">
        <v>30187</v>
      </c>
    </row>
    <row r="3" spans="1:2" x14ac:dyDescent="0.3">
      <c r="A3" s="1" t="s">
        <v>53</v>
      </c>
      <c r="B3">
        <v>13598</v>
      </c>
    </row>
    <row r="4" spans="1:2" x14ac:dyDescent="0.3">
      <c r="A4" s="1" t="s">
        <v>54</v>
      </c>
      <c r="B4">
        <v>20746</v>
      </c>
    </row>
    <row r="5" spans="1:2" x14ac:dyDescent="0.3">
      <c r="A5" s="1" t="s">
        <v>5</v>
      </c>
      <c r="B5">
        <v>20317</v>
      </c>
    </row>
    <row r="6" spans="1:2" x14ac:dyDescent="0.3">
      <c r="A6" s="1" t="s">
        <v>55</v>
      </c>
      <c r="B6">
        <v>26858</v>
      </c>
    </row>
    <row r="7" spans="1:2" x14ac:dyDescent="0.3">
      <c r="A7" s="1" t="s">
        <v>56</v>
      </c>
      <c r="B7">
        <v>34284</v>
      </c>
    </row>
    <row r="8" spans="1:2" x14ac:dyDescent="0.3">
      <c r="A8" s="1" t="s">
        <v>6</v>
      </c>
      <c r="B8">
        <v>30648</v>
      </c>
    </row>
    <row r="9" spans="1:2" x14ac:dyDescent="0.3">
      <c r="A9" s="1" t="s">
        <v>57</v>
      </c>
      <c r="B9">
        <v>22590</v>
      </c>
    </row>
    <row r="10" spans="1:2" x14ac:dyDescent="0.3">
      <c r="A10" s="1" t="s">
        <v>7</v>
      </c>
      <c r="B10">
        <v>28978</v>
      </c>
    </row>
    <row r="11" spans="1:2" x14ac:dyDescent="0.3">
      <c r="A11" s="1" t="s">
        <v>8</v>
      </c>
      <c r="B11">
        <v>18496</v>
      </c>
    </row>
    <row r="12" spans="1:2" x14ac:dyDescent="0.3">
      <c r="A12" s="1" t="s">
        <v>58</v>
      </c>
      <c r="B12">
        <v>15069</v>
      </c>
    </row>
    <row r="13" spans="1:2" x14ac:dyDescent="0.3">
      <c r="A13" s="1" t="s">
        <v>9</v>
      </c>
      <c r="B13">
        <v>16970</v>
      </c>
    </row>
    <row r="14" spans="1:2" x14ac:dyDescent="0.3">
      <c r="A14" s="1" t="s">
        <v>10</v>
      </c>
      <c r="B14">
        <v>17178</v>
      </c>
    </row>
    <row r="15" spans="1:2" x14ac:dyDescent="0.3">
      <c r="A15" s="1" t="s">
        <v>59</v>
      </c>
      <c r="B15">
        <v>20553</v>
      </c>
    </row>
    <row r="16" spans="1:2" x14ac:dyDescent="0.3">
      <c r="A16" s="1" t="s">
        <v>11</v>
      </c>
      <c r="B16">
        <v>17859</v>
      </c>
    </row>
    <row r="17" spans="1:2" x14ac:dyDescent="0.3">
      <c r="A17" s="1" t="s">
        <v>12</v>
      </c>
      <c r="B17">
        <v>18498</v>
      </c>
    </row>
    <row r="18" spans="1:2" x14ac:dyDescent="0.3">
      <c r="A18" s="1" t="s">
        <v>13</v>
      </c>
      <c r="B18">
        <v>15755</v>
      </c>
    </row>
    <row r="19" spans="1:2" x14ac:dyDescent="0.3">
      <c r="A19" s="1" t="s">
        <v>60</v>
      </c>
      <c r="B19">
        <v>17709</v>
      </c>
    </row>
    <row r="20" spans="1:2" x14ac:dyDescent="0.3">
      <c r="A20" s="1" t="s">
        <v>14</v>
      </c>
      <c r="B20">
        <v>23067</v>
      </c>
    </row>
    <row r="21" spans="1:2" x14ac:dyDescent="0.3">
      <c r="A21" s="1" t="s">
        <v>15</v>
      </c>
      <c r="B21">
        <v>17753</v>
      </c>
    </row>
    <row r="22" spans="1:2" x14ac:dyDescent="0.3">
      <c r="A22" s="1" t="s">
        <v>16</v>
      </c>
      <c r="B22">
        <v>27436</v>
      </c>
    </row>
    <row r="23" spans="1:2" x14ac:dyDescent="0.3">
      <c r="A23" s="1" t="s">
        <v>61</v>
      </c>
      <c r="B23">
        <v>18277</v>
      </c>
    </row>
    <row r="24" spans="1:2" x14ac:dyDescent="0.3">
      <c r="A24" s="1" t="s">
        <v>17</v>
      </c>
      <c r="B24">
        <v>18234</v>
      </c>
    </row>
    <row r="25" spans="1:2" x14ac:dyDescent="0.3">
      <c r="A25" s="1" t="s">
        <v>18</v>
      </c>
      <c r="B25">
        <v>16558</v>
      </c>
    </row>
    <row r="26" spans="1:2" x14ac:dyDescent="0.3">
      <c r="A26" s="1" t="s">
        <v>62</v>
      </c>
      <c r="B26">
        <v>14249</v>
      </c>
    </row>
    <row r="27" spans="1:2" x14ac:dyDescent="0.3">
      <c r="A27" s="1" t="s">
        <v>63</v>
      </c>
      <c r="B27">
        <v>20488</v>
      </c>
    </row>
    <row r="28" spans="1:2" x14ac:dyDescent="0.3">
      <c r="A28" s="1" t="s">
        <v>19</v>
      </c>
      <c r="B28">
        <v>19105</v>
      </c>
    </row>
    <row r="29" spans="1:2" x14ac:dyDescent="0.3">
      <c r="A29" s="1" t="s">
        <v>20</v>
      </c>
      <c r="B29">
        <v>29102</v>
      </c>
    </row>
    <row r="30" spans="1:2" x14ac:dyDescent="0.3">
      <c r="A30" s="1" t="s">
        <v>21</v>
      </c>
      <c r="B30">
        <v>21113</v>
      </c>
    </row>
    <row r="31" spans="1:2" x14ac:dyDescent="0.3">
      <c r="A31" s="1" t="s">
        <v>22</v>
      </c>
      <c r="B31">
        <v>30439</v>
      </c>
    </row>
    <row r="32" spans="1:2" x14ac:dyDescent="0.3">
      <c r="A32" s="1" t="s">
        <v>23</v>
      </c>
      <c r="B32">
        <v>27375</v>
      </c>
    </row>
    <row r="33" spans="1:2" x14ac:dyDescent="0.3">
      <c r="A33" s="1" t="s">
        <v>64</v>
      </c>
      <c r="B33">
        <v>30297</v>
      </c>
    </row>
    <row r="34" spans="1:2" x14ac:dyDescent="0.3">
      <c r="A34" s="1" t="s">
        <v>24</v>
      </c>
      <c r="B34">
        <v>23494</v>
      </c>
    </row>
    <row r="35" spans="1:2" x14ac:dyDescent="0.3">
      <c r="A35" s="1" t="s">
        <v>25</v>
      </c>
      <c r="B35">
        <v>24368</v>
      </c>
    </row>
    <row r="36" spans="1:2" x14ac:dyDescent="0.3">
      <c r="A36" s="1" t="s">
        <v>65</v>
      </c>
      <c r="B36">
        <v>25467</v>
      </c>
    </row>
    <row r="37" spans="1:2" x14ac:dyDescent="0.3">
      <c r="A37" s="1" t="s">
        <v>26</v>
      </c>
      <c r="B37">
        <v>20004</v>
      </c>
    </row>
    <row r="38" spans="1:2" x14ac:dyDescent="0.3">
      <c r="A38" s="1" t="s">
        <v>27</v>
      </c>
      <c r="B38">
        <v>28270</v>
      </c>
    </row>
    <row r="39" spans="1:2" x14ac:dyDescent="0.3">
      <c r="A39" s="1" t="s">
        <v>28</v>
      </c>
      <c r="B39">
        <v>34992</v>
      </c>
    </row>
    <row r="40" spans="1:2" x14ac:dyDescent="0.3">
      <c r="A40" s="1" t="s">
        <v>29</v>
      </c>
      <c r="B40">
        <v>22008</v>
      </c>
    </row>
    <row r="41" spans="1:2" x14ac:dyDescent="0.3">
      <c r="A41" s="1" t="s">
        <v>30</v>
      </c>
      <c r="B41">
        <v>33557</v>
      </c>
    </row>
    <row r="42" spans="1:2" x14ac:dyDescent="0.3">
      <c r="A42" s="1" t="s">
        <v>31</v>
      </c>
      <c r="B42">
        <v>38363</v>
      </c>
    </row>
    <row r="43" spans="1:2" x14ac:dyDescent="0.3">
      <c r="A43" s="1" t="s">
        <v>32</v>
      </c>
      <c r="B43">
        <v>20007</v>
      </c>
    </row>
    <row r="44" spans="1:2" x14ac:dyDescent="0.3">
      <c r="A44" s="1" t="s">
        <v>33</v>
      </c>
      <c r="B44">
        <v>26479</v>
      </c>
    </row>
    <row r="45" spans="1:2" x14ac:dyDescent="0.3">
      <c r="A45" s="1" t="s">
        <v>34</v>
      </c>
      <c r="B45">
        <v>29477</v>
      </c>
    </row>
    <row r="46" spans="1:2" x14ac:dyDescent="0.3">
      <c r="A46" s="1" t="s">
        <v>35</v>
      </c>
      <c r="B46">
        <v>18842</v>
      </c>
    </row>
    <row r="47" spans="1:2" x14ac:dyDescent="0.3">
      <c r="A47" s="1" t="s">
        <v>66</v>
      </c>
      <c r="B47">
        <v>25280</v>
      </c>
    </row>
    <row r="48" spans="1:2" x14ac:dyDescent="0.3">
      <c r="A48" s="1" t="s">
        <v>67</v>
      </c>
      <c r="B48">
        <v>15165</v>
      </c>
    </row>
    <row r="49" spans="1:2" x14ac:dyDescent="0.3">
      <c r="A49" s="1" t="s">
        <v>36</v>
      </c>
      <c r="B49">
        <v>21681</v>
      </c>
    </row>
    <row r="50" spans="1:2" x14ac:dyDescent="0.3">
      <c r="A50" s="1" t="s">
        <v>37</v>
      </c>
      <c r="B50">
        <v>29471</v>
      </c>
    </row>
    <row r="51" spans="1:2" x14ac:dyDescent="0.3">
      <c r="A51" s="1" t="s">
        <v>38</v>
      </c>
      <c r="B51">
        <v>25674</v>
      </c>
    </row>
    <row r="52" spans="1:2" x14ac:dyDescent="0.3">
      <c r="A52" s="1" t="s">
        <v>39</v>
      </c>
      <c r="B52">
        <v>18877</v>
      </c>
    </row>
    <row r="53" spans="1:2" x14ac:dyDescent="0.3">
      <c r="A53" s="1" t="s">
        <v>50</v>
      </c>
      <c r="B53">
        <v>18610</v>
      </c>
    </row>
    <row r="54" spans="1:2" x14ac:dyDescent="0.3">
      <c r="A54" s="1" t="s">
        <v>68</v>
      </c>
      <c r="B54">
        <v>22367</v>
      </c>
    </row>
    <row r="55" spans="1:2" x14ac:dyDescent="0.3">
      <c r="A55" s="1" t="s">
        <v>40</v>
      </c>
      <c r="B55">
        <v>17109</v>
      </c>
    </row>
    <row r="56" spans="1:2" x14ac:dyDescent="0.3">
      <c r="A56" s="1" t="s">
        <v>69</v>
      </c>
      <c r="B56">
        <v>17930</v>
      </c>
    </row>
    <row r="57" spans="1:2" x14ac:dyDescent="0.3">
      <c r="A57" s="1" t="s">
        <v>41</v>
      </c>
      <c r="B57">
        <v>28016</v>
      </c>
    </row>
    <row r="58" spans="1:2" x14ac:dyDescent="0.3">
      <c r="A58" s="1" t="s">
        <v>42</v>
      </c>
      <c r="B58">
        <v>23536</v>
      </c>
    </row>
    <row r="59" spans="1:2" x14ac:dyDescent="0.3">
      <c r="A59" s="1" t="s">
        <v>43</v>
      </c>
      <c r="B59">
        <v>16528</v>
      </c>
    </row>
    <row r="60" spans="1:2" x14ac:dyDescent="0.3">
      <c r="A60" s="1" t="s">
        <v>44</v>
      </c>
      <c r="B60">
        <v>23641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B60"/>
  <sheetViews>
    <sheetView topLeftCell="A23" workbookViewId="0"/>
  </sheetViews>
  <sheetFormatPr defaultRowHeight="14.4" x14ac:dyDescent="0.3"/>
  <cols>
    <col min="1" max="1" width="30.77734375" bestFit="1" customWidth="1"/>
    <col min="2" max="2" width="41.33203125" bestFit="1" customWidth="1"/>
  </cols>
  <sheetData>
    <row r="1" spans="1:2" x14ac:dyDescent="0.3">
      <c r="A1" t="s">
        <v>1</v>
      </c>
      <c r="B1" t="s">
        <v>82</v>
      </c>
    </row>
    <row r="2" spans="1:2" x14ac:dyDescent="0.3">
      <c r="A2" s="1" t="s">
        <v>4</v>
      </c>
      <c r="B2">
        <v>29010</v>
      </c>
    </row>
    <row r="3" spans="1:2" x14ac:dyDescent="0.3">
      <c r="A3" s="1" t="s">
        <v>53</v>
      </c>
      <c r="B3">
        <v>11984</v>
      </c>
    </row>
    <row r="4" spans="1:2" x14ac:dyDescent="0.3">
      <c r="A4" s="1" t="s">
        <v>54</v>
      </c>
      <c r="B4">
        <v>23781</v>
      </c>
    </row>
    <row r="5" spans="1:2" x14ac:dyDescent="0.3">
      <c r="A5" s="1" t="s">
        <v>5</v>
      </c>
      <c r="B5">
        <v>19471</v>
      </c>
    </row>
    <row r="6" spans="1:2" x14ac:dyDescent="0.3">
      <c r="A6" s="1" t="s">
        <v>55</v>
      </c>
      <c r="B6">
        <v>16518</v>
      </c>
    </row>
    <row r="7" spans="1:2" x14ac:dyDescent="0.3">
      <c r="A7" s="1" t="s">
        <v>56</v>
      </c>
      <c r="B7">
        <v>34268</v>
      </c>
    </row>
    <row r="8" spans="1:2" x14ac:dyDescent="0.3">
      <c r="A8" s="1" t="s">
        <v>6</v>
      </c>
      <c r="B8">
        <v>27555</v>
      </c>
    </row>
    <row r="9" spans="1:2" x14ac:dyDescent="0.3">
      <c r="A9" s="1" t="s">
        <v>57</v>
      </c>
      <c r="B9">
        <v>23861</v>
      </c>
    </row>
    <row r="10" spans="1:2" x14ac:dyDescent="0.3">
      <c r="A10" s="1" t="s">
        <v>7</v>
      </c>
      <c r="B10">
        <v>30045</v>
      </c>
    </row>
    <row r="11" spans="1:2" x14ac:dyDescent="0.3">
      <c r="A11" s="1" t="s">
        <v>8</v>
      </c>
      <c r="B11">
        <v>17998</v>
      </c>
    </row>
    <row r="12" spans="1:2" x14ac:dyDescent="0.3">
      <c r="A12" s="1" t="s">
        <v>58</v>
      </c>
      <c r="B12">
        <v>16828</v>
      </c>
    </row>
    <row r="13" spans="1:2" x14ac:dyDescent="0.3">
      <c r="A13" s="1" t="s">
        <v>9</v>
      </c>
      <c r="B13">
        <v>14302</v>
      </c>
    </row>
    <row r="14" spans="1:2" x14ac:dyDescent="0.3">
      <c r="A14" s="1" t="s">
        <v>10</v>
      </c>
      <c r="B14">
        <v>15370</v>
      </c>
    </row>
    <row r="15" spans="1:2" x14ac:dyDescent="0.3">
      <c r="A15" s="1" t="s">
        <v>59</v>
      </c>
      <c r="B15">
        <v>20698</v>
      </c>
    </row>
    <row r="16" spans="1:2" x14ac:dyDescent="0.3">
      <c r="A16" s="1" t="s">
        <v>11</v>
      </c>
      <c r="B16">
        <v>16756</v>
      </c>
    </row>
    <row r="17" spans="1:2" x14ac:dyDescent="0.3">
      <c r="A17" s="1" t="s">
        <v>12</v>
      </c>
      <c r="B17">
        <v>17107</v>
      </c>
    </row>
    <row r="18" spans="1:2" x14ac:dyDescent="0.3">
      <c r="A18" s="1" t="s">
        <v>13</v>
      </c>
      <c r="B18">
        <v>18716</v>
      </c>
    </row>
    <row r="19" spans="1:2" x14ac:dyDescent="0.3">
      <c r="A19" s="1" t="s">
        <v>60</v>
      </c>
      <c r="B19">
        <v>18479</v>
      </c>
    </row>
    <row r="20" spans="1:2" x14ac:dyDescent="0.3">
      <c r="A20" s="1" t="s">
        <v>14</v>
      </c>
      <c r="B20">
        <v>20886</v>
      </c>
    </row>
    <row r="21" spans="1:2" x14ac:dyDescent="0.3">
      <c r="A21" s="1" t="s">
        <v>15</v>
      </c>
      <c r="B21">
        <v>16196</v>
      </c>
    </row>
    <row r="22" spans="1:2" x14ac:dyDescent="0.3">
      <c r="A22" s="1" t="s">
        <v>16</v>
      </c>
      <c r="B22">
        <v>27949</v>
      </c>
    </row>
    <row r="23" spans="1:2" x14ac:dyDescent="0.3">
      <c r="A23" s="1" t="s">
        <v>61</v>
      </c>
      <c r="B23">
        <v>20199</v>
      </c>
    </row>
    <row r="24" spans="1:2" x14ac:dyDescent="0.3">
      <c r="A24" s="1" t="s">
        <v>17</v>
      </c>
      <c r="B24">
        <v>16948</v>
      </c>
    </row>
    <row r="25" spans="1:2" x14ac:dyDescent="0.3">
      <c r="A25" s="1" t="s">
        <v>18</v>
      </c>
      <c r="B25">
        <v>17258</v>
      </c>
    </row>
    <row r="26" spans="1:2" x14ac:dyDescent="0.3">
      <c r="A26" s="1" t="s">
        <v>62</v>
      </c>
      <c r="B26">
        <v>13309</v>
      </c>
    </row>
    <row r="27" spans="1:2" x14ac:dyDescent="0.3">
      <c r="A27" s="1" t="s">
        <v>63</v>
      </c>
      <c r="B27">
        <v>21743</v>
      </c>
    </row>
    <row r="28" spans="1:2" x14ac:dyDescent="0.3">
      <c r="A28" s="1" t="s">
        <v>19</v>
      </c>
      <c r="B28">
        <v>22088</v>
      </c>
    </row>
    <row r="29" spans="1:2" x14ac:dyDescent="0.3">
      <c r="A29" s="1" t="s">
        <v>20</v>
      </c>
      <c r="B29">
        <v>27593</v>
      </c>
    </row>
    <row r="30" spans="1:2" x14ac:dyDescent="0.3">
      <c r="A30" s="1" t="s">
        <v>21</v>
      </c>
      <c r="B30">
        <v>22510</v>
      </c>
    </row>
    <row r="31" spans="1:2" x14ac:dyDescent="0.3">
      <c r="A31" s="1" t="s">
        <v>22</v>
      </c>
      <c r="B31">
        <v>26116</v>
      </c>
    </row>
    <row r="32" spans="1:2" x14ac:dyDescent="0.3">
      <c r="A32" s="1" t="s">
        <v>23</v>
      </c>
      <c r="B32">
        <v>35124</v>
      </c>
    </row>
    <row r="33" spans="1:2" x14ac:dyDescent="0.3">
      <c r="A33" s="1" t="s">
        <v>64</v>
      </c>
      <c r="B33">
        <v>29786</v>
      </c>
    </row>
    <row r="34" spans="1:2" x14ac:dyDescent="0.3">
      <c r="A34" s="1" t="s">
        <v>24</v>
      </c>
      <c r="B34">
        <v>22321</v>
      </c>
    </row>
    <row r="35" spans="1:2" x14ac:dyDescent="0.3">
      <c r="A35" s="1" t="s">
        <v>25</v>
      </c>
      <c r="B35">
        <v>23356</v>
      </c>
    </row>
    <row r="36" spans="1:2" x14ac:dyDescent="0.3">
      <c r="A36" s="1" t="s">
        <v>65</v>
      </c>
      <c r="B36">
        <v>24114</v>
      </c>
    </row>
    <row r="37" spans="1:2" x14ac:dyDescent="0.3">
      <c r="A37" s="1" t="s">
        <v>26</v>
      </c>
      <c r="B37">
        <v>18048</v>
      </c>
    </row>
    <row r="38" spans="1:2" x14ac:dyDescent="0.3">
      <c r="A38" s="1" t="s">
        <v>27</v>
      </c>
      <c r="B38">
        <v>24251</v>
      </c>
    </row>
    <row r="39" spans="1:2" x14ac:dyDescent="0.3">
      <c r="A39" s="1" t="s">
        <v>28</v>
      </c>
      <c r="B39">
        <v>28449</v>
      </c>
    </row>
    <row r="40" spans="1:2" x14ac:dyDescent="0.3">
      <c r="A40" s="1" t="s">
        <v>29</v>
      </c>
      <c r="B40">
        <v>20003</v>
      </c>
    </row>
    <row r="41" spans="1:2" x14ac:dyDescent="0.3">
      <c r="A41" s="1" t="s">
        <v>30</v>
      </c>
      <c r="B41">
        <v>24992</v>
      </c>
    </row>
    <row r="42" spans="1:2" x14ac:dyDescent="0.3">
      <c r="A42" s="1" t="s">
        <v>31</v>
      </c>
      <c r="B42">
        <v>34912</v>
      </c>
    </row>
    <row r="43" spans="1:2" x14ac:dyDescent="0.3">
      <c r="A43" s="1" t="s">
        <v>32</v>
      </c>
      <c r="B43">
        <v>21394</v>
      </c>
    </row>
    <row r="44" spans="1:2" x14ac:dyDescent="0.3">
      <c r="A44" s="1" t="s">
        <v>33</v>
      </c>
      <c r="B44">
        <v>25601</v>
      </c>
    </row>
    <row r="45" spans="1:2" x14ac:dyDescent="0.3">
      <c r="A45" s="1" t="s">
        <v>34</v>
      </c>
      <c r="B45">
        <v>27163</v>
      </c>
    </row>
    <row r="46" spans="1:2" x14ac:dyDescent="0.3">
      <c r="A46" s="1" t="s">
        <v>35</v>
      </c>
      <c r="B46">
        <v>18238</v>
      </c>
    </row>
    <row r="47" spans="1:2" x14ac:dyDescent="0.3">
      <c r="A47" s="1" t="s">
        <v>66</v>
      </c>
      <c r="B47">
        <v>52518</v>
      </c>
    </row>
    <row r="48" spans="1:2" x14ac:dyDescent="0.3">
      <c r="A48" s="1" t="s">
        <v>67</v>
      </c>
      <c r="B48">
        <v>12337</v>
      </c>
    </row>
    <row r="49" spans="1:2" x14ac:dyDescent="0.3">
      <c r="A49" s="1" t="s">
        <v>36</v>
      </c>
      <c r="B49">
        <v>21599</v>
      </c>
    </row>
    <row r="50" spans="1:2" x14ac:dyDescent="0.3">
      <c r="A50" s="1" t="s">
        <v>37</v>
      </c>
      <c r="B50">
        <v>26443</v>
      </c>
    </row>
    <row r="51" spans="1:2" x14ac:dyDescent="0.3">
      <c r="A51" s="1" t="s">
        <v>38</v>
      </c>
      <c r="B51">
        <v>23688</v>
      </c>
    </row>
    <row r="52" spans="1:2" x14ac:dyDescent="0.3">
      <c r="A52" s="1" t="s">
        <v>39</v>
      </c>
      <c r="B52">
        <v>17555</v>
      </c>
    </row>
    <row r="53" spans="1:2" x14ac:dyDescent="0.3">
      <c r="A53" s="1" t="s">
        <v>50</v>
      </c>
      <c r="B53">
        <v>19826</v>
      </c>
    </row>
    <row r="54" spans="1:2" x14ac:dyDescent="0.3">
      <c r="A54" s="1" t="s">
        <v>68</v>
      </c>
      <c r="B54">
        <v>18133</v>
      </c>
    </row>
    <row r="55" spans="1:2" x14ac:dyDescent="0.3">
      <c r="A55" s="1" t="s">
        <v>40</v>
      </c>
      <c r="B55">
        <v>15569</v>
      </c>
    </row>
    <row r="56" spans="1:2" x14ac:dyDescent="0.3">
      <c r="A56" s="1" t="s">
        <v>69</v>
      </c>
      <c r="B56">
        <v>18187</v>
      </c>
    </row>
    <row r="57" spans="1:2" x14ac:dyDescent="0.3">
      <c r="A57" s="1" t="s">
        <v>41</v>
      </c>
      <c r="B57">
        <v>28446</v>
      </c>
    </row>
    <row r="58" spans="1:2" x14ac:dyDescent="0.3">
      <c r="A58" s="1" t="s">
        <v>42</v>
      </c>
      <c r="B58">
        <v>24368</v>
      </c>
    </row>
    <row r="59" spans="1:2" x14ac:dyDescent="0.3">
      <c r="A59" s="1" t="s">
        <v>43</v>
      </c>
      <c r="B59">
        <v>19375</v>
      </c>
    </row>
    <row r="60" spans="1:2" x14ac:dyDescent="0.3">
      <c r="A60" s="1" t="s">
        <v>44</v>
      </c>
      <c r="B60">
        <v>21966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B60"/>
  <sheetViews>
    <sheetView topLeftCell="A23" workbookViewId="0"/>
  </sheetViews>
  <sheetFormatPr defaultRowHeight="14.4" x14ac:dyDescent="0.3"/>
  <cols>
    <col min="1" max="1" width="30.77734375" bestFit="1" customWidth="1"/>
    <col min="2" max="2" width="42.44140625" bestFit="1" customWidth="1"/>
  </cols>
  <sheetData>
    <row r="1" spans="1:2" x14ac:dyDescent="0.3">
      <c r="A1" t="s">
        <v>1</v>
      </c>
      <c r="B1" t="s">
        <v>81</v>
      </c>
    </row>
    <row r="2" spans="1:2" x14ac:dyDescent="0.3">
      <c r="A2" s="1" t="s">
        <v>4</v>
      </c>
      <c r="B2">
        <v>27695</v>
      </c>
    </row>
    <row r="3" spans="1:2" x14ac:dyDescent="0.3">
      <c r="A3" s="1" t="s">
        <v>53</v>
      </c>
      <c r="B3">
        <v>9271</v>
      </c>
    </row>
    <row r="4" spans="1:2" x14ac:dyDescent="0.3">
      <c r="A4" s="1" t="s">
        <v>54</v>
      </c>
      <c r="B4">
        <v>20226</v>
      </c>
    </row>
    <row r="5" spans="1:2" x14ac:dyDescent="0.3">
      <c r="A5" s="1" t="s">
        <v>5</v>
      </c>
      <c r="B5">
        <v>19878</v>
      </c>
    </row>
    <row r="6" spans="1:2" x14ac:dyDescent="0.3">
      <c r="A6" s="1" t="s">
        <v>55</v>
      </c>
      <c r="B6">
        <v>15445</v>
      </c>
    </row>
    <row r="7" spans="1:2" x14ac:dyDescent="0.3">
      <c r="A7" s="1" t="s">
        <v>56</v>
      </c>
      <c r="B7">
        <v>31470</v>
      </c>
    </row>
    <row r="8" spans="1:2" x14ac:dyDescent="0.3">
      <c r="A8" s="1" t="s">
        <v>6</v>
      </c>
      <c r="B8">
        <v>24503</v>
      </c>
    </row>
    <row r="9" spans="1:2" x14ac:dyDescent="0.3">
      <c r="A9" s="1" t="s">
        <v>57</v>
      </c>
      <c r="B9">
        <v>25627</v>
      </c>
    </row>
    <row r="10" spans="1:2" x14ac:dyDescent="0.3">
      <c r="A10" s="1" t="s">
        <v>7</v>
      </c>
      <c r="B10">
        <v>27509</v>
      </c>
    </row>
    <row r="11" spans="1:2" x14ac:dyDescent="0.3">
      <c r="A11" s="1" t="s">
        <v>8</v>
      </c>
      <c r="B11">
        <v>16903</v>
      </c>
    </row>
    <row r="12" spans="1:2" x14ac:dyDescent="0.3">
      <c r="A12" s="1" t="s">
        <v>58</v>
      </c>
      <c r="B12">
        <v>19212</v>
      </c>
    </row>
    <row r="13" spans="1:2" x14ac:dyDescent="0.3">
      <c r="A13" s="1" t="s">
        <v>9</v>
      </c>
      <c r="B13">
        <v>14846</v>
      </c>
    </row>
    <row r="14" spans="1:2" x14ac:dyDescent="0.3">
      <c r="A14" s="1" t="s">
        <v>10</v>
      </c>
      <c r="B14">
        <v>15578</v>
      </c>
    </row>
    <row r="15" spans="1:2" x14ac:dyDescent="0.3">
      <c r="A15" s="1" t="s">
        <v>59</v>
      </c>
      <c r="B15">
        <v>19588</v>
      </c>
    </row>
    <row r="16" spans="1:2" x14ac:dyDescent="0.3">
      <c r="A16" s="1" t="s">
        <v>11</v>
      </c>
      <c r="B16">
        <v>15026</v>
      </c>
    </row>
    <row r="17" spans="1:2" x14ac:dyDescent="0.3">
      <c r="A17" s="1" t="s">
        <v>12</v>
      </c>
      <c r="B17">
        <v>16834</v>
      </c>
    </row>
    <row r="18" spans="1:2" x14ac:dyDescent="0.3">
      <c r="A18" s="1" t="s">
        <v>13</v>
      </c>
      <c r="B18">
        <v>15743</v>
      </c>
    </row>
    <row r="19" spans="1:2" x14ac:dyDescent="0.3">
      <c r="A19" s="1" t="s">
        <v>60</v>
      </c>
      <c r="B19">
        <v>20101</v>
      </c>
    </row>
    <row r="20" spans="1:2" x14ac:dyDescent="0.3">
      <c r="A20" s="1" t="s">
        <v>14</v>
      </c>
      <c r="B20">
        <v>19842</v>
      </c>
    </row>
    <row r="21" spans="1:2" x14ac:dyDescent="0.3">
      <c r="A21" s="1" t="s">
        <v>15</v>
      </c>
      <c r="B21">
        <v>15996</v>
      </c>
    </row>
    <row r="22" spans="1:2" x14ac:dyDescent="0.3">
      <c r="A22" s="1" t="s">
        <v>16</v>
      </c>
      <c r="B22">
        <v>24833</v>
      </c>
    </row>
    <row r="23" spans="1:2" x14ac:dyDescent="0.3">
      <c r="A23" s="1" t="s">
        <v>61</v>
      </c>
      <c r="B23">
        <v>17696</v>
      </c>
    </row>
    <row r="24" spans="1:2" x14ac:dyDescent="0.3">
      <c r="A24" s="1" t="s">
        <v>17</v>
      </c>
      <c r="B24">
        <v>15861</v>
      </c>
    </row>
    <row r="25" spans="1:2" x14ac:dyDescent="0.3">
      <c r="A25" s="1" t="s">
        <v>18</v>
      </c>
      <c r="B25">
        <v>16425</v>
      </c>
    </row>
    <row r="26" spans="1:2" x14ac:dyDescent="0.3">
      <c r="A26" s="1" t="s">
        <v>62</v>
      </c>
      <c r="B26">
        <v>14626</v>
      </c>
    </row>
    <row r="27" spans="1:2" x14ac:dyDescent="0.3">
      <c r="A27" s="1" t="s">
        <v>63</v>
      </c>
      <c r="B27">
        <v>18736</v>
      </c>
    </row>
    <row r="28" spans="1:2" x14ac:dyDescent="0.3">
      <c r="A28" s="1" t="s">
        <v>19</v>
      </c>
      <c r="B28">
        <v>20334</v>
      </c>
    </row>
    <row r="29" spans="1:2" x14ac:dyDescent="0.3">
      <c r="A29" s="1" t="s">
        <v>20</v>
      </c>
      <c r="B29">
        <v>26384</v>
      </c>
    </row>
    <row r="30" spans="1:2" x14ac:dyDescent="0.3">
      <c r="A30" s="1" t="s">
        <v>21</v>
      </c>
      <c r="B30">
        <v>23653</v>
      </c>
    </row>
    <row r="31" spans="1:2" x14ac:dyDescent="0.3">
      <c r="A31" s="1" t="s">
        <v>22</v>
      </c>
      <c r="B31">
        <v>24849</v>
      </c>
    </row>
    <row r="32" spans="1:2" x14ac:dyDescent="0.3">
      <c r="A32" s="1" t="s">
        <v>23</v>
      </c>
      <c r="B32">
        <v>32760</v>
      </c>
    </row>
    <row r="33" spans="1:2" x14ac:dyDescent="0.3">
      <c r="A33" s="1" t="s">
        <v>64</v>
      </c>
      <c r="B33">
        <v>31918</v>
      </c>
    </row>
    <row r="34" spans="1:2" x14ac:dyDescent="0.3">
      <c r="A34" s="1" t="s">
        <v>24</v>
      </c>
      <c r="B34">
        <v>20884</v>
      </c>
    </row>
    <row r="35" spans="1:2" x14ac:dyDescent="0.3">
      <c r="A35" s="1" t="s">
        <v>25</v>
      </c>
      <c r="B35">
        <v>21969</v>
      </c>
    </row>
    <row r="36" spans="1:2" x14ac:dyDescent="0.3">
      <c r="A36" s="1" t="s">
        <v>65</v>
      </c>
      <c r="B36">
        <v>24691</v>
      </c>
    </row>
    <row r="37" spans="1:2" x14ac:dyDescent="0.3">
      <c r="A37" s="1" t="s">
        <v>26</v>
      </c>
      <c r="B37">
        <v>17405</v>
      </c>
    </row>
    <row r="38" spans="1:2" x14ac:dyDescent="0.3">
      <c r="A38" s="1" t="s">
        <v>27</v>
      </c>
      <c r="B38">
        <v>23891</v>
      </c>
    </row>
    <row r="39" spans="1:2" x14ac:dyDescent="0.3">
      <c r="A39" s="1" t="s">
        <v>28</v>
      </c>
      <c r="B39">
        <v>28054</v>
      </c>
    </row>
    <row r="40" spans="1:2" x14ac:dyDescent="0.3">
      <c r="A40" s="1" t="s">
        <v>29</v>
      </c>
      <c r="B40">
        <v>19091</v>
      </c>
    </row>
    <row r="41" spans="1:2" x14ac:dyDescent="0.3">
      <c r="A41" s="1" t="s">
        <v>30</v>
      </c>
      <c r="B41">
        <v>21111</v>
      </c>
    </row>
    <row r="42" spans="1:2" x14ac:dyDescent="0.3">
      <c r="A42" s="1" t="s">
        <v>31</v>
      </c>
      <c r="B42">
        <v>29050</v>
      </c>
    </row>
    <row r="43" spans="1:2" x14ac:dyDescent="0.3">
      <c r="A43" s="1" t="s">
        <v>32</v>
      </c>
      <c r="B43">
        <v>21413</v>
      </c>
    </row>
    <row r="44" spans="1:2" x14ac:dyDescent="0.3">
      <c r="A44" s="1" t="s">
        <v>33</v>
      </c>
      <c r="B44">
        <v>25784</v>
      </c>
    </row>
    <row r="45" spans="1:2" x14ac:dyDescent="0.3">
      <c r="A45" s="1" t="s">
        <v>34</v>
      </c>
      <c r="B45">
        <v>23368</v>
      </c>
    </row>
    <row r="46" spans="1:2" x14ac:dyDescent="0.3">
      <c r="A46" s="1" t="s">
        <v>35</v>
      </c>
      <c r="B46">
        <v>17072</v>
      </c>
    </row>
    <row r="47" spans="1:2" x14ac:dyDescent="0.3">
      <c r="A47" s="1" t="s">
        <v>66</v>
      </c>
      <c r="B47">
        <v>61500</v>
      </c>
    </row>
    <row r="48" spans="1:2" x14ac:dyDescent="0.3">
      <c r="A48" s="1" t="s">
        <v>67</v>
      </c>
      <c r="B48">
        <v>11671</v>
      </c>
    </row>
    <row r="49" spans="1:2" x14ac:dyDescent="0.3">
      <c r="A49" s="1" t="s">
        <v>36</v>
      </c>
      <c r="B49">
        <v>20400</v>
      </c>
    </row>
    <row r="50" spans="1:2" x14ac:dyDescent="0.3">
      <c r="A50" s="1" t="s">
        <v>37</v>
      </c>
      <c r="B50">
        <v>23051</v>
      </c>
    </row>
    <row r="51" spans="1:2" x14ac:dyDescent="0.3">
      <c r="A51" s="1" t="s">
        <v>38</v>
      </c>
      <c r="B51">
        <v>21492</v>
      </c>
    </row>
    <row r="52" spans="1:2" x14ac:dyDescent="0.3">
      <c r="A52" s="1" t="s">
        <v>39</v>
      </c>
      <c r="B52">
        <v>17715</v>
      </c>
    </row>
    <row r="53" spans="1:2" x14ac:dyDescent="0.3">
      <c r="A53" s="1" t="s">
        <v>50</v>
      </c>
      <c r="B53">
        <v>20102</v>
      </c>
    </row>
    <row r="54" spans="1:2" x14ac:dyDescent="0.3">
      <c r="A54" s="1" t="s">
        <v>68</v>
      </c>
      <c r="B54">
        <v>13025</v>
      </c>
    </row>
    <row r="55" spans="1:2" x14ac:dyDescent="0.3">
      <c r="A55" s="1" t="s">
        <v>40</v>
      </c>
      <c r="B55">
        <v>14606</v>
      </c>
    </row>
    <row r="56" spans="1:2" x14ac:dyDescent="0.3">
      <c r="A56" s="1" t="s">
        <v>69</v>
      </c>
      <c r="B56">
        <v>18616</v>
      </c>
    </row>
    <row r="57" spans="1:2" x14ac:dyDescent="0.3">
      <c r="A57" s="1" t="s">
        <v>41</v>
      </c>
      <c r="B57">
        <v>27294</v>
      </c>
    </row>
    <row r="58" spans="1:2" x14ac:dyDescent="0.3">
      <c r="A58" s="1" t="s">
        <v>42</v>
      </c>
      <c r="B58">
        <v>20334</v>
      </c>
    </row>
    <row r="59" spans="1:2" x14ac:dyDescent="0.3">
      <c r="A59" s="1" t="s">
        <v>43</v>
      </c>
      <c r="B59">
        <v>18384</v>
      </c>
    </row>
    <row r="60" spans="1:2" x14ac:dyDescent="0.3">
      <c r="A60" s="1" t="s">
        <v>44</v>
      </c>
      <c r="B60">
        <v>20827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B60"/>
  <sheetViews>
    <sheetView topLeftCell="A23" workbookViewId="0"/>
  </sheetViews>
  <sheetFormatPr defaultRowHeight="14.4" x14ac:dyDescent="0.3"/>
  <cols>
    <col min="1" max="1" width="30.77734375" bestFit="1" customWidth="1"/>
    <col min="2" max="2" width="35.5546875" bestFit="1" customWidth="1"/>
  </cols>
  <sheetData>
    <row r="1" spans="1:2" x14ac:dyDescent="0.3">
      <c r="A1" t="s">
        <v>1</v>
      </c>
      <c r="B1" t="s">
        <v>80</v>
      </c>
    </row>
    <row r="2" spans="1:2" x14ac:dyDescent="0.3">
      <c r="A2" s="1" t="s">
        <v>4</v>
      </c>
      <c r="B2">
        <v>28400</v>
      </c>
    </row>
    <row r="3" spans="1:2" x14ac:dyDescent="0.3">
      <c r="A3" s="1" t="s">
        <v>53</v>
      </c>
      <c r="B3">
        <v>10152</v>
      </c>
    </row>
    <row r="4" spans="1:2" x14ac:dyDescent="0.3">
      <c r="A4" s="1" t="s">
        <v>54</v>
      </c>
      <c r="B4">
        <v>25641</v>
      </c>
    </row>
    <row r="5" spans="1:2" x14ac:dyDescent="0.3">
      <c r="A5" s="1" t="s">
        <v>5</v>
      </c>
      <c r="B5">
        <v>17975</v>
      </c>
    </row>
    <row r="6" spans="1:2" x14ac:dyDescent="0.3">
      <c r="A6" s="1" t="s">
        <v>55</v>
      </c>
      <c r="B6">
        <v>13571</v>
      </c>
    </row>
    <row r="7" spans="1:2" x14ac:dyDescent="0.3">
      <c r="A7" s="1" t="s">
        <v>56</v>
      </c>
      <c r="B7">
        <v>25633</v>
      </c>
    </row>
    <row r="8" spans="1:2" x14ac:dyDescent="0.3">
      <c r="A8" s="1" t="s">
        <v>6</v>
      </c>
      <c r="B8">
        <v>23365</v>
      </c>
    </row>
    <row r="9" spans="1:2" x14ac:dyDescent="0.3">
      <c r="A9" s="1" t="s">
        <v>57</v>
      </c>
      <c r="B9">
        <v>31078</v>
      </c>
    </row>
    <row r="10" spans="1:2" x14ac:dyDescent="0.3">
      <c r="A10" s="1" t="s">
        <v>7</v>
      </c>
      <c r="B10">
        <v>23934</v>
      </c>
    </row>
    <row r="11" spans="1:2" x14ac:dyDescent="0.3">
      <c r="A11" s="1" t="s">
        <v>8</v>
      </c>
      <c r="B11">
        <v>15748</v>
      </c>
    </row>
    <row r="12" spans="1:2" x14ac:dyDescent="0.3">
      <c r="A12" s="1" t="s">
        <v>58</v>
      </c>
      <c r="B12">
        <v>16311</v>
      </c>
    </row>
    <row r="13" spans="1:2" x14ac:dyDescent="0.3">
      <c r="A13" s="1" t="s">
        <v>9</v>
      </c>
      <c r="B13">
        <v>15367</v>
      </c>
    </row>
    <row r="14" spans="1:2" x14ac:dyDescent="0.3">
      <c r="A14" s="1" t="s">
        <v>10</v>
      </c>
      <c r="B14">
        <v>15089</v>
      </c>
    </row>
    <row r="15" spans="1:2" x14ac:dyDescent="0.3">
      <c r="A15" s="1" t="s">
        <v>59</v>
      </c>
      <c r="B15">
        <v>18834</v>
      </c>
    </row>
    <row r="16" spans="1:2" x14ac:dyDescent="0.3">
      <c r="A16" s="1" t="s">
        <v>11</v>
      </c>
      <c r="B16">
        <v>15577</v>
      </c>
    </row>
    <row r="17" spans="1:2" x14ac:dyDescent="0.3">
      <c r="A17" s="1" t="s">
        <v>12</v>
      </c>
      <c r="B17">
        <v>14671</v>
      </c>
    </row>
    <row r="18" spans="1:2" x14ac:dyDescent="0.3">
      <c r="A18" s="1" t="s">
        <v>13</v>
      </c>
      <c r="B18">
        <v>14563</v>
      </c>
    </row>
    <row r="19" spans="1:2" x14ac:dyDescent="0.3">
      <c r="A19" s="1" t="s">
        <v>60</v>
      </c>
      <c r="B19">
        <v>19019</v>
      </c>
    </row>
    <row r="20" spans="1:2" x14ac:dyDescent="0.3">
      <c r="A20" s="1" t="s">
        <v>14</v>
      </c>
      <c r="B20">
        <v>20361</v>
      </c>
    </row>
    <row r="21" spans="1:2" x14ac:dyDescent="0.3">
      <c r="A21" s="1" t="s">
        <v>15</v>
      </c>
      <c r="B21">
        <v>16514</v>
      </c>
    </row>
    <row r="22" spans="1:2" x14ac:dyDescent="0.3">
      <c r="A22" s="1" t="s">
        <v>16</v>
      </c>
      <c r="B22">
        <v>20710</v>
      </c>
    </row>
    <row r="23" spans="1:2" x14ac:dyDescent="0.3">
      <c r="A23" s="1" t="s">
        <v>61</v>
      </c>
      <c r="B23">
        <v>18675</v>
      </c>
    </row>
    <row r="24" spans="1:2" x14ac:dyDescent="0.3">
      <c r="A24" s="1" t="s">
        <v>17</v>
      </c>
      <c r="B24">
        <v>12769</v>
      </c>
    </row>
    <row r="25" spans="1:2" x14ac:dyDescent="0.3">
      <c r="A25" s="1" t="s">
        <v>18</v>
      </c>
      <c r="B25">
        <v>15312</v>
      </c>
    </row>
    <row r="26" spans="1:2" x14ac:dyDescent="0.3">
      <c r="A26" s="1" t="s">
        <v>62</v>
      </c>
      <c r="B26">
        <v>14575</v>
      </c>
    </row>
    <row r="27" spans="1:2" x14ac:dyDescent="0.3">
      <c r="A27" s="1" t="s">
        <v>63</v>
      </c>
      <c r="B27">
        <v>14581</v>
      </c>
    </row>
    <row r="28" spans="1:2" x14ac:dyDescent="0.3">
      <c r="A28" s="1" t="s">
        <v>19</v>
      </c>
      <c r="B28">
        <v>18211</v>
      </c>
    </row>
    <row r="29" spans="1:2" x14ac:dyDescent="0.3">
      <c r="A29" s="1" t="s">
        <v>20</v>
      </c>
      <c r="B29">
        <v>15673</v>
      </c>
    </row>
    <row r="30" spans="1:2" x14ac:dyDescent="0.3">
      <c r="A30" s="1" t="s">
        <v>21</v>
      </c>
      <c r="B30">
        <v>27611</v>
      </c>
    </row>
    <row r="31" spans="1:2" x14ac:dyDescent="0.3">
      <c r="A31" s="1" t="s">
        <v>22</v>
      </c>
      <c r="B31">
        <v>22764</v>
      </c>
    </row>
    <row r="32" spans="1:2" x14ac:dyDescent="0.3">
      <c r="A32" s="1" t="s">
        <v>23</v>
      </c>
      <c r="B32">
        <v>38243</v>
      </c>
    </row>
    <row r="33" spans="1:2" x14ac:dyDescent="0.3">
      <c r="A33" s="1" t="s">
        <v>64</v>
      </c>
      <c r="B33">
        <v>22993</v>
      </c>
    </row>
    <row r="34" spans="1:2" x14ac:dyDescent="0.3">
      <c r="A34" s="1" t="s">
        <v>24</v>
      </c>
      <c r="B34">
        <v>20489</v>
      </c>
    </row>
    <row r="35" spans="1:2" x14ac:dyDescent="0.3">
      <c r="A35" s="1" t="s">
        <v>25</v>
      </c>
      <c r="B35">
        <v>20997</v>
      </c>
    </row>
    <row r="36" spans="1:2" x14ac:dyDescent="0.3">
      <c r="A36" s="1" t="s">
        <v>65</v>
      </c>
      <c r="B36">
        <v>23414</v>
      </c>
    </row>
    <row r="37" spans="1:2" x14ac:dyDescent="0.3">
      <c r="A37" s="1" t="s">
        <v>26</v>
      </c>
      <c r="B37">
        <v>17062</v>
      </c>
    </row>
    <row r="38" spans="1:2" x14ac:dyDescent="0.3">
      <c r="A38" s="1" t="s">
        <v>27</v>
      </c>
      <c r="B38">
        <v>24608</v>
      </c>
    </row>
    <row r="39" spans="1:2" x14ac:dyDescent="0.3">
      <c r="A39" s="1" t="s">
        <v>28</v>
      </c>
      <c r="B39">
        <v>25878</v>
      </c>
    </row>
    <row r="40" spans="1:2" x14ac:dyDescent="0.3">
      <c r="A40" s="1" t="s">
        <v>29</v>
      </c>
      <c r="B40">
        <v>18645</v>
      </c>
    </row>
    <row r="41" spans="1:2" x14ac:dyDescent="0.3">
      <c r="A41" s="1" t="s">
        <v>30</v>
      </c>
      <c r="B41">
        <v>20063</v>
      </c>
    </row>
    <row r="42" spans="1:2" x14ac:dyDescent="0.3">
      <c r="A42" s="1" t="s">
        <v>31</v>
      </c>
      <c r="B42">
        <v>30701</v>
      </c>
    </row>
    <row r="43" spans="1:2" x14ac:dyDescent="0.3">
      <c r="A43" s="1" t="s">
        <v>32</v>
      </c>
      <c r="B43">
        <v>22019</v>
      </c>
    </row>
    <row r="44" spans="1:2" x14ac:dyDescent="0.3">
      <c r="A44" s="1" t="s">
        <v>33</v>
      </c>
      <c r="B44">
        <v>24093</v>
      </c>
    </row>
    <row r="45" spans="1:2" x14ac:dyDescent="0.3">
      <c r="A45" s="1" t="s">
        <v>34</v>
      </c>
      <c r="B45">
        <v>21297</v>
      </c>
    </row>
    <row r="46" spans="1:2" x14ac:dyDescent="0.3">
      <c r="A46" s="1" t="s">
        <v>35</v>
      </c>
      <c r="B46">
        <v>16854</v>
      </c>
    </row>
    <row r="47" spans="1:2" x14ac:dyDescent="0.3">
      <c r="A47" s="1" t="s">
        <v>66</v>
      </c>
      <c r="B47">
        <v>58269</v>
      </c>
    </row>
    <row r="48" spans="1:2" x14ac:dyDescent="0.3">
      <c r="A48" s="1" t="s">
        <v>67</v>
      </c>
      <c r="B48">
        <v>10923</v>
      </c>
    </row>
    <row r="49" spans="1:2" x14ac:dyDescent="0.3">
      <c r="A49" s="1" t="s">
        <v>36</v>
      </c>
      <c r="B49">
        <v>23256</v>
      </c>
    </row>
    <row r="50" spans="1:2" x14ac:dyDescent="0.3">
      <c r="A50" s="1" t="s">
        <v>37</v>
      </c>
      <c r="B50">
        <v>19908</v>
      </c>
    </row>
    <row r="51" spans="1:2" x14ac:dyDescent="0.3">
      <c r="A51" s="1" t="s">
        <v>38</v>
      </c>
      <c r="B51">
        <v>18009</v>
      </c>
    </row>
    <row r="52" spans="1:2" x14ac:dyDescent="0.3">
      <c r="A52" s="1" t="s">
        <v>39</v>
      </c>
      <c r="B52">
        <v>17244</v>
      </c>
    </row>
    <row r="53" spans="1:2" x14ac:dyDescent="0.3">
      <c r="A53" s="1" t="s">
        <v>50</v>
      </c>
      <c r="B53">
        <v>17567</v>
      </c>
    </row>
    <row r="54" spans="1:2" x14ac:dyDescent="0.3">
      <c r="A54" s="1" t="s">
        <v>68</v>
      </c>
      <c r="B54">
        <v>16384</v>
      </c>
    </row>
    <row r="55" spans="1:2" x14ac:dyDescent="0.3">
      <c r="A55" s="1" t="s">
        <v>40</v>
      </c>
      <c r="B55">
        <v>12695</v>
      </c>
    </row>
    <row r="56" spans="1:2" x14ac:dyDescent="0.3">
      <c r="A56" s="1" t="s">
        <v>69</v>
      </c>
      <c r="B56">
        <v>18960</v>
      </c>
    </row>
    <row r="57" spans="1:2" x14ac:dyDescent="0.3">
      <c r="A57" s="1" t="s">
        <v>41</v>
      </c>
      <c r="B57">
        <v>26584</v>
      </c>
    </row>
    <row r="58" spans="1:2" x14ac:dyDescent="0.3">
      <c r="A58" s="1" t="s">
        <v>42</v>
      </c>
      <c r="B58">
        <v>20512</v>
      </c>
    </row>
    <row r="59" spans="1:2" x14ac:dyDescent="0.3">
      <c r="A59" s="1" t="s">
        <v>43</v>
      </c>
      <c r="B59">
        <v>18076</v>
      </c>
    </row>
    <row r="60" spans="1:2" x14ac:dyDescent="0.3">
      <c r="A60" s="1" t="s">
        <v>44</v>
      </c>
      <c r="B60">
        <v>20397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39997558519241921"/>
  </sheetPr>
  <dimension ref="A1:B60"/>
  <sheetViews>
    <sheetView topLeftCell="A23" workbookViewId="0">
      <selection activeCell="A9" sqref="A9"/>
    </sheetView>
  </sheetViews>
  <sheetFormatPr defaultRowHeight="14.4" x14ac:dyDescent="0.3"/>
  <cols>
    <col min="1" max="1" width="30.77734375" bestFit="1" customWidth="1"/>
    <col min="2" max="2" width="19" bestFit="1" customWidth="1"/>
  </cols>
  <sheetData>
    <row r="1" spans="1:2" x14ac:dyDescent="0.3">
      <c r="A1" t="s">
        <v>1</v>
      </c>
      <c r="B1" t="s">
        <v>73</v>
      </c>
    </row>
    <row r="2" spans="1:2" x14ac:dyDescent="0.3">
      <c r="A2" s="1" t="s">
        <v>4</v>
      </c>
      <c r="B2">
        <v>34574</v>
      </c>
    </row>
    <row r="3" spans="1:2" x14ac:dyDescent="0.3">
      <c r="A3" s="1" t="s">
        <v>53</v>
      </c>
    </row>
    <row r="4" spans="1:2" x14ac:dyDescent="0.3">
      <c r="A4" s="1" t="s">
        <v>54</v>
      </c>
      <c r="B4">
        <v>2226</v>
      </c>
    </row>
    <row r="5" spans="1:2" x14ac:dyDescent="0.3">
      <c r="A5" s="1" t="s">
        <v>5</v>
      </c>
      <c r="B5">
        <v>18531</v>
      </c>
    </row>
    <row r="6" spans="1:2" x14ac:dyDescent="0.3">
      <c r="A6" s="1" t="s">
        <v>55</v>
      </c>
      <c r="B6">
        <v>19684</v>
      </c>
    </row>
    <row r="7" spans="1:2" x14ac:dyDescent="0.3">
      <c r="A7" s="1" t="s">
        <v>56</v>
      </c>
      <c r="B7">
        <v>15870</v>
      </c>
    </row>
    <row r="8" spans="1:2" x14ac:dyDescent="0.3">
      <c r="A8" s="1" t="s">
        <v>6</v>
      </c>
      <c r="B8">
        <v>34862</v>
      </c>
    </row>
    <row r="9" spans="1:2" x14ac:dyDescent="0.3">
      <c r="A9" s="1" t="s">
        <v>57</v>
      </c>
      <c r="B9">
        <v>23335</v>
      </c>
    </row>
    <row r="10" spans="1:2" x14ac:dyDescent="0.3">
      <c r="A10" s="1" t="s">
        <v>7</v>
      </c>
      <c r="B10">
        <v>31829</v>
      </c>
    </row>
    <row r="11" spans="1:2" x14ac:dyDescent="0.3">
      <c r="A11" s="1" t="s">
        <v>8</v>
      </c>
      <c r="B11">
        <v>20281</v>
      </c>
    </row>
    <row r="12" spans="1:2" x14ac:dyDescent="0.3">
      <c r="A12" s="1" t="s">
        <v>58</v>
      </c>
      <c r="B12">
        <v>24909</v>
      </c>
    </row>
    <row r="13" spans="1:2" x14ac:dyDescent="0.3">
      <c r="A13" s="1" t="s">
        <v>9</v>
      </c>
      <c r="B13">
        <v>17731</v>
      </c>
    </row>
    <row r="14" spans="1:2" x14ac:dyDescent="0.3">
      <c r="A14" s="1" t="s">
        <v>10</v>
      </c>
      <c r="B14">
        <v>14532</v>
      </c>
    </row>
    <row r="15" spans="1:2" x14ac:dyDescent="0.3">
      <c r="A15" s="1" t="s">
        <v>59</v>
      </c>
      <c r="B15">
        <v>19956</v>
      </c>
    </row>
    <row r="16" spans="1:2" x14ac:dyDescent="0.3">
      <c r="A16" s="1" t="s">
        <v>11</v>
      </c>
      <c r="B16">
        <v>18134</v>
      </c>
    </row>
    <row r="17" spans="1:2" x14ac:dyDescent="0.3">
      <c r="A17" s="1" t="s">
        <v>12</v>
      </c>
      <c r="B17">
        <v>21366</v>
      </c>
    </row>
    <row r="18" spans="1:2" x14ac:dyDescent="0.3">
      <c r="A18" s="1" t="s">
        <v>13</v>
      </c>
      <c r="B18">
        <v>20646</v>
      </c>
    </row>
    <row r="19" spans="1:2" x14ac:dyDescent="0.3">
      <c r="A19" s="1" t="s">
        <v>60</v>
      </c>
      <c r="B19">
        <v>5379</v>
      </c>
    </row>
    <row r="20" spans="1:2" x14ac:dyDescent="0.3">
      <c r="A20" s="1" t="s">
        <v>14</v>
      </c>
      <c r="B20">
        <v>29913</v>
      </c>
    </row>
    <row r="21" spans="1:2" x14ac:dyDescent="0.3">
      <c r="A21" s="1" t="s">
        <v>15</v>
      </c>
      <c r="B21">
        <v>17184</v>
      </c>
    </row>
    <row r="22" spans="1:2" x14ac:dyDescent="0.3">
      <c r="A22" s="1" t="s">
        <v>16</v>
      </c>
      <c r="B22">
        <v>34547</v>
      </c>
    </row>
    <row r="23" spans="1:2" x14ac:dyDescent="0.3">
      <c r="A23" s="1" t="s">
        <v>61</v>
      </c>
      <c r="B23">
        <v>23940</v>
      </c>
    </row>
    <row r="24" spans="1:2" x14ac:dyDescent="0.3">
      <c r="A24" s="1" t="s">
        <v>17</v>
      </c>
      <c r="B24">
        <v>29349</v>
      </c>
    </row>
    <row r="25" spans="1:2" x14ac:dyDescent="0.3">
      <c r="A25" s="1" t="s">
        <v>18</v>
      </c>
      <c r="B25">
        <v>20043</v>
      </c>
    </row>
    <row r="26" spans="1:2" x14ac:dyDescent="0.3">
      <c r="A26" s="1" t="s">
        <v>62</v>
      </c>
      <c r="B26">
        <v>10729</v>
      </c>
    </row>
    <row r="27" spans="1:2" x14ac:dyDescent="0.3">
      <c r="A27" s="1" t="s">
        <v>63</v>
      </c>
      <c r="B27">
        <v>33432</v>
      </c>
    </row>
    <row r="28" spans="1:2" x14ac:dyDescent="0.3">
      <c r="A28" s="1" t="s">
        <v>19</v>
      </c>
      <c r="B28">
        <v>23780</v>
      </c>
    </row>
    <row r="29" spans="1:2" x14ac:dyDescent="0.3">
      <c r="A29" s="1" t="s">
        <v>20</v>
      </c>
      <c r="B29">
        <v>27981</v>
      </c>
    </row>
    <row r="30" spans="1:2" x14ac:dyDescent="0.3">
      <c r="A30" s="1" t="s">
        <v>21</v>
      </c>
      <c r="B30">
        <v>25485</v>
      </c>
    </row>
    <row r="31" spans="1:2" x14ac:dyDescent="0.3">
      <c r="A31" s="1" t="s">
        <v>22</v>
      </c>
      <c r="B31">
        <v>37414</v>
      </c>
    </row>
    <row r="32" spans="1:2" x14ac:dyDescent="0.3">
      <c r="A32" s="1" t="s">
        <v>23</v>
      </c>
      <c r="B32">
        <v>38661</v>
      </c>
    </row>
    <row r="33" spans="1:2" x14ac:dyDescent="0.3">
      <c r="A33" s="1" t="s">
        <v>64</v>
      </c>
      <c r="B33">
        <v>11409</v>
      </c>
    </row>
    <row r="34" spans="1:2" x14ac:dyDescent="0.3">
      <c r="A34" s="1" t="s">
        <v>24</v>
      </c>
      <c r="B34">
        <v>27707</v>
      </c>
    </row>
    <row r="35" spans="1:2" x14ac:dyDescent="0.3">
      <c r="A35" s="1" t="s">
        <v>25</v>
      </c>
      <c r="B35">
        <v>26404</v>
      </c>
    </row>
    <row r="36" spans="1:2" x14ac:dyDescent="0.3">
      <c r="A36" s="1" t="s">
        <v>65</v>
      </c>
      <c r="B36">
        <v>53327</v>
      </c>
    </row>
    <row r="37" spans="1:2" x14ac:dyDescent="0.3">
      <c r="A37" s="1" t="s">
        <v>26</v>
      </c>
      <c r="B37">
        <v>24634</v>
      </c>
    </row>
    <row r="38" spans="1:2" x14ac:dyDescent="0.3">
      <c r="A38" s="1" t="s">
        <v>27</v>
      </c>
      <c r="B38">
        <v>29275</v>
      </c>
    </row>
    <row r="39" spans="1:2" x14ac:dyDescent="0.3">
      <c r="A39" s="1" t="s">
        <v>28</v>
      </c>
      <c r="B39">
        <v>38785</v>
      </c>
    </row>
    <row r="40" spans="1:2" x14ac:dyDescent="0.3">
      <c r="A40" s="1" t="s">
        <v>29</v>
      </c>
      <c r="B40">
        <v>24254</v>
      </c>
    </row>
    <row r="41" spans="1:2" x14ac:dyDescent="0.3">
      <c r="A41" s="1" t="s">
        <v>30</v>
      </c>
      <c r="B41">
        <v>19687</v>
      </c>
    </row>
    <row r="42" spans="1:2" x14ac:dyDescent="0.3">
      <c r="A42" s="1" t="s">
        <v>31</v>
      </c>
      <c r="B42">
        <v>43097</v>
      </c>
    </row>
    <row r="43" spans="1:2" x14ac:dyDescent="0.3">
      <c r="A43" s="1" t="s">
        <v>32</v>
      </c>
      <c r="B43">
        <v>27351</v>
      </c>
    </row>
    <row r="44" spans="1:2" x14ac:dyDescent="0.3">
      <c r="A44" s="1" t="s">
        <v>33</v>
      </c>
      <c r="B44">
        <v>40194</v>
      </c>
    </row>
    <row r="45" spans="1:2" x14ac:dyDescent="0.3">
      <c r="A45" s="1" t="s">
        <v>34</v>
      </c>
      <c r="B45">
        <v>36716</v>
      </c>
    </row>
    <row r="46" spans="1:2" x14ac:dyDescent="0.3">
      <c r="A46" s="1" t="s">
        <v>35</v>
      </c>
      <c r="B46">
        <v>29228</v>
      </c>
    </row>
    <row r="47" spans="1:2" x14ac:dyDescent="0.3">
      <c r="A47" s="1" t="s">
        <v>66</v>
      </c>
    </row>
    <row r="48" spans="1:2" x14ac:dyDescent="0.3">
      <c r="A48" s="1" t="s">
        <v>67</v>
      </c>
      <c r="B48">
        <v>90007</v>
      </c>
    </row>
    <row r="49" spans="1:2" x14ac:dyDescent="0.3">
      <c r="A49" s="1" t="s">
        <v>36</v>
      </c>
      <c r="B49">
        <v>31307</v>
      </c>
    </row>
    <row r="50" spans="1:2" x14ac:dyDescent="0.3">
      <c r="A50" s="1" t="s">
        <v>37</v>
      </c>
      <c r="B50">
        <v>32381</v>
      </c>
    </row>
    <row r="51" spans="1:2" x14ac:dyDescent="0.3">
      <c r="A51" s="1" t="s">
        <v>38</v>
      </c>
      <c r="B51">
        <v>25318</v>
      </c>
    </row>
    <row r="52" spans="1:2" x14ac:dyDescent="0.3">
      <c r="A52" s="1" t="s">
        <v>39</v>
      </c>
      <c r="B52">
        <v>37172</v>
      </c>
    </row>
    <row r="53" spans="1:2" x14ac:dyDescent="0.3">
      <c r="A53" s="1" t="s">
        <v>50</v>
      </c>
      <c r="B53">
        <v>25888</v>
      </c>
    </row>
    <row r="54" spans="1:2" x14ac:dyDescent="0.3">
      <c r="A54" s="1" t="s">
        <v>68</v>
      </c>
      <c r="B54">
        <v>7859</v>
      </c>
    </row>
    <row r="55" spans="1:2" x14ac:dyDescent="0.3">
      <c r="A55" s="1" t="s">
        <v>40</v>
      </c>
      <c r="B55">
        <v>20642</v>
      </c>
    </row>
    <row r="56" spans="1:2" x14ac:dyDescent="0.3">
      <c r="A56" s="1" t="s">
        <v>69</v>
      </c>
      <c r="B56">
        <v>11319</v>
      </c>
    </row>
    <row r="57" spans="1:2" x14ac:dyDescent="0.3">
      <c r="A57" s="1" t="s">
        <v>41</v>
      </c>
      <c r="B57">
        <v>37564</v>
      </c>
    </row>
    <row r="58" spans="1:2" x14ac:dyDescent="0.3">
      <c r="A58" s="1" t="s">
        <v>42</v>
      </c>
      <c r="B58">
        <v>23849</v>
      </c>
    </row>
    <row r="59" spans="1:2" x14ac:dyDescent="0.3">
      <c r="A59" s="1" t="s">
        <v>43</v>
      </c>
      <c r="B59">
        <v>27421</v>
      </c>
    </row>
    <row r="60" spans="1:2" x14ac:dyDescent="0.3">
      <c r="A60" s="1" t="s">
        <v>44</v>
      </c>
      <c r="B60">
        <v>29547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0.39997558519241921"/>
  </sheetPr>
  <dimension ref="A1:B60"/>
  <sheetViews>
    <sheetView workbookViewId="0"/>
  </sheetViews>
  <sheetFormatPr defaultRowHeight="14.4" x14ac:dyDescent="0.3"/>
  <cols>
    <col min="1" max="1" width="30.77734375" bestFit="1" customWidth="1"/>
    <col min="2" max="2" width="19" bestFit="1" customWidth="1"/>
  </cols>
  <sheetData>
    <row r="1" spans="1:2" x14ac:dyDescent="0.3">
      <c r="A1" t="s">
        <v>1</v>
      </c>
      <c r="B1" t="s">
        <v>72</v>
      </c>
    </row>
    <row r="2" spans="1:2" x14ac:dyDescent="0.3">
      <c r="A2" s="1" t="s">
        <v>4</v>
      </c>
      <c r="B2">
        <v>32288</v>
      </c>
    </row>
    <row r="3" spans="1:2" x14ac:dyDescent="0.3">
      <c r="A3" s="1" t="s">
        <v>53</v>
      </c>
    </row>
    <row r="4" spans="1:2" x14ac:dyDescent="0.3">
      <c r="A4" s="1" t="s">
        <v>54</v>
      </c>
      <c r="B4">
        <v>3145</v>
      </c>
    </row>
    <row r="5" spans="1:2" x14ac:dyDescent="0.3">
      <c r="A5" s="1" t="s">
        <v>5</v>
      </c>
      <c r="B5">
        <v>18490</v>
      </c>
    </row>
    <row r="6" spans="1:2" x14ac:dyDescent="0.3">
      <c r="A6" s="1" t="s">
        <v>55</v>
      </c>
      <c r="B6">
        <v>22196</v>
      </c>
    </row>
    <row r="7" spans="1:2" x14ac:dyDescent="0.3">
      <c r="A7" s="1" t="s">
        <v>56</v>
      </c>
      <c r="B7">
        <v>63745</v>
      </c>
    </row>
    <row r="8" spans="1:2" x14ac:dyDescent="0.3">
      <c r="A8" s="1" t="s">
        <v>6</v>
      </c>
      <c r="B8">
        <v>32908</v>
      </c>
    </row>
    <row r="9" spans="1:2" x14ac:dyDescent="0.3">
      <c r="A9" s="1" t="s">
        <v>57</v>
      </c>
      <c r="B9">
        <v>30318</v>
      </c>
    </row>
    <row r="10" spans="1:2" x14ac:dyDescent="0.3">
      <c r="A10" s="1" t="s">
        <v>7</v>
      </c>
      <c r="B10">
        <v>31861</v>
      </c>
    </row>
    <row r="11" spans="1:2" x14ac:dyDescent="0.3">
      <c r="A11" s="1" t="s">
        <v>8</v>
      </c>
      <c r="B11">
        <v>18965</v>
      </c>
    </row>
    <row r="12" spans="1:2" x14ac:dyDescent="0.3">
      <c r="A12" s="1" t="s">
        <v>58</v>
      </c>
      <c r="B12">
        <v>19805</v>
      </c>
    </row>
    <row r="13" spans="1:2" x14ac:dyDescent="0.3">
      <c r="A13" s="1" t="s">
        <v>9</v>
      </c>
      <c r="B13">
        <v>19596</v>
      </c>
    </row>
    <row r="14" spans="1:2" x14ac:dyDescent="0.3">
      <c r="A14" s="1" t="s">
        <v>10</v>
      </c>
      <c r="B14">
        <v>13017</v>
      </c>
    </row>
    <row r="15" spans="1:2" x14ac:dyDescent="0.3">
      <c r="A15" s="1" t="s">
        <v>59</v>
      </c>
      <c r="B15">
        <v>15024</v>
      </c>
    </row>
    <row r="16" spans="1:2" x14ac:dyDescent="0.3">
      <c r="A16" s="1" t="s">
        <v>11</v>
      </c>
      <c r="B16">
        <v>16832</v>
      </c>
    </row>
    <row r="17" spans="1:2" x14ac:dyDescent="0.3">
      <c r="A17" s="1" t="s">
        <v>12</v>
      </c>
      <c r="B17">
        <v>20386</v>
      </c>
    </row>
    <row r="18" spans="1:2" x14ac:dyDescent="0.3">
      <c r="A18" s="1" t="s">
        <v>13</v>
      </c>
      <c r="B18">
        <v>17001</v>
      </c>
    </row>
    <row r="19" spans="1:2" x14ac:dyDescent="0.3">
      <c r="A19" s="1" t="s">
        <v>60</v>
      </c>
      <c r="B19">
        <v>3369</v>
      </c>
    </row>
    <row r="20" spans="1:2" x14ac:dyDescent="0.3">
      <c r="A20" s="1" t="s">
        <v>14</v>
      </c>
      <c r="B20">
        <v>28448</v>
      </c>
    </row>
    <row r="21" spans="1:2" x14ac:dyDescent="0.3">
      <c r="A21" s="1" t="s">
        <v>15</v>
      </c>
      <c r="B21">
        <v>16822</v>
      </c>
    </row>
    <row r="22" spans="1:2" x14ac:dyDescent="0.3">
      <c r="A22" s="1" t="s">
        <v>16</v>
      </c>
      <c r="B22">
        <v>41829</v>
      </c>
    </row>
    <row r="23" spans="1:2" x14ac:dyDescent="0.3">
      <c r="A23" s="1" t="s">
        <v>61</v>
      </c>
      <c r="B23">
        <v>26847</v>
      </c>
    </row>
    <row r="24" spans="1:2" x14ac:dyDescent="0.3">
      <c r="A24" s="1" t="s">
        <v>17</v>
      </c>
      <c r="B24">
        <v>20908</v>
      </c>
    </row>
    <row r="25" spans="1:2" x14ac:dyDescent="0.3">
      <c r="A25" s="1" t="s">
        <v>18</v>
      </c>
      <c r="B25">
        <v>19542</v>
      </c>
    </row>
    <row r="26" spans="1:2" x14ac:dyDescent="0.3">
      <c r="A26" s="1" t="s">
        <v>62</v>
      </c>
      <c r="B26">
        <v>14360</v>
      </c>
    </row>
    <row r="27" spans="1:2" x14ac:dyDescent="0.3">
      <c r="A27" s="1" t="s">
        <v>63</v>
      </c>
      <c r="B27">
        <v>25061</v>
      </c>
    </row>
    <row r="28" spans="1:2" x14ac:dyDescent="0.3">
      <c r="A28" s="1" t="s">
        <v>19</v>
      </c>
      <c r="B28">
        <v>24456</v>
      </c>
    </row>
    <row r="29" spans="1:2" x14ac:dyDescent="0.3">
      <c r="A29" s="1" t="s">
        <v>20</v>
      </c>
      <c r="B29">
        <v>31301</v>
      </c>
    </row>
    <row r="30" spans="1:2" x14ac:dyDescent="0.3">
      <c r="A30" s="1" t="s">
        <v>21</v>
      </c>
      <c r="B30">
        <v>24679</v>
      </c>
    </row>
    <row r="31" spans="1:2" x14ac:dyDescent="0.3">
      <c r="A31" s="1" t="s">
        <v>22</v>
      </c>
      <c r="B31">
        <v>36210</v>
      </c>
    </row>
    <row r="32" spans="1:2" x14ac:dyDescent="0.3">
      <c r="A32" s="1" t="s">
        <v>23</v>
      </c>
      <c r="B32">
        <v>35550</v>
      </c>
    </row>
    <row r="33" spans="1:2" x14ac:dyDescent="0.3">
      <c r="A33" s="1" t="s">
        <v>64</v>
      </c>
      <c r="B33">
        <v>12042</v>
      </c>
    </row>
    <row r="34" spans="1:2" x14ac:dyDescent="0.3">
      <c r="A34" s="1" t="s">
        <v>24</v>
      </c>
      <c r="B34">
        <v>26061</v>
      </c>
    </row>
    <row r="35" spans="1:2" x14ac:dyDescent="0.3">
      <c r="A35" s="1" t="s">
        <v>25</v>
      </c>
      <c r="B35">
        <v>24643</v>
      </c>
    </row>
    <row r="36" spans="1:2" x14ac:dyDescent="0.3">
      <c r="A36" s="1" t="s">
        <v>65</v>
      </c>
      <c r="B36">
        <v>42827</v>
      </c>
    </row>
    <row r="37" spans="1:2" x14ac:dyDescent="0.3">
      <c r="A37" s="1" t="s">
        <v>26</v>
      </c>
      <c r="B37">
        <v>22817</v>
      </c>
    </row>
    <row r="38" spans="1:2" x14ac:dyDescent="0.3">
      <c r="A38" s="1" t="s">
        <v>27</v>
      </c>
      <c r="B38">
        <v>28252</v>
      </c>
    </row>
    <row r="39" spans="1:2" x14ac:dyDescent="0.3">
      <c r="A39" s="1" t="s">
        <v>28</v>
      </c>
      <c r="B39">
        <v>33622</v>
      </c>
    </row>
    <row r="40" spans="1:2" x14ac:dyDescent="0.3">
      <c r="A40" s="1" t="s">
        <v>29</v>
      </c>
      <c r="B40">
        <v>22060</v>
      </c>
    </row>
    <row r="41" spans="1:2" x14ac:dyDescent="0.3">
      <c r="A41" s="1" t="s">
        <v>30</v>
      </c>
      <c r="B41">
        <v>19984</v>
      </c>
    </row>
    <row r="42" spans="1:2" x14ac:dyDescent="0.3">
      <c r="A42" s="1" t="s">
        <v>31</v>
      </c>
      <c r="B42">
        <v>39344</v>
      </c>
    </row>
    <row r="43" spans="1:2" x14ac:dyDescent="0.3">
      <c r="A43" s="1" t="s">
        <v>32</v>
      </c>
      <c r="B43">
        <v>25755</v>
      </c>
    </row>
    <row r="44" spans="1:2" x14ac:dyDescent="0.3">
      <c r="A44" s="1" t="s">
        <v>33</v>
      </c>
      <c r="B44">
        <v>38412</v>
      </c>
    </row>
    <row r="45" spans="1:2" x14ac:dyDescent="0.3">
      <c r="A45" s="1" t="s">
        <v>34</v>
      </c>
      <c r="B45">
        <v>36330</v>
      </c>
    </row>
    <row r="46" spans="1:2" x14ac:dyDescent="0.3">
      <c r="A46" s="1" t="s">
        <v>35</v>
      </c>
      <c r="B46">
        <v>27025</v>
      </c>
    </row>
    <row r="47" spans="1:2" x14ac:dyDescent="0.3">
      <c r="A47" s="1" t="s">
        <v>66</v>
      </c>
      <c r="B47">
        <v>6267</v>
      </c>
    </row>
    <row r="48" spans="1:2" x14ac:dyDescent="0.3">
      <c r="A48" s="1" t="s">
        <v>67</v>
      </c>
      <c r="B48">
        <v>110915</v>
      </c>
    </row>
    <row r="49" spans="1:2" x14ac:dyDescent="0.3">
      <c r="A49" s="1" t="s">
        <v>36</v>
      </c>
      <c r="B49">
        <v>29278</v>
      </c>
    </row>
    <row r="50" spans="1:2" x14ac:dyDescent="0.3">
      <c r="A50" s="1" t="s">
        <v>37</v>
      </c>
      <c r="B50">
        <v>29309</v>
      </c>
    </row>
    <row r="51" spans="1:2" x14ac:dyDescent="0.3">
      <c r="A51" s="1" t="s">
        <v>38</v>
      </c>
      <c r="B51">
        <v>24247</v>
      </c>
    </row>
    <row r="52" spans="1:2" x14ac:dyDescent="0.3">
      <c r="A52" s="1" t="s">
        <v>39</v>
      </c>
      <c r="B52">
        <v>29502</v>
      </c>
    </row>
    <row r="53" spans="1:2" x14ac:dyDescent="0.3">
      <c r="A53" s="1" t="s">
        <v>50</v>
      </c>
      <c r="B53">
        <v>24370</v>
      </c>
    </row>
    <row r="54" spans="1:2" x14ac:dyDescent="0.3">
      <c r="A54" s="1" t="s">
        <v>68</v>
      </c>
      <c r="B54">
        <v>7570</v>
      </c>
    </row>
    <row r="55" spans="1:2" x14ac:dyDescent="0.3">
      <c r="A55" s="1" t="s">
        <v>40</v>
      </c>
      <c r="B55">
        <v>19735</v>
      </c>
    </row>
    <row r="56" spans="1:2" x14ac:dyDescent="0.3">
      <c r="A56" s="1" t="s">
        <v>69</v>
      </c>
      <c r="B56">
        <v>11036</v>
      </c>
    </row>
    <row r="57" spans="1:2" x14ac:dyDescent="0.3">
      <c r="A57" s="1" t="s">
        <v>41</v>
      </c>
      <c r="B57">
        <v>37388</v>
      </c>
    </row>
    <row r="58" spans="1:2" x14ac:dyDescent="0.3">
      <c r="A58" s="1" t="s">
        <v>42</v>
      </c>
      <c r="B58">
        <v>24300</v>
      </c>
    </row>
    <row r="59" spans="1:2" x14ac:dyDescent="0.3">
      <c r="A59" s="1" t="s">
        <v>43</v>
      </c>
      <c r="B59">
        <v>28340</v>
      </c>
    </row>
    <row r="60" spans="1:2" x14ac:dyDescent="0.3">
      <c r="A60" s="1" t="s">
        <v>44</v>
      </c>
      <c r="B60">
        <v>27922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 tint="0.39997558519241921"/>
  </sheetPr>
  <dimension ref="A1:B60"/>
  <sheetViews>
    <sheetView topLeftCell="A23" workbookViewId="0"/>
  </sheetViews>
  <sheetFormatPr defaultRowHeight="14.4" x14ac:dyDescent="0.3"/>
  <cols>
    <col min="1" max="1" width="30.77734375" bestFit="1" customWidth="1"/>
    <col min="2" max="2" width="19" bestFit="1" customWidth="1"/>
  </cols>
  <sheetData>
    <row r="1" spans="1:2" x14ac:dyDescent="0.3">
      <c r="A1" t="s">
        <v>1</v>
      </c>
      <c r="B1" t="s">
        <v>71</v>
      </c>
    </row>
    <row r="2" spans="1:2" x14ac:dyDescent="0.3">
      <c r="A2" s="1" t="s">
        <v>4</v>
      </c>
      <c r="B2">
        <v>29190</v>
      </c>
    </row>
    <row r="3" spans="1:2" x14ac:dyDescent="0.3">
      <c r="A3" s="1" t="s">
        <v>53</v>
      </c>
    </row>
    <row r="4" spans="1:2" x14ac:dyDescent="0.3">
      <c r="A4" s="1" t="s">
        <v>54</v>
      </c>
      <c r="B4">
        <v>1591</v>
      </c>
    </row>
    <row r="5" spans="1:2" x14ac:dyDescent="0.3">
      <c r="A5" s="1" t="s">
        <v>5</v>
      </c>
      <c r="B5">
        <v>17237</v>
      </c>
    </row>
    <row r="6" spans="1:2" x14ac:dyDescent="0.3">
      <c r="A6" s="1" t="s">
        <v>55</v>
      </c>
      <c r="B6">
        <v>23024</v>
      </c>
    </row>
    <row r="7" spans="1:2" x14ac:dyDescent="0.3">
      <c r="A7" s="1" t="s">
        <v>56</v>
      </c>
      <c r="B7">
        <v>51109</v>
      </c>
    </row>
    <row r="8" spans="1:2" x14ac:dyDescent="0.3">
      <c r="A8" s="1" t="s">
        <v>6</v>
      </c>
      <c r="B8">
        <v>30047</v>
      </c>
    </row>
    <row r="9" spans="1:2" x14ac:dyDescent="0.3">
      <c r="A9" s="1" t="s">
        <v>57</v>
      </c>
      <c r="B9">
        <v>14314</v>
      </c>
    </row>
    <row r="10" spans="1:2" x14ac:dyDescent="0.3">
      <c r="A10" s="1" t="s">
        <v>7</v>
      </c>
      <c r="B10">
        <v>29740</v>
      </c>
    </row>
    <row r="11" spans="1:2" x14ac:dyDescent="0.3">
      <c r="A11" s="1" t="s">
        <v>8</v>
      </c>
      <c r="B11">
        <v>17807</v>
      </c>
    </row>
    <row r="12" spans="1:2" x14ac:dyDescent="0.3">
      <c r="A12" s="1" t="s">
        <v>58</v>
      </c>
      <c r="B12">
        <v>17872</v>
      </c>
    </row>
    <row r="13" spans="1:2" x14ac:dyDescent="0.3">
      <c r="A13" s="1" t="s">
        <v>9</v>
      </c>
      <c r="B13">
        <v>18280</v>
      </c>
    </row>
    <row r="14" spans="1:2" x14ac:dyDescent="0.3">
      <c r="A14" s="1" t="s">
        <v>10</v>
      </c>
      <c r="B14">
        <v>17042</v>
      </c>
    </row>
    <row r="15" spans="1:2" x14ac:dyDescent="0.3">
      <c r="A15" s="1" t="s">
        <v>59</v>
      </c>
      <c r="B15">
        <v>16011</v>
      </c>
    </row>
    <row r="16" spans="1:2" x14ac:dyDescent="0.3">
      <c r="A16" s="1" t="s">
        <v>11</v>
      </c>
      <c r="B16">
        <v>16360</v>
      </c>
    </row>
    <row r="17" spans="1:2" x14ac:dyDescent="0.3">
      <c r="A17" s="1" t="s">
        <v>12</v>
      </c>
      <c r="B17">
        <v>19846</v>
      </c>
    </row>
    <row r="18" spans="1:2" x14ac:dyDescent="0.3">
      <c r="A18" s="1" t="s">
        <v>13</v>
      </c>
      <c r="B18">
        <v>11563</v>
      </c>
    </row>
    <row r="19" spans="1:2" x14ac:dyDescent="0.3">
      <c r="A19" s="1" t="s">
        <v>60</v>
      </c>
      <c r="B19">
        <v>4961</v>
      </c>
    </row>
    <row r="20" spans="1:2" x14ac:dyDescent="0.3">
      <c r="A20" s="1" t="s">
        <v>14</v>
      </c>
      <c r="B20">
        <v>26777</v>
      </c>
    </row>
    <row r="21" spans="1:2" x14ac:dyDescent="0.3">
      <c r="A21" s="1" t="s">
        <v>15</v>
      </c>
      <c r="B21">
        <v>14129</v>
      </c>
    </row>
    <row r="22" spans="1:2" x14ac:dyDescent="0.3">
      <c r="A22" s="1" t="s">
        <v>16</v>
      </c>
      <c r="B22">
        <v>41595</v>
      </c>
    </row>
    <row r="23" spans="1:2" x14ac:dyDescent="0.3">
      <c r="A23" s="1" t="s">
        <v>61</v>
      </c>
      <c r="B23">
        <v>25486</v>
      </c>
    </row>
    <row r="24" spans="1:2" x14ac:dyDescent="0.3">
      <c r="A24" s="1" t="s">
        <v>17</v>
      </c>
      <c r="B24">
        <v>17220</v>
      </c>
    </row>
    <row r="25" spans="1:2" x14ac:dyDescent="0.3">
      <c r="A25" s="1" t="s">
        <v>18</v>
      </c>
      <c r="B25">
        <v>20250</v>
      </c>
    </row>
    <row r="26" spans="1:2" x14ac:dyDescent="0.3">
      <c r="A26" s="1" t="s">
        <v>62</v>
      </c>
      <c r="B26">
        <v>16572</v>
      </c>
    </row>
    <row r="27" spans="1:2" x14ac:dyDescent="0.3">
      <c r="A27" s="1" t="s">
        <v>63</v>
      </c>
      <c r="B27">
        <v>27978</v>
      </c>
    </row>
    <row r="28" spans="1:2" x14ac:dyDescent="0.3">
      <c r="A28" s="1" t="s">
        <v>19</v>
      </c>
      <c r="B28">
        <v>22498</v>
      </c>
    </row>
    <row r="29" spans="1:2" x14ac:dyDescent="0.3">
      <c r="A29" s="1" t="s">
        <v>20</v>
      </c>
      <c r="B29">
        <v>31511</v>
      </c>
    </row>
    <row r="30" spans="1:2" x14ac:dyDescent="0.3">
      <c r="A30" s="1" t="s">
        <v>21</v>
      </c>
      <c r="B30">
        <v>21590</v>
      </c>
    </row>
    <row r="31" spans="1:2" x14ac:dyDescent="0.3">
      <c r="A31" s="1" t="s">
        <v>22</v>
      </c>
      <c r="B31">
        <v>34509</v>
      </c>
    </row>
    <row r="32" spans="1:2" x14ac:dyDescent="0.3">
      <c r="A32" s="1" t="s">
        <v>23</v>
      </c>
      <c r="B32">
        <v>34550</v>
      </c>
    </row>
    <row r="33" spans="1:2" x14ac:dyDescent="0.3">
      <c r="A33" s="1" t="s">
        <v>64</v>
      </c>
      <c r="B33">
        <v>12119</v>
      </c>
    </row>
    <row r="34" spans="1:2" x14ac:dyDescent="0.3">
      <c r="A34" s="1" t="s">
        <v>24</v>
      </c>
      <c r="B34">
        <v>24395</v>
      </c>
    </row>
    <row r="35" spans="1:2" x14ac:dyDescent="0.3">
      <c r="A35" s="1" t="s">
        <v>25</v>
      </c>
      <c r="B35">
        <v>23156</v>
      </c>
    </row>
    <row r="36" spans="1:2" x14ac:dyDescent="0.3">
      <c r="A36" s="1" t="s">
        <v>65</v>
      </c>
      <c r="B36">
        <v>41067</v>
      </c>
    </row>
    <row r="37" spans="1:2" x14ac:dyDescent="0.3">
      <c r="A37" s="1" t="s">
        <v>26</v>
      </c>
      <c r="B37">
        <v>21790</v>
      </c>
    </row>
    <row r="38" spans="1:2" x14ac:dyDescent="0.3">
      <c r="A38" s="1" t="s">
        <v>27</v>
      </c>
      <c r="B38">
        <v>26737</v>
      </c>
    </row>
    <row r="39" spans="1:2" x14ac:dyDescent="0.3">
      <c r="A39" s="1" t="s">
        <v>28</v>
      </c>
      <c r="B39">
        <v>31156</v>
      </c>
    </row>
    <row r="40" spans="1:2" x14ac:dyDescent="0.3">
      <c r="A40" s="1" t="s">
        <v>29</v>
      </c>
      <c r="B40">
        <v>21103</v>
      </c>
    </row>
    <row r="41" spans="1:2" x14ac:dyDescent="0.3">
      <c r="A41" s="1" t="s">
        <v>30</v>
      </c>
      <c r="B41">
        <v>18110</v>
      </c>
    </row>
    <row r="42" spans="1:2" x14ac:dyDescent="0.3">
      <c r="A42" s="1" t="s">
        <v>31</v>
      </c>
      <c r="B42">
        <v>34169</v>
      </c>
    </row>
    <row r="43" spans="1:2" x14ac:dyDescent="0.3">
      <c r="A43" s="1" t="s">
        <v>32</v>
      </c>
      <c r="B43">
        <v>25236</v>
      </c>
    </row>
    <row r="44" spans="1:2" x14ac:dyDescent="0.3">
      <c r="A44" s="1" t="s">
        <v>33</v>
      </c>
      <c r="B44">
        <v>35566</v>
      </c>
    </row>
    <row r="45" spans="1:2" x14ac:dyDescent="0.3">
      <c r="A45" s="1" t="s">
        <v>34</v>
      </c>
      <c r="B45">
        <v>36440</v>
      </c>
    </row>
    <row r="46" spans="1:2" x14ac:dyDescent="0.3">
      <c r="A46" s="1" t="s">
        <v>35</v>
      </c>
      <c r="B46">
        <v>23060</v>
      </c>
    </row>
    <row r="47" spans="1:2" x14ac:dyDescent="0.3">
      <c r="A47" s="1" t="s">
        <v>66</v>
      </c>
      <c r="B47">
        <v>6025</v>
      </c>
    </row>
    <row r="48" spans="1:2" x14ac:dyDescent="0.3">
      <c r="A48" s="1" t="s">
        <v>67</v>
      </c>
      <c r="B48">
        <v>20721</v>
      </c>
    </row>
    <row r="49" spans="1:2" x14ac:dyDescent="0.3">
      <c r="A49" s="1" t="s">
        <v>36</v>
      </c>
      <c r="B49">
        <v>27850</v>
      </c>
    </row>
    <row r="50" spans="1:2" x14ac:dyDescent="0.3">
      <c r="A50" s="1" t="s">
        <v>37</v>
      </c>
      <c r="B50">
        <v>27708</v>
      </c>
    </row>
    <row r="51" spans="1:2" x14ac:dyDescent="0.3">
      <c r="A51" s="1" t="s">
        <v>38</v>
      </c>
      <c r="B51">
        <v>25523</v>
      </c>
    </row>
    <row r="52" spans="1:2" x14ac:dyDescent="0.3">
      <c r="A52" s="1" t="s">
        <v>39</v>
      </c>
      <c r="B52">
        <v>28369</v>
      </c>
    </row>
    <row r="53" spans="1:2" x14ac:dyDescent="0.3">
      <c r="A53" s="1" t="s">
        <v>50</v>
      </c>
      <c r="B53">
        <v>18022</v>
      </c>
    </row>
    <row r="54" spans="1:2" x14ac:dyDescent="0.3">
      <c r="A54" s="1" t="s">
        <v>68</v>
      </c>
      <c r="B54">
        <v>7567</v>
      </c>
    </row>
    <row r="55" spans="1:2" x14ac:dyDescent="0.3">
      <c r="A55" s="1" t="s">
        <v>40</v>
      </c>
      <c r="B55">
        <v>18141</v>
      </c>
    </row>
    <row r="56" spans="1:2" x14ac:dyDescent="0.3">
      <c r="A56" s="1" t="s">
        <v>69</v>
      </c>
      <c r="B56">
        <v>9540</v>
      </c>
    </row>
    <row r="57" spans="1:2" x14ac:dyDescent="0.3">
      <c r="A57" s="1" t="s">
        <v>41</v>
      </c>
      <c r="B57">
        <v>37318</v>
      </c>
    </row>
    <row r="58" spans="1:2" x14ac:dyDescent="0.3">
      <c r="A58" s="1" t="s">
        <v>42</v>
      </c>
      <c r="B58">
        <v>21836</v>
      </c>
    </row>
    <row r="59" spans="1:2" x14ac:dyDescent="0.3">
      <c r="A59" s="1" t="s">
        <v>43</v>
      </c>
      <c r="B59">
        <v>29700</v>
      </c>
    </row>
    <row r="60" spans="1:2" x14ac:dyDescent="0.3">
      <c r="A60" s="1" t="s">
        <v>44</v>
      </c>
      <c r="B60">
        <v>26200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CA6-9725-4FC6-97D0-111DB84F413B}">
  <sheetPr>
    <tabColor theme="9" tint="-0.499984740745262"/>
  </sheetPr>
  <dimension ref="A1:D61"/>
  <sheetViews>
    <sheetView topLeftCell="A24" workbookViewId="0"/>
  </sheetViews>
  <sheetFormatPr defaultRowHeight="14.4" x14ac:dyDescent="0.3"/>
  <cols>
    <col min="1" max="1" width="15.33203125" bestFit="1" customWidth="1"/>
    <col min="2" max="2" width="30.77734375" bestFit="1" customWidth="1"/>
    <col min="3" max="3" width="76.109375" bestFit="1" customWidth="1"/>
    <col min="4" max="4" width="80.88671875" bestFit="1" customWidth="1"/>
  </cols>
  <sheetData>
    <row r="1" spans="1:4" x14ac:dyDescent="0.3">
      <c r="A1" t="s">
        <v>615</v>
      </c>
      <c r="B1" t="s">
        <v>0</v>
      </c>
      <c r="C1" t="s">
        <v>684</v>
      </c>
      <c r="D1" t="s">
        <v>685</v>
      </c>
    </row>
    <row r="2" spans="1:4" x14ac:dyDescent="0.3">
      <c r="A2" s="1" t="s">
        <v>618</v>
      </c>
      <c r="B2" s="1" t="s">
        <v>1</v>
      </c>
      <c r="C2" t="s">
        <v>416</v>
      </c>
      <c r="D2" t="s">
        <v>417</v>
      </c>
    </row>
    <row r="3" spans="1:4" x14ac:dyDescent="0.3">
      <c r="A3" s="1" t="s">
        <v>619</v>
      </c>
      <c r="B3" s="1" t="s">
        <v>4</v>
      </c>
      <c r="C3">
        <v>24666</v>
      </c>
      <c r="D3">
        <v>429</v>
      </c>
    </row>
    <row r="4" spans="1:4" x14ac:dyDescent="0.3">
      <c r="A4" s="1" t="s">
        <v>620</v>
      </c>
      <c r="B4" s="1" t="s">
        <v>53</v>
      </c>
      <c r="C4">
        <v>10077</v>
      </c>
      <c r="D4">
        <v>4886</v>
      </c>
    </row>
    <row r="5" spans="1:4" x14ac:dyDescent="0.3">
      <c r="A5" s="1" t="s">
        <v>621</v>
      </c>
      <c r="B5" s="1" t="s">
        <v>54</v>
      </c>
      <c r="C5">
        <v>18901</v>
      </c>
      <c r="D5">
        <v>2653</v>
      </c>
    </row>
    <row r="6" spans="1:4" x14ac:dyDescent="0.3">
      <c r="A6" s="1" t="s">
        <v>622</v>
      </c>
      <c r="B6" s="1" t="s">
        <v>5</v>
      </c>
      <c r="C6">
        <v>17419</v>
      </c>
      <c r="D6">
        <v>1016</v>
      </c>
    </row>
    <row r="7" spans="1:4" x14ac:dyDescent="0.3">
      <c r="A7" s="1" t="s">
        <v>623</v>
      </c>
      <c r="B7" s="1" t="s">
        <v>55</v>
      </c>
      <c r="C7">
        <v>22240</v>
      </c>
      <c r="D7">
        <v>4165</v>
      </c>
    </row>
    <row r="8" spans="1:4" x14ac:dyDescent="0.3">
      <c r="A8" s="1" t="s">
        <v>624</v>
      </c>
      <c r="B8" s="1" t="s">
        <v>56</v>
      </c>
      <c r="C8">
        <v>16949</v>
      </c>
      <c r="D8">
        <v>924</v>
      </c>
    </row>
    <row r="9" spans="1:4" x14ac:dyDescent="0.3">
      <c r="A9" s="1" t="s">
        <v>625</v>
      </c>
      <c r="B9" s="1" t="s">
        <v>6</v>
      </c>
      <c r="C9">
        <v>24019</v>
      </c>
      <c r="D9">
        <v>576</v>
      </c>
    </row>
    <row r="10" spans="1:4" x14ac:dyDescent="0.3">
      <c r="A10" s="1" t="s">
        <v>626</v>
      </c>
      <c r="B10" s="1" t="s">
        <v>57</v>
      </c>
      <c r="C10">
        <v>9947</v>
      </c>
      <c r="D10">
        <v>1399</v>
      </c>
    </row>
    <row r="11" spans="1:4" x14ac:dyDescent="0.3">
      <c r="A11" s="1" t="s">
        <v>627</v>
      </c>
      <c r="B11" s="1" t="s">
        <v>7</v>
      </c>
      <c r="C11">
        <v>24052</v>
      </c>
      <c r="D11">
        <v>1681</v>
      </c>
    </row>
    <row r="12" spans="1:4" x14ac:dyDescent="0.3">
      <c r="A12" s="1" t="s">
        <v>628</v>
      </c>
      <c r="B12" s="1" t="s">
        <v>8</v>
      </c>
      <c r="C12">
        <v>15334</v>
      </c>
      <c r="D12">
        <v>269</v>
      </c>
    </row>
    <row r="13" spans="1:4" x14ac:dyDescent="0.3">
      <c r="A13" s="1" t="s">
        <v>629</v>
      </c>
      <c r="B13" s="1" t="s">
        <v>58</v>
      </c>
      <c r="C13">
        <v>14091</v>
      </c>
      <c r="D13">
        <v>1068</v>
      </c>
    </row>
    <row r="14" spans="1:4" x14ac:dyDescent="0.3">
      <c r="A14" s="1" t="s">
        <v>630</v>
      </c>
      <c r="B14" s="1" t="s">
        <v>9</v>
      </c>
      <c r="C14">
        <v>17617</v>
      </c>
      <c r="D14">
        <v>3478</v>
      </c>
    </row>
    <row r="15" spans="1:4" x14ac:dyDescent="0.3">
      <c r="A15" s="1" t="s">
        <v>631</v>
      </c>
      <c r="B15" s="1" t="s">
        <v>10</v>
      </c>
      <c r="C15">
        <v>15518</v>
      </c>
      <c r="D15">
        <v>703</v>
      </c>
    </row>
    <row r="16" spans="1:4" x14ac:dyDescent="0.3">
      <c r="A16" s="1" t="s">
        <v>632</v>
      </c>
      <c r="B16" s="1" t="s">
        <v>59</v>
      </c>
      <c r="C16">
        <v>16226</v>
      </c>
      <c r="D16">
        <v>2062</v>
      </c>
    </row>
    <row r="17" spans="1:4" x14ac:dyDescent="0.3">
      <c r="A17" s="1" t="s">
        <v>633</v>
      </c>
      <c r="B17" s="1" t="s">
        <v>11</v>
      </c>
      <c r="C17">
        <v>15011</v>
      </c>
      <c r="D17">
        <v>279</v>
      </c>
    </row>
    <row r="18" spans="1:4" x14ac:dyDescent="0.3">
      <c r="A18" s="1" t="s">
        <v>634</v>
      </c>
      <c r="B18" s="1" t="s">
        <v>12</v>
      </c>
      <c r="C18">
        <v>13770</v>
      </c>
      <c r="D18">
        <v>489</v>
      </c>
    </row>
    <row r="19" spans="1:4" x14ac:dyDescent="0.3">
      <c r="A19" s="1" t="s">
        <v>635</v>
      </c>
      <c r="B19" s="1" t="s">
        <v>13</v>
      </c>
      <c r="C19">
        <v>15672</v>
      </c>
      <c r="D19">
        <v>1903</v>
      </c>
    </row>
    <row r="20" spans="1:4" x14ac:dyDescent="0.3">
      <c r="A20" s="1" t="s">
        <v>636</v>
      </c>
      <c r="B20" s="1" t="s">
        <v>60</v>
      </c>
      <c r="C20">
        <v>3770</v>
      </c>
      <c r="D20">
        <v>1754</v>
      </c>
    </row>
    <row r="21" spans="1:4" x14ac:dyDescent="0.3">
      <c r="A21" s="1" t="s">
        <v>637</v>
      </c>
      <c r="B21" s="1" t="s">
        <v>14</v>
      </c>
      <c r="C21">
        <v>18930</v>
      </c>
      <c r="D21">
        <v>104</v>
      </c>
    </row>
    <row r="22" spans="1:4" x14ac:dyDescent="0.3">
      <c r="A22" s="1" t="s">
        <v>638</v>
      </c>
      <c r="B22" s="1" t="s">
        <v>15</v>
      </c>
      <c r="C22">
        <v>14745</v>
      </c>
      <c r="D22">
        <v>631</v>
      </c>
    </row>
    <row r="23" spans="1:4" x14ac:dyDescent="0.3">
      <c r="A23" s="1" t="s">
        <v>639</v>
      </c>
      <c r="B23" s="1" t="s">
        <v>16</v>
      </c>
      <c r="C23">
        <v>27304</v>
      </c>
      <c r="D23">
        <v>1637</v>
      </c>
    </row>
    <row r="24" spans="1:4" x14ac:dyDescent="0.3">
      <c r="A24" s="1" t="s">
        <v>640</v>
      </c>
      <c r="B24" s="1" t="s">
        <v>61</v>
      </c>
      <c r="C24">
        <v>17329</v>
      </c>
      <c r="D24">
        <v>3283</v>
      </c>
    </row>
    <row r="25" spans="1:4" x14ac:dyDescent="0.3">
      <c r="A25" s="1" t="s">
        <v>641</v>
      </c>
      <c r="B25" s="1" t="s">
        <v>17</v>
      </c>
      <c r="C25">
        <v>14162</v>
      </c>
      <c r="D25">
        <v>982</v>
      </c>
    </row>
    <row r="26" spans="1:4" x14ac:dyDescent="0.3">
      <c r="A26" s="1" t="s">
        <v>642</v>
      </c>
      <c r="B26" s="1" t="s">
        <v>18</v>
      </c>
      <c r="C26">
        <v>14919</v>
      </c>
      <c r="D26">
        <v>450</v>
      </c>
    </row>
    <row r="27" spans="1:4" x14ac:dyDescent="0.3">
      <c r="A27" s="1" t="s">
        <v>643</v>
      </c>
      <c r="B27" s="1" t="s">
        <v>62</v>
      </c>
      <c r="C27">
        <v>13150</v>
      </c>
      <c r="D27">
        <v>1818</v>
      </c>
    </row>
    <row r="28" spans="1:4" x14ac:dyDescent="0.3">
      <c r="A28" s="1" t="s">
        <v>644</v>
      </c>
      <c r="B28" s="1" t="s">
        <v>63</v>
      </c>
      <c r="C28">
        <v>16192</v>
      </c>
      <c r="D28">
        <v>4237</v>
      </c>
    </row>
    <row r="29" spans="1:4" x14ac:dyDescent="0.3">
      <c r="A29" s="1" t="s">
        <v>645</v>
      </c>
      <c r="B29" s="1" t="s">
        <v>19</v>
      </c>
      <c r="C29">
        <v>16797</v>
      </c>
      <c r="D29">
        <v>371</v>
      </c>
    </row>
    <row r="30" spans="1:4" x14ac:dyDescent="0.3">
      <c r="A30" s="1" t="s">
        <v>646</v>
      </c>
      <c r="B30" s="1" t="s">
        <v>20</v>
      </c>
      <c r="C30">
        <v>21764</v>
      </c>
      <c r="D30">
        <v>1133</v>
      </c>
    </row>
    <row r="31" spans="1:4" x14ac:dyDescent="0.3">
      <c r="A31" s="1" t="s">
        <v>647</v>
      </c>
      <c r="B31" s="1" t="s">
        <v>21</v>
      </c>
      <c r="C31">
        <v>21301</v>
      </c>
      <c r="D31">
        <v>2175</v>
      </c>
    </row>
    <row r="32" spans="1:4" x14ac:dyDescent="0.3">
      <c r="A32" s="1" t="s">
        <v>648</v>
      </c>
      <c r="B32" s="1" t="s">
        <v>22</v>
      </c>
      <c r="C32">
        <v>21458</v>
      </c>
      <c r="D32">
        <v>391</v>
      </c>
    </row>
    <row r="33" spans="1:4" x14ac:dyDescent="0.3">
      <c r="A33" s="1" t="s">
        <v>649</v>
      </c>
      <c r="B33" s="1" t="s">
        <v>23</v>
      </c>
      <c r="C33">
        <v>25767</v>
      </c>
      <c r="D33">
        <v>1546</v>
      </c>
    </row>
    <row r="34" spans="1:4" x14ac:dyDescent="0.3">
      <c r="A34" s="1" t="s">
        <v>650</v>
      </c>
      <c r="B34" s="1" t="s">
        <v>64</v>
      </c>
      <c r="C34">
        <v>24863</v>
      </c>
      <c r="D34">
        <v>6385</v>
      </c>
    </row>
    <row r="35" spans="1:4" x14ac:dyDescent="0.3">
      <c r="A35" s="1" t="s">
        <v>651</v>
      </c>
      <c r="B35" s="1" t="s">
        <v>24</v>
      </c>
      <c r="C35">
        <v>17909</v>
      </c>
      <c r="D35">
        <v>180</v>
      </c>
    </row>
    <row r="36" spans="1:4" x14ac:dyDescent="0.3">
      <c r="A36" s="1" t="s">
        <v>652</v>
      </c>
      <c r="B36" s="1" t="s">
        <v>25</v>
      </c>
      <c r="C36">
        <v>20275</v>
      </c>
      <c r="D36">
        <v>463</v>
      </c>
    </row>
    <row r="37" spans="1:4" x14ac:dyDescent="0.3">
      <c r="A37" s="1" t="s">
        <v>653</v>
      </c>
      <c r="B37" s="1" t="s">
        <v>65</v>
      </c>
      <c r="C37">
        <v>21952</v>
      </c>
      <c r="D37">
        <v>801</v>
      </c>
    </row>
    <row r="38" spans="1:4" x14ac:dyDescent="0.3">
      <c r="A38" s="1" t="s">
        <v>654</v>
      </c>
      <c r="B38" s="1" t="s">
        <v>26</v>
      </c>
      <c r="C38">
        <v>17772</v>
      </c>
      <c r="D38">
        <v>198</v>
      </c>
    </row>
    <row r="39" spans="1:4" x14ac:dyDescent="0.3">
      <c r="A39" s="1" t="s">
        <v>655</v>
      </c>
      <c r="B39" s="1" t="s">
        <v>27</v>
      </c>
      <c r="C39">
        <v>20418</v>
      </c>
      <c r="D39">
        <v>240</v>
      </c>
    </row>
    <row r="40" spans="1:4" x14ac:dyDescent="0.3">
      <c r="A40" s="1" t="s">
        <v>656</v>
      </c>
      <c r="B40" s="1" t="s">
        <v>28</v>
      </c>
      <c r="C40">
        <v>34923</v>
      </c>
      <c r="D40">
        <v>1217</v>
      </c>
    </row>
    <row r="41" spans="1:4" x14ac:dyDescent="0.3">
      <c r="A41" s="1" t="s">
        <v>657</v>
      </c>
      <c r="B41" s="1" t="s">
        <v>29</v>
      </c>
      <c r="C41">
        <v>17545</v>
      </c>
      <c r="D41">
        <v>400</v>
      </c>
    </row>
    <row r="42" spans="1:4" x14ac:dyDescent="0.3">
      <c r="A42" s="1" t="s">
        <v>658</v>
      </c>
      <c r="B42" s="1" t="s">
        <v>30</v>
      </c>
      <c r="C42">
        <v>21302</v>
      </c>
      <c r="D42">
        <v>1025</v>
      </c>
    </row>
    <row r="43" spans="1:4" x14ac:dyDescent="0.3">
      <c r="A43" s="1" t="s">
        <v>659</v>
      </c>
      <c r="B43" s="1" t="s">
        <v>31</v>
      </c>
      <c r="C43">
        <v>26957</v>
      </c>
      <c r="D43">
        <v>774</v>
      </c>
    </row>
    <row r="44" spans="1:4" x14ac:dyDescent="0.3">
      <c r="A44" s="1" t="s">
        <v>660</v>
      </c>
      <c r="B44" s="1" t="s">
        <v>32</v>
      </c>
      <c r="C44">
        <v>18158</v>
      </c>
      <c r="D44">
        <v>444</v>
      </c>
    </row>
    <row r="45" spans="1:4" x14ac:dyDescent="0.3">
      <c r="A45" s="1" t="s">
        <v>661</v>
      </c>
      <c r="B45" s="1" t="s">
        <v>33</v>
      </c>
      <c r="C45">
        <v>25265</v>
      </c>
      <c r="D45">
        <v>469</v>
      </c>
    </row>
    <row r="46" spans="1:4" x14ac:dyDescent="0.3">
      <c r="A46" s="1" t="s">
        <v>662</v>
      </c>
      <c r="B46" s="1" t="s">
        <v>34</v>
      </c>
      <c r="C46">
        <v>19151</v>
      </c>
      <c r="D46">
        <v>767</v>
      </c>
    </row>
    <row r="47" spans="1:4" x14ac:dyDescent="0.3">
      <c r="A47" s="1" t="s">
        <v>663</v>
      </c>
      <c r="B47" s="1" t="s">
        <v>35</v>
      </c>
      <c r="C47">
        <v>18684</v>
      </c>
      <c r="D47">
        <v>2254</v>
      </c>
    </row>
    <row r="48" spans="1:4" x14ac:dyDescent="0.3">
      <c r="A48" s="1" t="s">
        <v>664</v>
      </c>
      <c r="B48" s="1" t="s">
        <v>66</v>
      </c>
      <c r="C48">
        <v>14096</v>
      </c>
      <c r="D48">
        <v>5906</v>
      </c>
    </row>
    <row r="49" spans="1:4" x14ac:dyDescent="0.3">
      <c r="A49" s="1" t="s">
        <v>665</v>
      </c>
      <c r="B49" s="1" t="s">
        <v>67</v>
      </c>
      <c r="C49">
        <v>14385</v>
      </c>
      <c r="D49">
        <v>1621</v>
      </c>
    </row>
    <row r="50" spans="1:4" x14ac:dyDescent="0.3">
      <c r="A50" s="1" t="s">
        <v>666</v>
      </c>
      <c r="B50" s="1" t="s">
        <v>36</v>
      </c>
      <c r="C50">
        <v>21920</v>
      </c>
      <c r="D50">
        <v>736</v>
      </c>
    </row>
    <row r="51" spans="1:4" x14ac:dyDescent="0.3">
      <c r="A51" s="1" t="s">
        <v>667</v>
      </c>
      <c r="B51" s="1" t="s">
        <v>37</v>
      </c>
      <c r="C51">
        <v>20533</v>
      </c>
      <c r="D51">
        <v>578</v>
      </c>
    </row>
    <row r="52" spans="1:4" x14ac:dyDescent="0.3">
      <c r="A52" s="1" t="s">
        <v>668</v>
      </c>
      <c r="B52" s="1" t="s">
        <v>38</v>
      </c>
      <c r="C52">
        <v>16679</v>
      </c>
      <c r="D52">
        <v>345</v>
      </c>
    </row>
    <row r="53" spans="1:4" x14ac:dyDescent="0.3">
      <c r="A53" s="1" t="s">
        <v>669</v>
      </c>
      <c r="B53" s="1" t="s">
        <v>39</v>
      </c>
      <c r="C53">
        <v>15980</v>
      </c>
      <c r="D53">
        <v>1797</v>
      </c>
    </row>
    <row r="54" spans="1:4" x14ac:dyDescent="0.3">
      <c r="A54" s="1" t="s">
        <v>670</v>
      </c>
      <c r="B54" s="1" t="s">
        <v>50</v>
      </c>
      <c r="C54">
        <v>14700</v>
      </c>
      <c r="D54">
        <v>1563</v>
      </c>
    </row>
    <row r="55" spans="1:4" x14ac:dyDescent="0.3">
      <c r="A55" s="1" t="s">
        <v>671</v>
      </c>
      <c r="B55" s="1" t="s">
        <v>68</v>
      </c>
      <c r="C55">
        <v>17673</v>
      </c>
      <c r="D55">
        <v>3590</v>
      </c>
    </row>
    <row r="56" spans="1:4" x14ac:dyDescent="0.3">
      <c r="A56" s="1" t="s">
        <v>672</v>
      </c>
      <c r="B56" s="1" t="s">
        <v>40</v>
      </c>
      <c r="C56">
        <v>13526</v>
      </c>
      <c r="D56">
        <v>381</v>
      </c>
    </row>
    <row r="57" spans="1:4" x14ac:dyDescent="0.3">
      <c r="A57" s="1" t="s">
        <v>673</v>
      </c>
      <c r="B57" s="1" t="s">
        <v>69</v>
      </c>
      <c r="C57">
        <v>22780</v>
      </c>
      <c r="D57">
        <v>6511</v>
      </c>
    </row>
    <row r="58" spans="1:4" x14ac:dyDescent="0.3">
      <c r="A58" s="1" t="s">
        <v>674</v>
      </c>
      <c r="B58" s="1" t="s">
        <v>41</v>
      </c>
      <c r="C58">
        <v>20266</v>
      </c>
      <c r="D58">
        <v>340</v>
      </c>
    </row>
    <row r="59" spans="1:4" x14ac:dyDescent="0.3">
      <c r="A59" s="1" t="s">
        <v>675</v>
      </c>
      <c r="B59" s="1" t="s">
        <v>42</v>
      </c>
      <c r="C59">
        <v>19770</v>
      </c>
      <c r="D59">
        <v>803</v>
      </c>
    </row>
    <row r="60" spans="1:4" x14ac:dyDescent="0.3">
      <c r="A60" s="1" t="s">
        <v>676</v>
      </c>
      <c r="B60" s="1" t="s">
        <v>43</v>
      </c>
      <c r="C60">
        <v>16140</v>
      </c>
      <c r="D60">
        <v>1104</v>
      </c>
    </row>
    <row r="61" spans="1:4" x14ac:dyDescent="0.3">
      <c r="A61" s="1" t="s">
        <v>677</v>
      </c>
      <c r="B61" s="1" t="s">
        <v>44</v>
      </c>
      <c r="C61">
        <v>19293</v>
      </c>
      <c r="D61">
        <v>90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0.39997558519241921"/>
  </sheetPr>
  <dimension ref="A1:B60"/>
  <sheetViews>
    <sheetView topLeftCell="A23" workbookViewId="0"/>
  </sheetViews>
  <sheetFormatPr defaultRowHeight="14.4" x14ac:dyDescent="0.3"/>
  <cols>
    <col min="1" max="1" width="30.77734375" bestFit="1" customWidth="1"/>
    <col min="2" max="2" width="19.5546875" bestFit="1" customWidth="1"/>
  </cols>
  <sheetData>
    <row r="1" spans="1:2" x14ac:dyDescent="0.3">
      <c r="A1" t="s">
        <v>1</v>
      </c>
      <c r="B1" t="s">
        <v>70</v>
      </c>
    </row>
    <row r="2" spans="1:2" x14ac:dyDescent="0.3">
      <c r="A2" s="1" t="s">
        <v>4</v>
      </c>
      <c r="B2">
        <v>27687</v>
      </c>
    </row>
    <row r="3" spans="1:2" x14ac:dyDescent="0.3">
      <c r="A3" s="1" t="s">
        <v>53</v>
      </c>
    </row>
    <row r="4" spans="1:2" x14ac:dyDescent="0.3">
      <c r="A4" s="1" t="s">
        <v>54</v>
      </c>
      <c r="B4">
        <v>1029</v>
      </c>
    </row>
    <row r="5" spans="1:2" x14ac:dyDescent="0.3">
      <c r="A5" s="1" t="s">
        <v>5</v>
      </c>
      <c r="B5">
        <v>13026</v>
      </c>
    </row>
    <row r="6" spans="1:2" x14ac:dyDescent="0.3">
      <c r="A6" s="1" t="s">
        <v>55</v>
      </c>
      <c r="B6">
        <v>13904</v>
      </c>
    </row>
    <row r="7" spans="1:2" x14ac:dyDescent="0.3">
      <c r="A7" s="1" t="s">
        <v>56</v>
      </c>
      <c r="B7">
        <v>54198</v>
      </c>
    </row>
    <row r="8" spans="1:2" x14ac:dyDescent="0.3">
      <c r="A8" s="1" t="s">
        <v>6</v>
      </c>
      <c r="B8">
        <v>28159</v>
      </c>
    </row>
    <row r="9" spans="1:2" x14ac:dyDescent="0.3">
      <c r="A9" s="1" t="s">
        <v>57</v>
      </c>
      <c r="B9">
        <v>5804</v>
      </c>
    </row>
    <row r="10" spans="1:2" x14ac:dyDescent="0.3">
      <c r="A10" s="1" t="s">
        <v>7</v>
      </c>
      <c r="B10">
        <v>24106</v>
      </c>
    </row>
    <row r="11" spans="1:2" x14ac:dyDescent="0.3">
      <c r="A11" s="1" t="s">
        <v>8</v>
      </c>
      <c r="B11">
        <v>16308</v>
      </c>
    </row>
    <row r="12" spans="1:2" x14ac:dyDescent="0.3">
      <c r="A12" s="1" t="s">
        <v>58</v>
      </c>
      <c r="B12">
        <v>15186</v>
      </c>
    </row>
    <row r="13" spans="1:2" x14ac:dyDescent="0.3">
      <c r="A13" s="1" t="s">
        <v>9</v>
      </c>
      <c r="B13">
        <v>18392</v>
      </c>
    </row>
    <row r="14" spans="1:2" x14ac:dyDescent="0.3">
      <c r="A14" s="1" t="s">
        <v>10</v>
      </c>
      <c r="B14">
        <v>15982</v>
      </c>
    </row>
    <row r="15" spans="1:2" x14ac:dyDescent="0.3">
      <c r="A15" s="1" t="s">
        <v>59</v>
      </c>
      <c r="B15">
        <v>13610</v>
      </c>
    </row>
    <row r="16" spans="1:2" x14ac:dyDescent="0.3">
      <c r="A16" s="1" t="s">
        <v>11</v>
      </c>
      <c r="B16">
        <v>15808</v>
      </c>
    </row>
    <row r="17" spans="1:2" x14ac:dyDescent="0.3">
      <c r="A17" s="1" t="s">
        <v>12</v>
      </c>
      <c r="B17">
        <v>20124</v>
      </c>
    </row>
    <row r="18" spans="1:2" x14ac:dyDescent="0.3">
      <c r="A18" s="1" t="s">
        <v>13</v>
      </c>
      <c r="B18">
        <v>10332</v>
      </c>
    </row>
    <row r="19" spans="1:2" x14ac:dyDescent="0.3">
      <c r="A19" s="1" t="s">
        <v>60</v>
      </c>
      <c r="B19">
        <v>5379</v>
      </c>
    </row>
    <row r="20" spans="1:2" x14ac:dyDescent="0.3">
      <c r="A20" s="1" t="s">
        <v>14</v>
      </c>
      <c r="B20">
        <v>25373</v>
      </c>
    </row>
    <row r="21" spans="1:2" x14ac:dyDescent="0.3">
      <c r="A21" s="1" t="s">
        <v>15</v>
      </c>
      <c r="B21">
        <v>13336</v>
      </c>
    </row>
    <row r="22" spans="1:2" x14ac:dyDescent="0.3">
      <c r="A22" s="1" t="s">
        <v>16</v>
      </c>
      <c r="B22">
        <v>38314</v>
      </c>
    </row>
    <row r="23" spans="1:2" x14ac:dyDescent="0.3">
      <c r="A23" s="1" t="s">
        <v>61</v>
      </c>
      <c r="B23">
        <v>30528</v>
      </c>
    </row>
    <row r="24" spans="1:2" x14ac:dyDescent="0.3">
      <c r="A24" s="1" t="s">
        <v>17</v>
      </c>
      <c r="B24">
        <v>10964</v>
      </c>
    </row>
    <row r="25" spans="1:2" x14ac:dyDescent="0.3">
      <c r="A25" s="1" t="s">
        <v>18</v>
      </c>
      <c r="B25">
        <v>19283</v>
      </c>
    </row>
    <row r="26" spans="1:2" x14ac:dyDescent="0.3">
      <c r="A26" s="1" t="s">
        <v>62</v>
      </c>
    </row>
    <row r="27" spans="1:2" x14ac:dyDescent="0.3">
      <c r="A27" s="1" t="s">
        <v>63</v>
      </c>
      <c r="B27">
        <v>24179</v>
      </c>
    </row>
    <row r="28" spans="1:2" x14ac:dyDescent="0.3">
      <c r="A28" s="1" t="s">
        <v>19</v>
      </c>
      <c r="B28">
        <v>22094</v>
      </c>
    </row>
    <row r="29" spans="1:2" x14ac:dyDescent="0.3">
      <c r="A29" s="1" t="s">
        <v>20</v>
      </c>
      <c r="B29">
        <v>32830</v>
      </c>
    </row>
    <row r="30" spans="1:2" x14ac:dyDescent="0.3">
      <c r="A30" s="1" t="s">
        <v>21</v>
      </c>
      <c r="B30">
        <v>22425</v>
      </c>
    </row>
    <row r="31" spans="1:2" x14ac:dyDescent="0.3">
      <c r="A31" s="1" t="s">
        <v>22</v>
      </c>
      <c r="B31">
        <v>33377</v>
      </c>
    </row>
    <row r="32" spans="1:2" x14ac:dyDescent="0.3">
      <c r="A32" s="1" t="s">
        <v>23</v>
      </c>
      <c r="B32">
        <v>36335</v>
      </c>
    </row>
    <row r="33" spans="1:2" x14ac:dyDescent="0.3">
      <c r="A33" s="1" t="s">
        <v>64</v>
      </c>
      <c r="B33">
        <v>9412</v>
      </c>
    </row>
    <row r="34" spans="1:2" x14ac:dyDescent="0.3">
      <c r="A34" s="1" t="s">
        <v>24</v>
      </c>
      <c r="B34">
        <v>23347</v>
      </c>
    </row>
    <row r="35" spans="1:2" x14ac:dyDescent="0.3">
      <c r="A35" s="1" t="s">
        <v>25</v>
      </c>
      <c r="B35">
        <v>21280</v>
      </c>
    </row>
    <row r="36" spans="1:2" x14ac:dyDescent="0.3">
      <c r="A36" s="1" t="s">
        <v>65</v>
      </c>
      <c r="B36">
        <v>49663</v>
      </c>
    </row>
    <row r="37" spans="1:2" x14ac:dyDescent="0.3">
      <c r="A37" s="1" t="s">
        <v>26</v>
      </c>
      <c r="B37">
        <v>20499</v>
      </c>
    </row>
    <row r="38" spans="1:2" x14ac:dyDescent="0.3">
      <c r="A38" s="1" t="s">
        <v>27</v>
      </c>
      <c r="B38">
        <v>25888</v>
      </c>
    </row>
    <row r="39" spans="1:2" x14ac:dyDescent="0.3">
      <c r="A39" s="1" t="s">
        <v>28</v>
      </c>
      <c r="B39">
        <v>27317</v>
      </c>
    </row>
    <row r="40" spans="1:2" x14ac:dyDescent="0.3">
      <c r="A40" s="1" t="s">
        <v>29</v>
      </c>
      <c r="B40">
        <v>20110</v>
      </c>
    </row>
    <row r="41" spans="1:2" x14ac:dyDescent="0.3">
      <c r="A41" s="1" t="s">
        <v>30</v>
      </c>
      <c r="B41">
        <v>19618</v>
      </c>
    </row>
    <row r="42" spans="1:2" x14ac:dyDescent="0.3">
      <c r="A42" s="1" t="s">
        <v>31</v>
      </c>
      <c r="B42">
        <v>32594</v>
      </c>
    </row>
    <row r="43" spans="1:2" x14ac:dyDescent="0.3">
      <c r="A43" s="1" t="s">
        <v>32</v>
      </c>
      <c r="B43">
        <v>24308</v>
      </c>
    </row>
    <row r="44" spans="1:2" x14ac:dyDescent="0.3">
      <c r="A44" s="1" t="s">
        <v>33</v>
      </c>
      <c r="B44">
        <v>32957</v>
      </c>
    </row>
    <row r="45" spans="1:2" x14ac:dyDescent="0.3">
      <c r="A45" s="1" t="s">
        <v>34</v>
      </c>
      <c r="B45">
        <v>42992</v>
      </c>
    </row>
    <row r="46" spans="1:2" x14ac:dyDescent="0.3">
      <c r="A46" s="1" t="s">
        <v>35</v>
      </c>
      <c r="B46">
        <v>19057</v>
      </c>
    </row>
    <row r="47" spans="1:2" x14ac:dyDescent="0.3">
      <c r="A47" s="1" t="s">
        <v>66</v>
      </c>
    </row>
    <row r="48" spans="1:2" x14ac:dyDescent="0.3">
      <c r="A48" s="1" t="s">
        <v>67</v>
      </c>
      <c r="B48">
        <v>18081</v>
      </c>
    </row>
    <row r="49" spans="1:2" x14ac:dyDescent="0.3">
      <c r="A49" s="1" t="s">
        <v>36</v>
      </c>
      <c r="B49">
        <v>25158</v>
      </c>
    </row>
    <row r="50" spans="1:2" x14ac:dyDescent="0.3">
      <c r="A50" s="1" t="s">
        <v>37</v>
      </c>
      <c r="B50">
        <v>23444</v>
      </c>
    </row>
    <row r="51" spans="1:2" x14ac:dyDescent="0.3">
      <c r="A51" s="1" t="s">
        <v>38</v>
      </c>
      <c r="B51">
        <v>22703</v>
      </c>
    </row>
    <row r="52" spans="1:2" x14ac:dyDescent="0.3">
      <c r="A52" s="1" t="s">
        <v>39</v>
      </c>
      <c r="B52">
        <v>25418</v>
      </c>
    </row>
    <row r="53" spans="1:2" x14ac:dyDescent="0.3">
      <c r="A53" s="1" t="s">
        <v>50</v>
      </c>
      <c r="B53">
        <v>12840</v>
      </c>
    </row>
    <row r="54" spans="1:2" x14ac:dyDescent="0.3">
      <c r="A54" s="1" t="s">
        <v>68</v>
      </c>
      <c r="B54">
        <v>17761</v>
      </c>
    </row>
    <row r="55" spans="1:2" x14ac:dyDescent="0.3">
      <c r="A55" s="1" t="s">
        <v>40</v>
      </c>
      <c r="B55">
        <v>16620</v>
      </c>
    </row>
    <row r="56" spans="1:2" x14ac:dyDescent="0.3">
      <c r="A56" s="1" t="s">
        <v>69</v>
      </c>
      <c r="B56">
        <v>8879</v>
      </c>
    </row>
    <row r="57" spans="1:2" x14ac:dyDescent="0.3">
      <c r="A57" s="1" t="s">
        <v>41</v>
      </c>
      <c r="B57">
        <v>34526</v>
      </c>
    </row>
    <row r="58" spans="1:2" x14ac:dyDescent="0.3">
      <c r="A58" s="1" t="s">
        <v>42</v>
      </c>
      <c r="B58">
        <v>21576</v>
      </c>
    </row>
    <row r="59" spans="1:2" x14ac:dyDescent="0.3">
      <c r="A59" s="1" t="s">
        <v>43</v>
      </c>
      <c r="B59">
        <v>25671</v>
      </c>
    </row>
    <row r="60" spans="1:2" x14ac:dyDescent="0.3">
      <c r="A60" s="1" t="s">
        <v>44</v>
      </c>
      <c r="B60">
        <v>24723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0.39997558519241921"/>
  </sheetPr>
  <dimension ref="A1:B60"/>
  <sheetViews>
    <sheetView workbookViewId="0">
      <selection activeCell="A7" sqref="A7"/>
    </sheetView>
  </sheetViews>
  <sheetFormatPr defaultRowHeight="14.4" x14ac:dyDescent="0.3"/>
  <cols>
    <col min="1" max="1" width="30.77734375" bestFit="1" customWidth="1"/>
    <col min="2" max="2" width="19" bestFit="1" customWidth="1"/>
  </cols>
  <sheetData>
    <row r="1" spans="1:2" x14ac:dyDescent="0.3">
      <c r="A1" t="s">
        <v>1</v>
      </c>
      <c r="B1" t="s">
        <v>52</v>
      </c>
    </row>
    <row r="2" spans="1:2" x14ac:dyDescent="0.3">
      <c r="A2" s="1" t="s">
        <v>4</v>
      </c>
      <c r="B2">
        <v>26575</v>
      </c>
    </row>
    <row r="3" spans="1:2" x14ac:dyDescent="0.3">
      <c r="A3" s="1" t="s">
        <v>53</v>
      </c>
    </row>
    <row r="4" spans="1:2" x14ac:dyDescent="0.3">
      <c r="A4" s="1" t="s">
        <v>54</v>
      </c>
      <c r="B4">
        <v>913</v>
      </c>
    </row>
    <row r="5" spans="1:2" x14ac:dyDescent="0.3">
      <c r="A5" s="1" t="s">
        <v>5</v>
      </c>
      <c r="B5">
        <v>12993</v>
      </c>
    </row>
    <row r="6" spans="1:2" x14ac:dyDescent="0.3">
      <c r="A6" s="1" t="s">
        <v>55</v>
      </c>
      <c r="B6">
        <v>13534</v>
      </c>
    </row>
    <row r="7" spans="1:2" x14ac:dyDescent="0.3">
      <c r="A7" s="1" t="s">
        <v>56</v>
      </c>
      <c r="B7">
        <v>26952</v>
      </c>
    </row>
    <row r="8" spans="1:2" x14ac:dyDescent="0.3">
      <c r="A8" s="1" t="s">
        <v>6</v>
      </c>
      <c r="B8">
        <v>26383</v>
      </c>
    </row>
    <row r="9" spans="1:2" x14ac:dyDescent="0.3">
      <c r="A9" s="1" t="s">
        <v>57</v>
      </c>
      <c r="B9">
        <v>3724</v>
      </c>
    </row>
    <row r="10" spans="1:2" x14ac:dyDescent="0.3">
      <c r="A10" s="1" t="s">
        <v>7</v>
      </c>
      <c r="B10">
        <v>27140</v>
      </c>
    </row>
    <row r="11" spans="1:2" x14ac:dyDescent="0.3">
      <c r="A11" s="1" t="s">
        <v>8</v>
      </c>
      <c r="B11">
        <v>15645</v>
      </c>
    </row>
    <row r="12" spans="1:2" x14ac:dyDescent="0.3">
      <c r="A12" s="1" t="s">
        <v>58</v>
      </c>
      <c r="B12">
        <v>16718</v>
      </c>
    </row>
    <row r="13" spans="1:2" x14ac:dyDescent="0.3">
      <c r="A13" s="1" t="s">
        <v>9</v>
      </c>
      <c r="B13">
        <v>18332</v>
      </c>
    </row>
    <row r="14" spans="1:2" x14ac:dyDescent="0.3">
      <c r="A14" s="1" t="s">
        <v>10</v>
      </c>
      <c r="B14">
        <v>12532</v>
      </c>
    </row>
    <row r="15" spans="1:2" x14ac:dyDescent="0.3">
      <c r="A15" s="1" t="s">
        <v>59</v>
      </c>
      <c r="B15">
        <v>14334</v>
      </c>
    </row>
    <row r="16" spans="1:2" x14ac:dyDescent="0.3">
      <c r="A16" s="1" t="s">
        <v>11</v>
      </c>
      <c r="B16">
        <v>15737</v>
      </c>
    </row>
    <row r="17" spans="1:2" x14ac:dyDescent="0.3">
      <c r="A17" s="1" t="s">
        <v>12</v>
      </c>
      <c r="B17">
        <v>19043</v>
      </c>
    </row>
    <row r="18" spans="1:2" x14ac:dyDescent="0.3">
      <c r="A18" s="1" t="s">
        <v>13</v>
      </c>
      <c r="B18">
        <v>11201</v>
      </c>
    </row>
    <row r="19" spans="1:2" x14ac:dyDescent="0.3">
      <c r="A19" s="1" t="s">
        <v>60</v>
      </c>
      <c r="B19">
        <v>3212</v>
      </c>
    </row>
    <row r="20" spans="1:2" x14ac:dyDescent="0.3">
      <c r="A20" s="1" t="s">
        <v>14</v>
      </c>
      <c r="B20">
        <v>24460</v>
      </c>
    </row>
    <row r="21" spans="1:2" x14ac:dyDescent="0.3">
      <c r="A21" s="1" t="s">
        <v>15</v>
      </c>
      <c r="B21">
        <v>13252</v>
      </c>
    </row>
    <row r="22" spans="1:2" x14ac:dyDescent="0.3">
      <c r="A22" s="1" t="s">
        <v>16</v>
      </c>
      <c r="B22">
        <v>32726</v>
      </c>
    </row>
    <row r="23" spans="1:2" x14ac:dyDescent="0.3">
      <c r="A23" s="1" t="s">
        <v>61</v>
      </c>
      <c r="B23">
        <v>28156</v>
      </c>
    </row>
    <row r="24" spans="1:2" x14ac:dyDescent="0.3">
      <c r="A24" s="1" t="s">
        <v>17</v>
      </c>
      <c r="B24">
        <v>10779</v>
      </c>
    </row>
    <row r="25" spans="1:2" x14ac:dyDescent="0.3">
      <c r="A25" s="1" t="s">
        <v>18</v>
      </c>
      <c r="B25">
        <v>16779</v>
      </c>
    </row>
    <row r="26" spans="1:2" x14ac:dyDescent="0.3">
      <c r="A26" s="1" t="s">
        <v>62</v>
      </c>
    </row>
    <row r="27" spans="1:2" x14ac:dyDescent="0.3">
      <c r="A27" s="1" t="s">
        <v>63</v>
      </c>
      <c r="B27">
        <v>10785</v>
      </c>
    </row>
    <row r="28" spans="1:2" x14ac:dyDescent="0.3">
      <c r="A28" s="1" t="s">
        <v>19</v>
      </c>
      <c r="B28">
        <v>19935</v>
      </c>
    </row>
    <row r="29" spans="1:2" x14ac:dyDescent="0.3">
      <c r="A29" s="1" t="s">
        <v>20</v>
      </c>
      <c r="B29">
        <v>28484</v>
      </c>
    </row>
    <row r="30" spans="1:2" x14ac:dyDescent="0.3">
      <c r="A30" s="1" t="s">
        <v>21</v>
      </c>
      <c r="B30">
        <v>23041</v>
      </c>
    </row>
    <row r="31" spans="1:2" x14ac:dyDescent="0.3">
      <c r="A31" s="1" t="s">
        <v>22</v>
      </c>
      <c r="B31">
        <v>31567</v>
      </c>
    </row>
    <row r="32" spans="1:2" x14ac:dyDescent="0.3">
      <c r="A32" s="1" t="s">
        <v>23</v>
      </c>
      <c r="B32">
        <v>35980</v>
      </c>
    </row>
    <row r="33" spans="1:2" x14ac:dyDescent="0.3">
      <c r="A33" s="1" t="s">
        <v>64</v>
      </c>
      <c r="B33">
        <v>11261</v>
      </c>
    </row>
    <row r="34" spans="1:2" x14ac:dyDescent="0.3">
      <c r="A34" s="1" t="s">
        <v>24</v>
      </c>
      <c r="B34">
        <v>22368</v>
      </c>
    </row>
    <row r="35" spans="1:2" x14ac:dyDescent="0.3">
      <c r="A35" s="1" t="s">
        <v>25</v>
      </c>
      <c r="B35">
        <v>20507</v>
      </c>
    </row>
    <row r="36" spans="1:2" x14ac:dyDescent="0.3">
      <c r="A36" s="1" t="s">
        <v>65</v>
      </c>
      <c r="B36">
        <v>44274</v>
      </c>
    </row>
    <row r="37" spans="1:2" x14ac:dyDescent="0.3">
      <c r="A37" s="1" t="s">
        <v>26</v>
      </c>
      <c r="B37">
        <v>19925</v>
      </c>
    </row>
    <row r="38" spans="1:2" x14ac:dyDescent="0.3">
      <c r="A38" s="1" t="s">
        <v>27</v>
      </c>
      <c r="B38">
        <v>24934</v>
      </c>
    </row>
    <row r="39" spans="1:2" x14ac:dyDescent="0.3">
      <c r="A39" s="1" t="s">
        <v>28</v>
      </c>
      <c r="B39">
        <v>26609</v>
      </c>
    </row>
    <row r="40" spans="1:2" x14ac:dyDescent="0.3">
      <c r="A40" s="1" t="s">
        <v>29</v>
      </c>
      <c r="B40">
        <v>19115</v>
      </c>
    </row>
    <row r="41" spans="1:2" x14ac:dyDescent="0.3">
      <c r="A41" s="1" t="s">
        <v>30</v>
      </c>
      <c r="B41">
        <v>20085</v>
      </c>
    </row>
    <row r="42" spans="1:2" x14ac:dyDescent="0.3">
      <c r="A42" s="1" t="s">
        <v>31</v>
      </c>
      <c r="B42">
        <v>29832</v>
      </c>
    </row>
    <row r="43" spans="1:2" x14ac:dyDescent="0.3">
      <c r="A43" s="1" t="s">
        <v>32</v>
      </c>
      <c r="B43">
        <v>23293</v>
      </c>
    </row>
    <row r="44" spans="1:2" x14ac:dyDescent="0.3">
      <c r="A44" s="1" t="s">
        <v>33</v>
      </c>
      <c r="B44">
        <v>30639</v>
      </c>
    </row>
    <row r="45" spans="1:2" x14ac:dyDescent="0.3">
      <c r="A45" s="1" t="s">
        <v>34</v>
      </c>
      <c r="B45">
        <v>34245</v>
      </c>
    </row>
    <row r="46" spans="1:2" x14ac:dyDescent="0.3">
      <c r="A46" s="1" t="s">
        <v>35</v>
      </c>
      <c r="B46">
        <v>16476</v>
      </c>
    </row>
    <row r="47" spans="1:2" x14ac:dyDescent="0.3">
      <c r="A47" s="1" t="s">
        <v>66</v>
      </c>
      <c r="B47">
        <v>6533</v>
      </c>
    </row>
    <row r="48" spans="1:2" x14ac:dyDescent="0.3">
      <c r="A48" s="1" t="s">
        <v>67</v>
      </c>
      <c r="B48">
        <v>18376</v>
      </c>
    </row>
    <row r="49" spans="1:2" x14ac:dyDescent="0.3">
      <c r="A49" s="1" t="s">
        <v>36</v>
      </c>
      <c r="B49">
        <v>24314</v>
      </c>
    </row>
    <row r="50" spans="1:2" x14ac:dyDescent="0.3">
      <c r="A50" s="1" t="s">
        <v>37</v>
      </c>
      <c r="B50">
        <v>22669</v>
      </c>
    </row>
    <row r="51" spans="1:2" x14ac:dyDescent="0.3">
      <c r="A51" s="1" t="s">
        <v>38</v>
      </c>
      <c r="B51">
        <v>22991</v>
      </c>
    </row>
    <row r="52" spans="1:2" x14ac:dyDescent="0.3">
      <c r="A52" s="1" t="s">
        <v>39</v>
      </c>
      <c r="B52">
        <v>23815</v>
      </c>
    </row>
    <row r="53" spans="1:2" x14ac:dyDescent="0.3">
      <c r="A53" s="1" t="s">
        <v>50</v>
      </c>
      <c r="B53">
        <v>9815</v>
      </c>
    </row>
    <row r="54" spans="1:2" x14ac:dyDescent="0.3">
      <c r="A54" s="1" t="s">
        <v>68</v>
      </c>
      <c r="B54">
        <v>18632</v>
      </c>
    </row>
    <row r="55" spans="1:2" x14ac:dyDescent="0.3">
      <c r="A55" s="1" t="s">
        <v>40</v>
      </c>
      <c r="B55">
        <v>16071</v>
      </c>
    </row>
    <row r="56" spans="1:2" x14ac:dyDescent="0.3">
      <c r="A56" s="1" t="s">
        <v>69</v>
      </c>
      <c r="B56">
        <v>9925</v>
      </c>
    </row>
    <row r="57" spans="1:2" x14ac:dyDescent="0.3">
      <c r="A57" s="1" t="s">
        <v>41</v>
      </c>
      <c r="B57">
        <v>33761</v>
      </c>
    </row>
    <row r="58" spans="1:2" x14ac:dyDescent="0.3">
      <c r="A58" s="1" t="s">
        <v>42</v>
      </c>
      <c r="B58">
        <v>21262</v>
      </c>
    </row>
    <row r="59" spans="1:2" x14ac:dyDescent="0.3">
      <c r="A59" s="1" t="s">
        <v>43</v>
      </c>
      <c r="B59">
        <v>21217</v>
      </c>
    </row>
    <row r="60" spans="1:2" x14ac:dyDescent="0.3">
      <c r="A60" s="1" t="s">
        <v>44</v>
      </c>
      <c r="B60">
        <v>23724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7" tint="0.39997558519241921"/>
  </sheetPr>
  <dimension ref="A1:B43"/>
  <sheetViews>
    <sheetView workbookViewId="0">
      <selection activeCell="B1" sqref="B1"/>
    </sheetView>
  </sheetViews>
  <sheetFormatPr defaultRowHeight="14.4" x14ac:dyDescent="0.3"/>
  <cols>
    <col min="1" max="1" width="30.77734375" bestFit="1" customWidth="1"/>
    <col min="2" max="2" width="20" bestFit="1" customWidth="1"/>
  </cols>
  <sheetData>
    <row r="1" spans="1:2" x14ac:dyDescent="0.3">
      <c r="A1" t="s">
        <v>1</v>
      </c>
      <c r="B1" t="s">
        <v>49</v>
      </c>
    </row>
    <row r="2" spans="1:2" x14ac:dyDescent="0.3">
      <c r="A2" s="1" t="s">
        <v>4</v>
      </c>
      <c r="B2">
        <v>64537</v>
      </c>
    </row>
    <row r="3" spans="1:2" x14ac:dyDescent="0.3">
      <c r="A3" s="1" t="s">
        <v>5</v>
      </c>
      <c r="B3">
        <v>37317</v>
      </c>
    </row>
    <row r="4" spans="1:2" x14ac:dyDescent="0.3">
      <c r="A4" s="1" t="s">
        <v>6</v>
      </c>
      <c r="B4">
        <v>64396</v>
      </c>
    </row>
    <row r="5" spans="1:2" x14ac:dyDescent="0.3">
      <c r="A5" s="1" t="s">
        <v>7</v>
      </c>
      <c r="B5">
        <v>48473</v>
      </c>
    </row>
    <row r="6" spans="1:2" x14ac:dyDescent="0.3">
      <c r="A6" s="1" t="s">
        <v>8</v>
      </c>
      <c r="B6">
        <v>27489</v>
      </c>
    </row>
    <row r="7" spans="1:2" x14ac:dyDescent="0.3">
      <c r="A7" s="1" t="s">
        <v>9</v>
      </c>
      <c r="B7">
        <v>35741</v>
      </c>
    </row>
    <row r="8" spans="1:2" x14ac:dyDescent="0.3">
      <c r="A8" s="1" t="s">
        <v>10</v>
      </c>
      <c r="B8">
        <v>19284</v>
      </c>
    </row>
    <row r="9" spans="1:2" x14ac:dyDescent="0.3">
      <c r="A9" s="1" t="s">
        <v>11</v>
      </c>
      <c r="B9">
        <v>25734</v>
      </c>
    </row>
    <row r="10" spans="1:2" x14ac:dyDescent="0.3">
      <c r="A10" s="1" t="s">
        <v>12</v>
      </c>
      <c r="B10">
        <v>23626</v>
      </c>
    </row>
    <row r="11" spans="1:2" x14ac:dyDescent="0.3">
      <c r="A11" s="1" t="s">
        <v>13</v>
      </c>
      <c r="B11">
        <v>29014</v>
      </c>
    </row>
    <row r="12" spans="1:2" x14ac:dyDescent="0.3">
      <c r="A12" s="1" t="s">
        <v>14</v>
      </c>
      <c r="B12">
        <v>42200</v>
      </c>
    </row>
    <row r="13" spans="1:2" x14ac:dyDescent="0.3">
      <c r="A13" s="1" t="s">
        <v>15</v>
      </c>
      <c r="B13">
        <v>26375</v>
      </c>
    </row>
    <row r="14" spans="1:2" x14ac:dyDescent="0.3">
      <c r="A14" s="1" t="s">
        <v>16</v>
      </c>
      <c r="B14">
        <v>84217</v>
      </c>
    </row>
    <row r="15" spans="1:2" x14ac:dyDescent="0.3">
      <c r="A15" s="1" t="s">
        <v>17</v>
      </c>
      <c r="B15">
        <v>32964</v>
      </c>
    </row>
    <row r="16" spans="1:2" x14ac:dyDescent="0.3">
      <c r="A16" s="1" t="s">
        <v>18</v>
      </c>
      <c r="B16">
        <v>28912</v>
      </c>
    </row>
    <row r="17" spans="1:2" x14ac:dyDescent="0.3">
      <c r="A17" s="1" t="s">
        <v>19</v>
      </c>
      <c r="B17">
        <v>45853</v>
      </c>
    </row>
    <row r="18" spans="1:2" x14ac:dyDescent="0.3">
      <c r="A18" s="1" t="s">
        <v>20</v>
      </c>
      <c r="B18">
        <v>54215</v>
      </c>
    </row>
    <row r="19" spans="1:2" x14ac:dyDescent="0.3">
      <c r="A19" s="1" t="s">
        <v>21</v>
      </c>
      <c r="B19">
        <v>40922</v>
      </c>
    </row>
    <row r="20" spans="1:2" x14ac:dyDescent="0.3">
      <c r="A20" s="1" t="s">
        <v>22</v>
      </c>
      <c r="B20">
        <v>49923</v>
      </c>
    </row>
    <row r="21" spans="1:2" x14ac:dyDescent="0.3">
      <c r="A21" s="1" t="s">
        <v>23</v>
      </c>
      <c r="B21">
        <v>48156</v>
      </c>
    </row>
    <row r="22" spans="1:2" x14ac:dyDescent="0.3">
      <c r="A22" s="1" t="s">
        <v>24</v>
      </c>
      <c r="B22">
        <v>34415</v>
      </c>
    </row>
    <row r="23" spans="1:2" x14ac:dyDescent="0.3">
      <c r="A23" s="1" t="s">
        <v>25</v>
      </c>
      <c r="B23">
        <v>40834</v>
      </c>
    </row>
    <row r="24" spans="1:2" x14ac:dyDescent="0.3">
      <c r="A24" s="1" t="s">
        <v>26</v>
      </c>
      <c r="B24">
        <v>28254</v>
      </c>
    </row>
    <row r="25" spans="1:2" x14ac:dyDescent="0.3">
      <c r="A25" s="1" t="s">
        <v>27</v>
      </c>
      <c r="B25">
        <v>43120</v>
      </c>
    </row>
    <row r="26" spans="1:2" x14ac:dyDescent="0.3">
      <c r="A26" s="1" t="s">
        <v>28</v>
      </c>
      <c r="B26">
        <v>101113</v>
      </c>
    </row>
    <row r="27" spans="1:2" x14ac:dyDescent="0.3">
      <c r="A27" s="1" t="s">
        <v>29</v>
      </c>
      <c r="B27">
        <v>30496</v>
      </c>
    </row>
    <row r="28" spans="1:2" x14ac:dyDescent="0.3">
      <c r="A28" s="1" t="s">
        <v>30</v>
      </c>
      <c r="B28">
        <v>40687</v>
      </c>
    </row>
    <row r="29" spans="1:2" x14ac:dyDescent="0.3">
      <c r="A29" s="1" t="s">
        <v>31</v>
      </c>
      <c r="B29">
        <v>83126</v>
      </c>
    </row>
    <row r="30" spans="1:2" x14ac:dyDescent="0.3">
      <c r="A30" s="1" t="s">
        <v>32</v>
      </c>
      <c r="B30">
        <v>41817</v>
      </c>
    </row>
    <row r="31" spans="1:2" x14ac:dyDescent="0.3">
      <c r="A31" s="1" t="s">
        <v>33</v>
      </c>
      <c r="B31">
        <v>68062</v>
      </c>
    </row>
    <row r="32" spans="1:2" x14ac:dyDescent="0.3">
      <c r="A32" s="1" t="s">
        <v>34</v>
      </c>
      <c r="B32">
        <v>52345</v>
      </c>
    </row>
    <row r="33" spans="1:2" x14ac:dyDescent="0.3">
      <c r="A33" s="1" t="s">
        <v>35</v>
      </c>
      <c r="B33">
        <v>34232</v>
      </c>
    </row>
    <row r="34" spans="1:2" x14ac:dyDescent="0.3">
      <c r="A34" s="1" t="s">
        <v>36</v>
      </c>
      <c r="B34">
        <v>40597</v>
      </c>
    </row>
    <row r="35" spans="1:2" x14ac:dyDescent="0.3">
      <c r="A35" s="1" t="s">
        <v>37</v>
      </c>
      <c r="B35">
        <v>52372</v>
      </c>
    </row>
    <row r="36" spans="1:2" x14ac:dyDescent="0.3">
      <c r="A36" s="1" t="s">
        <v>38</v>
      </c>
      <c r="B36">
        <v>26943</v>
      </c>
    </row>
    <row r="37" spans="1:2" x14ac:dyDescent="0.3">
      <c r="A37" s="1" t="s">
        <v>39</v>
      </c>
      <c r="B37">
        <v>33809</v>
      </c>
    </row>
    <row r="38" spans="1:2" x14ac:dyDescent="0.3">
      <c r="A38" s="1" t="s">
        <v>50</v>
      </c>
      <c r="B38">
        <v>28418</v>
      </c>
    </row>
    <row r="39" spans="1:2" x14ac:dyDescent="0.3">
      <c r="A39" s="1" t="s">
        <v>40</v>
      </c>
      <c r="B39">
        <v>24548</v>
      </c>
    </row>
    <row r="40" spans="1:2" x14ac:dyDescent="0.3">
      <c r="A40" s="1" t="s">
        <v>41</v>
      </c>
      <c r="B40">
        <v>41740</v>
      </c>
    </row>
    <row r="41" spans="1:2" x14ac:dyDescent="0.3">
      <c r="A41" s="1" t="s">
        <v>42</v>
      </c>
      <c r="B41">
        <v>40759</v>
      </c>
    </row>
    <row r="42" spans="1:2" x14ac:dyDescent="0.3">
      <c r="A42" s="1" t="s">
        <v>43</v>
      </c>
      <c r="B42">
        <v>28091</v>
      </c>
    </row>
    <row r="43" spans="1:2" x14ac:dyDescent="0.3">
      <c r="A43" s="1" t="s">
        <v>44</v>
      </c>
      <c r="B43">
        <v>43758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 tint="0.39997558519241921"/>
  </sheetPr>
  <dimension ref="A1:B42"/>
  <sheetViews>
    <sheetView workbookViewId="0"/>
  </sheetViews>
  <sheetFormatPr defaultRowHeight="14.4" x14ac:dyDescent="0.3"/>
  <cols>
    <col min="1" max="1" width="30.77734375" bestFit="1" customWidth="1"/>
    <col min="2" max="2" width="20" bestFit="1" customWidth="1"/>
  </cols>
  <sheetData>
    <row r="1" spans="1:2" x14ac:dyDescent="0.3">
      <c r="A1" t="s">
        <v>1</v>
      </c>
      <c r="B1" t="s">
        <v>48</v>
      </c>
    </row>
    <row r="2" spans="1:2" x14ac:dyDescent="0.3">
      <c r="A2" s="1" t="s">
        <v>4</v>
      </c>
      <c r="B2">
        <v>60405</v>
      </c>
    </row>
    <row r="3" spans="1:2" x14ac:dyDescent="0.3">
      <c r="A3" s="1" t="s">
        <v>5</v>
      </c>
      <c r="B3">
        <v>30480</v>
      </c>
    </row>
    <row r="4" spans="1:2" x14ac:dyDescent="0.3">
      <c r="A4" s="1" t="s">
        <v>44</v>
      </c>
      <c r="B4">
        <v>41437</v>
      </c>
    </row>
    <row r="5" spans="1:2" x14ac:dyDescent="0.3">
      <c r="A5" s="1" t="s">
        <v>6</v>
      </c>
      <c r="B5">
        <v>58450</v>
      </c>
    </row>
    <row r="6" spans="1:2" x14ac:dyDescent="0.3">
      <c r="A6" s="1" t="s">
        <v>7</v>
      </c>
      <c r="B6">
        <v>43934</v>
      </c>
    </row>
    <row r="7" spans="1:2" x14ac:dyDescent="0.3">
      <c r="A7" s="1" t="s">
        <v>8</v>
      </c>
      <c r="B7">
        <v>26038</v>
      </c>
    </row>
    <row r="8" spans="1:2" x14ac:dyDescent="0.3">
      <c r="A8" s="1" t="s">
        <v>9</v>
      </c>
      <c r="B8">
        <v>29635</v>
      </c>
    </row>
    <row r="9" spans="1:2" x14ac:dyDescent="0.3">
      <c r="A9" s="1" t="s">
        <v>10</v>
      </c>
      <c r="B9">
        <v>18015</v>
      </c>
    </row>
    <row r="10" spans="1:2" x14ac:dyDescent="0.3">
      <c r="A10" s="1" t="s">
        <v>11</v>
      </c>
      <c r="B10">
        <v>23863</v>
      </c>
    </row>
    <row r="11" spans="1:2" x14ac:dyDescent="0.3">
      <c r="A11" s="1" t="s">
        <v>12</v>
      </c>
      <c r="B11">
        <v>25203</v>
      </c>
    </row>
    <row r="12" spans="1:2" x14ac:dyDescent="0.3">
      <c r="A12" s="1" t="s">
        <v>13</v>
      </c>
      <c r="B12">
        <v>35057</v>
      </c>
    </row>
    <row r="13" spans="1:2" x14ac:dyDescent="0.3">
      <c r="A13" s="1" t="s">
        <v>14</v>
      </c>
      <c r="B13">
        <v>40625</v>
      </c>
    </row>
    <row r="14" spans="1:2" x14ac:dyDescent="0.3">
      <c r="A14" s="1" t="s">
        <v>15</v>
      </c>
      <c r="B14">
        <v>25956</v>
      </c>
    </row>
    <row r="15" spans="1:2" x14ac:dyDescent="0.3">
      <c r="A15" s="1" t="s">
        <v>16</v>
      </c>
      <c r="B15">
        <v>77937</v>
      </c>
    </row>
    <row r="16" spans="1:2" x14ac:dyDescent="0.3">
      <c r="A16" s="1" t="s">
        <v>17</v>
      </c>
      <c r="B16">
        <v>28847</v>
      </c>
    </row>
    <row r="17" spans="1:2" x14ac:dyDescent="0.3">
      <c r="A17" s="1" t="s">
        <v>18</v>
      </c>
      <c r="B17">
        <v>28311</v>
      </c>
    </row>
    <row r="18" spans="1:2" x14ac:dyDescent="0.3">
      <c r="A18" s="1" t="s">
        <v>19</v>
      </c>
      <c r="B18">
        <v>43479</v>
      </c>
    </row>
    <row r="19" spans="1:2" x14ac:dyDescent="0.3">
      <c r="A19" s="1" t="s">
        <v>20</v>
      </c>
      <c r="B19">
        <v>44132</v>
      </c>
    </row>
    <row r="20" spans="1:2" x14ac:dyDescent="0.3">
      <c r="A20" s="1" t="s">
        <v>21</v>
      </c>
      <c r="B20">
        <v>38321</v>
      </c>
    </row>
    <row r="21" spans="1:2" x14ac:dyDescent="0.3">
      <c r="A21" s="1" t="s">
        <v>22</v>
      </c>
      <c r="B21">
        <v>47693</v>
      </c>
    </row>
    <row r="22" spans="1:2" x14ac:dyDescent="0.3">
      <c r="A22" s="1" t="s">
        <v>23</v>
      </c>
      <c r="B22">
        <v>42867</v>
      </c>
    </row>
    <row r="23" spans="1:2" x14ac:dyDescent="0.3">
      <c r="A23" s="1" t="s">
        <v>24</v>
      </c>
      <c r="B23">
        <v>33235</v>
      </c>
    </row>
    <row r="24" spans="1:2" x14ac:dyDescent="0.3">
      <c r="A24" s="1" t="s">
        <v>25</v>
      </c>
      <c r="B24">
        <v>38201</v>
      </c>
    </row>
    <row r="25" spans="1:2" x14ac:dyDescent="0.3">
      <c r="A25" s="1" t="s">
        <v>26</v>
      </c>
      <c r="B25">
        <v>27071</v>
      </c>
    </row>
    <row r="26" spans="1:2" x14ac:dyDescent="0.3">
      <c r="A26" s="1" t="s">
        <v>27</v>
      </c>
      <c r="B26">
        <v>40526</v>
      </c>
    </row>
    <row r="27" spans="1:2" x14ac:dyDescent="0.3">
      <c r="A27" s="1" t="s">
        <v>28</v>
      </c>
      <c r="B27">
        <v>97171</v>
      </c>
    </row>
    <row r="28" spans="1:2" x14ac:dyDescent="0.3">
      <c r="A28" s="1" t="s">
        <v>29</v>
      </c>
      <c r="B28">
        <v>30329</v>
      </c>
    </row>
    <row r="29" spans="1:2" x14ac:dyDescent="0.3">
      <c r="A29" s="1" t="s">
        <v>30</v>
      </c>
      <c r="B29">
        <v>38487</v>
      </c>
    </row>
    <row r="30" spans="1:2" x14ac:dyDescent="0.3">
      <c r="A30" s="1" t="s">
        <v>31</v>
      </c>
      <c r="B30">
        <v>73658</v>
      </c>
    </row>
    <row r="31" spans="1:2" x14ac:dyDescent="0.3">
      <c r="A31" s="1" t="s">
        <v>32</v>
      </c>
      <c r="B31">
        <v>40240</v>
      </c>
    </row>
    <row r="32" spans="1:2" x14ac:dyDescent="0.3">
      <c r="A32" s="1" t="s">
        <v>33</v>
      </c>
      <c r="B32">
        <v>66797</v>
      </c>
    </row>
    <row r="33" spans="1:2" x14ac:dyDescent="0.3">
      <c r="A33" s="1" t="s">
        <v>34</v>
      </c>
      <c r="B33">
        <v>48744</v>
      </c>
    </row>
    <row r="34" spans="1:2" x14ac:dyDescent="0.3">
      <c r="A34" s="1" t="s">
        <v>35</v>
      </c>
      <c r="B34">
        <v>29756</v>
      </c>
    </row>
    <row r="35" spans="1:2" x14ac:dyDescent="0.3">
      <c r="A35" s="1" t="s">
        <v>36</v>
      </c>
      <c r="B35">
        <v>40740</v>
      </c>
    </row>
    <row r="36" spans="1:2" x14ac:dyDescent="0.3">
      <c r="A36" s="1" t="s">
        <v>37</v>
      </c>
      <c r="B36">
        <v>48022</v>
      </c>
    </row>
    <row r="37" spans="1:2" x14ac:dyDescent="0.3">
      <c r="A37" s="1" t="s">
        <v>38</v>
      </c>
      <c r="B37">
        <v>27128</v>
      </c>
    </row>
    <row r="38" spans="1:2" x14ac:dyDescent="0.3">
      <c r="A38" s="1" t="s">
        <v>39</v>
      </c>
      <c r="B38">
        <v>31447</v>
      </c>
    </row>
    <row r="39" spans="1:2" x14ac:dyDescent="0.3">
      <c r="A39" s="1" t="s">
        <v>40</v>
      </c>
      <c r="B39">
        <v>24432</v>
      </c>
    </row>
    <row r="40" spans="1:2" x14ac:dyDescent="0.3">
      <c r="A40" s="1" t="s">
        <v>41</v>
      </c>
      <c r="B40">
        <v>37475</v>
      </c>
    </row>
    <row r="41" spans="1:2" x14ac:dyDescent="0.3">
      <c r="A41" s="1" t="s">
        <v>42</v>
      </c>
      <c r="B41">
        <v>34032</v>
      </c>
    </row>
    <row r="42" spans="1:2" x14ac:dyDescent="0.3">
      <c r="A42" s="1" t="s">
        <v>43</v>
      </c>
      <c r="B42">
        <v>24262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0.39997558519241921"/>
  </sheetPr>
  <dimension ref="A1:B42"/>
  <sheetViews>
    <sheetView workbookViewId="0"/>
  </sheetViews>
  <sheetFormatPr defaultRowHeight="14.4" x14ac:dyDescent="0.3"/>
  <cols>
    <col min="1" max="1" width="30.77734375" bestFit="1" customWidth="1"/>
    <col min="2" max="2" width="20" bestFit="1" customWidth="1"/>
  </cols>
  <sheetData>
    <row r="1" spans="1:2" x14ac:dyDescent="0.3">
      <c r="A1" t="s">
        <v>1</v>
      </c>
      <c r="B1" t="s">
        <v>46</v>
      </c>
    </row>
    <row r="2" spans="1:2" x14ac:dyDescent="0.3">
      <c r="A2" s="1" t="s">
        <v>4</v>
      </c>
      <c r="B2">
        <v>52295</v>
      </c>
    </row>
    <row r="3" spans="1:2" x14ac:dyDescent="0.3">
      <c r="A3" s="1" t="s">
        <v>5</v>
      </c>
      <c r="B3">
        <v>28350</v>
      </c>
    </row>
    <row r="4" spans="1:2" x14ac:dyDescent="0.3">
      <c r="A4" s="1" t="s">
        <v>6</v>
      </c>
      <c r="B4">
        <v>50592</v>
      </c>
    </row>
    <row r="5" spans="1:2" x14ac:dyDescent="0.3">
      <c r="A5" s="1" t="s">
        <v>7</v>
      </c>
      <c r="B5">
        <v>40219</v>
      </c>
    </row>
    <row r="6" spans="1:2" x14ac:dyDescent="0.3">
      <c r="A6" s="1" t="s">
        <v>8</v>
      </c>
      <c r="B6">
        <v>24962</v>
      </c>
    </row>
    <row r="7" spans="1:2" x14ac:dyDescent="0.3">
      <c r="A7" s="1" t="s">
        <v>9</v>
      </c>
      <c r="B7">
        <v>26907</v>
      </c>
    </row>
    <row r="8" spans="1:2" x14ac:dyDescent="0.3">
      <c r="A8" s="1" t="s">
        <v>10</v>
      </c>
      <c r="B8">
        <v>19375</v>
      </c>
    </row>
    <row r="9" spans="1:2" x14ac:dyDescent="0.3">
      <c r="A9" s="1" t="s">
        <v>11</v>
      </c>
      <c r="B9">
        <v>22750</v>
      </c>
    </row>
    <row r="10" spans="1:2" x14ac:dyDescent="0.3">
      <c r="A10" s="1" t="s">
        <v>12</v>
      </c>
      <c r="B10">
        <v>22878</v>
      </c>
    </row>
    <row r="11" spans="1:2" x14ac:dyDescent="0.3">
      <c r="A11" s="1" t="s">
        <v>13</v>
      </c>
      <c r="B11">
        <v>26955</v>
      </c>
    </row>
    <row r="12" spans="1:2" x14ac:dyDescent="0.3">
      <c r="A12" s="1" t="s">
        <v>14</v>
      </c>
      <c r="B12">
        <v>37605</v>
      </c>
    </row>
    <row r="13" spans="1:2" x14ac:dyDescent="0.3">
      <c r="A13" s="1" t="s">
        <v>15</v>
      </c>
      <c r="B13">
        <v>23895</v>
      </c>
    </row>
    <row r="14" spans="1:2" x14ac:dyDescent="0.3">
      <c r="A14" s="1" t="s">
        <v>16</v>
      </c>
      <c r="B14">
        <v>76728</v>
      </c>
    </row>
    <row r="15" spans="1:2" x14ac:dyDescent="0.3">
      <c r="A15" s="1" t="s">
        <v>17</v>
      </c>
      <c r="B15">
        <v>30603</v>
      </c>
    </row>
    <row r="16" spans="1:2" x14ac:dyDescent="0.3">
      <c r="A16" s="1" t="s">
        <v>18</v>
      </c>
      <c r="B16">
        <v>27196</v>
      </c>
    </row>
    <row r="17" spans="1:2" x14ac:dyDescent="0.3">
      <c r="A17" s="1" t="s">
        <v>19</v>
      </c>
      <c r="B17">
        <v>33874</v>
      </c>
    </row>
    <row r="18" spans="1:2" x14ac:dyDescent="0.3">
      <c r="A18" s="1" t="s">
        <v>20</v>
      </c>
      <c r="B18">
        <v>41944</v>
      </c>
    </row>
    <row r="19" spans="1:2" x14ac:dyDescent="0.3">
      <c r="A19" s="1" t="s">
        <v>21</v>
      </c>
      <c r="B19">
        <v>35288</v>
      </c>
    </row>
    <row r="20" spans="1:2" x14ac:dyDescent="0.3">
      <c r="A20" s="1" t="s">
        <v>22</v>
      </c>
      <c r="B20">
        <v>42724</v>
      </c>
    </row>
    <row r="21" spans="1:2" x14ac:dyDescent="0.3">
      <c r="A21" s="1" t="s">
        <v>23</v>
      </c>
      <c r="B21">
        <v>43544</v>
      </c>
    </row>
    <row r="22" spans="1:2" x14ac:dyDescent="0.3">
      <c r="A22" s="1" t="s">
        <v>24</v>
      </c>
      <c r="B22">
        <v>29321</v>
      </c>
    </row>
    <row r="23" spans="1:2" x14ac:dyDescent="0.3">
      <c r="A23" s="1" t="s">
        <v>25</v>
      </c>
      <c r="B23">
        <v>34929</v>
      </c>
    </row>
    <row r="24" spans="1:2" x14ac:dyDescent="0.3">
      <c r="A24" s="1" t="s">
        <v>26</v>
      </c>
      <c r="B24">
        <v>24293</v>
      </c>
    </row>
    <row r="25" spans="1:2" x14ac:dyDescent="0.3">
      <c r="A25" s="1" t="s">
        <v>27</v>
      </c>
      <c r="B25">
        <v>36950</v>
      </c>
    </row>
    <row r="26" spans="1:2" x14ac:dyDescent="0.3">
      <c r="A26" s="1" t="s">
        <v>28</v>
      </c>
      <c r="B26">
        <v>84414</v>
      </c>
    </row>
    <row r="27" spans="1:2" x14ac:dyDescent="0.3">
      <c r="A27" s="1" t="s">
        <v>29</v>
      </c>
      <c r="B27">
        <v>27590</v>
      </c>
    </row>
    <row r="28" spans="1:2" x14ac:dyDescent="0.3">
      <c r="A28" s="1" t="s">
        <v>30</v>
      </c>
      <c r="B28">
        <v>36699</v>
      </c>
    </row>
    <row r="29" spans="1:2" x14ac:dyDescent="0.3">
      <c r="A29" s="1" t="s">
        <v>31</v>
      </c>
      <c r="B29">
        <v>68181</v>
      </c>
    </row>
    <row r="30" spans="1:2" x14ac:dyDescent="0.3">
      <c r="A30" s="1" t="s">
        <v>32</v>
      </c>
      <c r="B30">
        <v>34156</v>
      </c>
    </row>
    <row r="31" spans="1:2" x14ac:dyDescent="0.3">
      <c r="A31" s="1" t="s">
        <v>33</v>
      </c>
      <c r="B31">
        <v>59011</v>
      </c>
    </row>
    <row r="32" spans="1:2" x14ac:dyDescent="0.3">
      <c r="A32" s="1" t="s">
        <v>34</v>
      </c>
      <c r="B32">
        <v>43945</v>
      </c>
    </row>
    <row r="33" spans="1:2" x14ac:dyDescent="0.3">
      <c r="A33" s="1" t="s">
        <v>35</v>
      </c>
      <c r="B33">
        <v>27406</v>
      </c>
    </row>
    <row r="34" spans="1:2" x14ac:dyDescent="0.3">
      <c r="A34" s="1" t="s">
        <v>36</v>
      </c>
      <c r="B34">
        <v>39661</v>
      </c>
    </row>
    <row r="35" spans="1:2" x14ac:dyDescent="0.3">
      <c r="A35" s="1" t="s">
        <v>37</v>
      </c>
      <c r="B35">
        <v>43113</v>
      </c>
    </row>
    <row r="36" spans="1:2" x14ac:dyDescent="0.3">
      <c r="A36" s="1" t="s">
        <v>38</v>
      </c>
      <c r="B36">
        <v>26565</v>
      </c>
    </row>
    <row r="37" spans="1:2" x14ac:dyDescent="0.3">
      <c r="A37" s="1" t="s">
        <v>39</v>
      </c>
      <c r="B37">
        <v>26013</v>
      </c>
    </row>
    <row r="38" spans="1:2" x14ac:dyDescent="0.3">
      <c r="A38" s="1" t="s">
        <v>40</v>
      </c>
      <c r="B38">
        <v>20281</v>
      </c>
    </row>
    <row r="39" spans="1:2" x14ac:dyDescent="0.3">
      <c r="A39" s="1" t="s">
        <v>41</v>
      </c>
      <c r="B39">
        <v>36516</v>
      </c>
    </row>
    <row r="40" spans="1:2" x14ac:dyDescent="0.3">
      <c r="A40" s="1" t="s">
        <v>42</v>
      </c>
      <c r="B40">
        <v>34732</v>
      </c>
    </row>
    <row r="41" spans="1:2" x14ac:dyDescent="0.3">
      <c r="A41" s="1" t="s">
        <v>43</v>
      </c>
      <c r="B41">
        <v>24671</v>
      </c>
    </row>
    <row r="42" spans="1:2" x14ac:dyDescent="0.3">
      <c r="A42" s="1" t="s">
        <v>44</v>
      </c>
      <c r="B42">
        <v>37847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7" tint="0.39997558519241921"/>
  </sheetPr>
  <dimension ref="A1:B42"/>
  <sheetViews>
    <sheetView workbookViewId="0"/>
  </sheetViews>
  <sheetFormatPr defaultRowHeight="14.4" x14ac:dyDescent="0.3"/>
  <cols>
    <col min="1" max="1" width="30.77734375" bestFit="1" customWidth="1"/>
    <col min="2" max="2" width="20" bestFit="1" customWidth="1"/>
  </cols>
  <sheetData>
    <row r="1" spans="1:2" x14ac:dyDescent="0.3">
      <c r="A1" t="s">
        <v>1</v>
      </c>
      <c r="B1" t="s">
        <v>47</v>
      </c>
    </row>
    <row r="2" spans="1:2" x14ac:dyDescent="0.3">
      <c r="A2" s="1" t="s">
        <v>4</v>
      </c>
      <c r="B2">
        <v>57373</v>
      </c>
    </row>
    <row r="3" spans="1:2" x14ac:dyDescent="0.3">
      <c r="A3" s="1" t="s">
        <v>5</v>
      </c>
      <c r="B3">
        <v>30255</v>
      </c>
    </row>
    <row r="4" spans="1:2" x14ac:dyDescent="0.3">
      <c r="A4" s="1" t="s">
        <v>6</v>
      </c>
      <c r="B4">
        <v>53494</v>
      </c>
    </row>
    <row r="5" spans="1:2" x14ac:dyDescent="0.3">
      <c r="A5" s="1" t="s">
        <v>7</v>
      </c>
      <c r="B5">
        <v>39446</v>
      </c>
    </row>
    <row r="6" spans="1:2" x14ac:dyDescent="0.3">
      <c r="A6" s="1" t="s">
        <v>8</v>
      </c>
      <c r="B6">
        <v>26177</v>
      </c>
    </row>
    <row r="7" spans="1:2" x14ac:dyDescent="0.3">
      <c r="A7" s="1" t="s">
        <v>9</v>
      </c>
      <c r="B7">
        <v>29755</v>
      </c>
    </row>
    <row r="8" spans="1:2" x14ac:dyDescent="0.3">
      <c r="A8" s="1" t="s">
        <v>10</v>
      </c>
      <c r="B8">
        <v>20188</v>
      </c>
    </row>
    <row r="9" spans="1:2" x14ac:dyDescent="0.3">
      <c r="A9" s="1" t="s">
        <v>11</v>
      </c>
      <c r="B9">
        <v>22057</v>
      </c>
    </row>
    <row r="10" spans="1:2" x14ac:dyDescent="0.3">
      <c r="A10" s="1" t="s">
        <v>12</v>
      </c>
      <c r="B10">
        <v>23241</v>
      </c>
    </row>
    <row r="11" spans="1:2" x14ac:dyDescent="0.3">
      <c r="A11" s="1" t="s">
        <v>13</v>
      </c>
      <c r="B11">
        <v>30145</v>
      </c>
    </row>
    <row r="12" spans="1:2" x14ac:dyDescent="0.3">
      <c r="A12" s="1" t="s">
        <v>14</v>
      </c>
      <c r="B12">
        <v>39482</v>
      </c>
    </row>
    <row r="13" spans="1:2" x14ac:dyDescent="0.3">
      <c r="A13" s="1" t="s">
        <v>15</v>
      </c>
      <c r="B13">
        <v>22026</v>
      </c>
    </row>
    <row r="14" spans="1:2" x14ac:dyDescent="0.3">
      <c r="A14" s="1" t="s">
        <v>16</v>
      </c>
      <c r="B14">
        <v>77631</v>
      </c>
    </row>
    <row r="15" spans="1:2" x14ac:dyDescent="0.3">
      <c r="A15" s="1" t="s">
        <v>17</v>
      </c>
      <c r="B15">
        <v>31921</v>
      </c>
    </row>
    <row r="16" spans="1:2" x14ac:dyDescent="0.3">
      <c r="A16" s="1" t="s">
        <v>18</v>
      </c>
      <c r="B16">
        <v>26797</v>
      </c>
    </row>
    <row r="17" spans="1:2" x14ac:dyDescent="0.3">
      <c r="A17" s="1" t="s">
        <v>19</v>
      </c>
      <c r="B17">
        <v>38271</v>
      </c>
    </row>
    <row r="18" spans="1:2" x14ac:dyDescent="0.3">
      <c r="A18" s="1" t="s">
        <v>20</v>
      </c>
      <c r="B18">
        <v>47424</v>
      </c>
    </row>
    <row r="19" spans="1:2" x14ac:dyDescent="0.3">
      <c r="A19" s="1" t="s">
        <v>21</v>
      </c>
      <c r="B19">
        <v>42708</v>
      </c>
    </row>
    <row r="20" spans="1:2" x14ac:dyDescent="0.3">
      <c r="A20" s="1" t="s">
        <v>22</v>
      </c>
      <c r="B20">
        <v>45661</v>
      </c>
    </row>
    <row r="21" spans="1:2" x14ac:dyDescent="0.3">
      <c r="A21" s="1" t="s">
        <v>23</v>
      </c>
      <c r="B21">
        <v>41734</v>
      </c>
    </row>
    <row r="22" spans="1:2" x14ac:dyDescent="0.3">
      <c r="A22" s="1" t="s">
        <v>24</v>
      </c>
      <c r="B22">
        <v>31963</v>
      </c>
    </row>
    <row r="23" spans="1:2" x14ac:dyDescent="0.3">
      <c r="A23" s="1" t="s">
        <v>25</v>
      </c>
      <c r="B23">
        <v>36595</v>
      </c>
    </row>
    <row r="24" spans="1:2" x14ac:dyDescent="0.3">
      <c r="A24" s="1" t="s">
        <v>26</v>
      </c>
      <c r="B24">
        <v>25369</v>
      </c>
    </row>
    <row r="25" spans="1:2" x14ac:dyDescent="0.3">
      <c r="A25" s="1" t="s">
        <v>27</v>
      </c>
      <c r="B25">
        <v>39450</v>
      </c>
    </row>
    <row r="26" spans="1:2" x14ac:dyDescent="0.3">
      <c r="A26" s="1" t="s">
        <v>28</v>
      </c>
      <c r="B26">
        <v>88517</v>
      </c>
    </row>
    <row r="27" spans="1:2" x14ac:dyDescent="0.3">
      <c r="A27" s="1" t="s">
        <v>29</v>
      </c>
      <c r="B27">
        <v>30477</v>
      </c>
    </row>
    <row r="28" spans="1:2" x14ac:dyDescent="0.3">
      <c r="A28" s="1" t="s">
        <v>30</v>
      </c>
      <c r="B28">
        <v>38291</v>
      </c>
    </row>
    <row r="29" spans="1:2" x14ac:dyDescent="0.3">
      <c r="A29" s="1" t="s">
        <v>31</v>
      </c>
      <c r="B29">
        <v>72440</v>
      </c>
    </row>
    <row r="30" spans="1:2" x14ac:dyDescent="0.3">
      <c r="A30" s="1" t="s">
        <v>32</v>
      </c>
      <c r="B30">
        <v>38349</v>
      </c>
    </row>
    <row r="31" spans="1:2" x14ac:dyDescent="0.3">
      <c r="A31" s="1" t="s">
        <v>33</v>
      </c>
      <c r="B31">
        <v>61825</v>
      </c>
    </row>
    <row r="32" spans="1:2" x14ac:dyDescent="0.3">
      <c r="A32" s="1" t="s">
        <v>34</v>
      </c>
      <c r="B32">
        <v>44803</v>
      </c>
    </row>
    <row r="33" spans="1:2" x14ac:dyDescent="0.3">
      <c r="A33" s="1" t="s">
        <v>35</v>
      </c>
      <c r="B33">
        <v>30698</v>
      </c>
    </row>
    <row r="34" spans="1:2" x14ac:dyDescent="0.3">
      <c r="A34" s="1" t="s">
        <v>36</v>
      </c>
      <c r="B34">
        <v>38660</v>
      </c>
    </row>
    <row r="35" spans="1:2" x14ac:dyDescent="0.3">
      <c r="A35" s="1" t="s">
        <v>37</v>
      </c>
      <c r="B35">
        <v>45930</v>
      </c>
    </row>
    <row r="36" spans="1:2" x14ac:dyDescent="0.3">
      <c r="A36" s="1" t="s">
        <v>38</v>
      </c>
      <c r="B36">
        <v>25875</v>
      </c>
    </row>
    <row r="37" spans="1:2" x14ac:dyDescent="0.3">
      <c r="A37" s="1" t="s">
        <v>39</v>
      </c>
      <c r="B37">
        <v>25789</v>
      </c>
    </row>
    <row r="38" spans="1:2" x14ac:dyDescent="0.3">
      <c r="A38" s="1" t="s">
        <v>40</v>
      </c>
      <c r="B38">
        <v>20180</v>
      </c>
    </row>
    <row r="39" spans="1:2" x14ac:dyDescent="0.3">
      <c r="A39" s="1" t="s">
        <v>41</v>
      </c>
      <c r="B39">
        <v>38466</v>
      </c>
    </row>
    <row r="40" spans="1:2" x14ac:dyDescent="0.3">
      <c r="A40" s="1" t="s">
        <v>42</v>
      </c>
      <c r="B40">
        <v>38026</v>
      </c>
    </row>
    <row r="41" spans="1:2" x14ac:dyDescent="0.3">
      <c r="A41" s="1" t="s">
        <v>43</v>
      </c>
      <c r="B41">
        <v>24707</v>
      </c>
    </row>
    <row r="42" spans="1:2" x14ac:dyDescent="0.3">
      <c r="A42" s="1" t="s">
        <v>44</v>
      </c>
      <c r="B42">
        <v>39824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C112-07F3-4E6B-8784-CDB261136D73}">
  <sheetPr>
    <tabColor theme="9" tint="-0.499984740745262"/>
  </sheetPr>
  <dimension ref="A1:D61"/>
  <sheetViews>
    <sheetView topLeftCell="A24" workbookViewId="0"/>
  </sheetViews>
  <sheetFormatPr defaultRowHeight="14.4" x14ac:dyDescent="0.3"/>
  <cols>
    <col min="1" max="1" width="15.33203125" bestFit="1" customWidth="1"/>
    <col min="2" max="2" width="30.77734375" bestFit="1" customWidth="1"/>
    <col min="3" max="3" width="76.109375" bestFit="1" customWidth="1"/>
    <col min="4" max="4" width="80.88671875" bestFit="1" customWidth="1"/>
  </cols>
  <sheetData>
    <row r="1" spans="1:4" x14ac:dyDescent="0.3">
      <c r="A1" t="s">
        <v>615</v>
      </c>
      <c r="B1" t="s">
        <v>0</v>
      </c>
      <c r="C1" t="s">
        <v>684</v>
      </c>
      <c r="D1" t="s">
        <v>685</v>
      </c>
    </row>
    <row r="2" spans="1:4" x14ac:dyDescent="0.3">
      <c r="A2" s="1" t="s">
        <v>618</v>
      </c>
      <c r="B2" s="1" t="s">
        <v>1</v>
      </c>
      <c r="C2" t="s">
        <v>315</v>
      </c>
      <c r="D2" t="s">
        <v>316</v>
      </c>
    </row>
    <row r="3" spans="1:4" x14ac:dyDescent="0.3">
      <c r="A3" s="1" t="s">
        <v>619</v>
      </c>
      <c r="B3" s="1" t="s">
        <v>4</v>
      </c>
      <c r="C3">
        <v>22855</v>
      </c>
      <c r="D3">
        <v>343</v>
      </c>
    </row>
    <row r="4" spans="1:4" x14ac:dyDescent="0.3">
      <c r="A4" s="1" t="s">
        <v>620</v>
      </c>
      <c r="B4" s="1" t="s">
        <v>53</v>
      </c>
      <c r="C4">
        <v>11309</v>
      </c>
      <c r="D4">
        <v>5568</v>
      </c>
    </row>
    <row r="5" spans="1:4" x14ac:dyDescent="0.3">
      <c r="A5" s="1" t="s">
        <v>621</v>
      </c>
      <c r="B5" s="1" t="s">
        <v>54</v>
      </c>
      <c r="C5">
        <v>17072</v>
      </c>
      <c r="D5">
        <v>2269</v>
      </c>
    </row>
    <row r="6" spans="1:4" x14ac:dyDescent="0.3">
      <c r="A6" s="1" t="s">
        <v>622</v>
      </c>
      <c r="B6" s="1" t="s">
        <v>5</v>
      </c>
      <c r="C6">
        <v>16178</v>
      </c>
      <c r="D6">
        <v>840</v>
      </c>
    </row>
    <row r="7" spans="1:4" x14ac:dyDescent="0.3">
      <c r="A7" s="1" t="s">
        <v>623</v>
      </c>
      <c r="B7" s="1" t="s">
        <v>55</v>
      </c>
      <c r="C7">
        <v>20800</v>
      </c>
      <c r="D7">
        <v>3585</v>
      </c>
    </row>
    <row r="8" spans="1:4" x14ac:dyDescent="0.3">
      <c r="A8" s="1" t="s">
        <v>624</v>
      </c>
      <c r="B8" s="1" t="s">
        <v>56</v>
      </c>
      <c r="C8">
        <v>15729</v>
      </c>
      <c r="D8">
        <v>897</v>
      </c>
    </row>
    <row r="9" spans="1:4" x14ac:dyDescent="0.3">
      <c r="A9" s="1" t="s">
        <v>625</v>
      </c>
      <c r="B9" s="1" t="s">
        <v>6</v>
      </c>
      <c r="C9">
        <v>22473</v>
      </c>
      <c r="D9">
        <v>451</v>
      </c>
    </row>
    <row r="10" spans="1:4" x14ac:dyDescent="0.3">
      <c r="A10" s="1" t="s">
        <v>626</v>
      </c>
      <c r="B10" s="1" t="s">
        <v>57</v>
      </c>
      <c r="C10">
        <v>8257</v>
      </c>
      <c r="D10">
        <v>1321</v>
      </c>
    </row>
    <row r="11" spans="1:4" x14ac:dyDescent="0.3">
      <c r="A11" s="1" t="s">
        <v>627</v>
      </c>
      <c r="B11" s="1" t="s">
        <v>7</v>
      </c>
      <c r="C11">
        <v>22917</v>
      </c>
      <c r="D11">
        <v>1798</v>
      </c>
    </row>
    <row r="12" spans="1:4" x14ac:dyDescent="0.3">
      <c r="A12" s="1" t="s">
        <v>628</v>
      </c>
      <c r="B12" s="1" t="s">
        <v>8</v>
      </c>
      <c r="C12">
        <v>14467</v>
      </c>
      <c r="D12">
        <v>242</v>
      </c>
    </row>
    <row r="13" spans="1:4" x14ac:dyDescent="0.3">
      <c r="A13" s="1" t="s">
        <v>629</v>
      </c>
      <c r="B13" s="1" t="s">
        <v>58</v>
      </c>
      <c r="C13">
        <v>13265</v>
      </c>
      <c r="D13">
        <v>1096</v>
      </c>
    </row>
    <row r="14" spans="1:4" x14ac:dyDescent="0.3">
      <c r="A14" s="1" t="s">
        <v>630</v>
      </c>
      <c r="B14" s="1" t="s">
        <v>9</v>
      </c>
      <c r="C14">
        <v>16518</v>
      </c>
      <c r="D14">
        <v>3303</v>
      </c>
    </row>
    <row r="15" spans="1:4" x14ac:dyDescent="0.3">
      <c r="A15" s="1" t="s">
        <v>631</v>
      </c>
      <c r="B15" s="1" t="s">
        <v>10</v>
      </c>
      <c r="C15">
        <v>15106</v>
      </c>
      <c r="D15">
        <v>638</v>
      </c>
    </row>
    <row r="16" spans="1:4" x14ac:dyDescent="0.3">
      <c r="A16" s="1" t="s">
        <v>632</v>
      </c>
      <c r="B16" s="1" t="s">
        <v>59</v>
      </c>
      <c r="C16">
        <v>16592</v>
      </c>
      <c r="D16">
        <v>2208</v>
      </c>
    </row>
    <row r="17" spans="1:4" x14ac:dyDescent="0.3">
      <c r="A17" s="1" t="s">
        <v>633</v>
      </c>
      <c r="B17" s="1" t="s">
        <v>11</v>
      </c>
      <c r="C17">
        <v>14266</v>
      </c>
      <c r="D17">
        <v>305</v>
      </c>
    </row>
    <row r="18" spans="1:4" x14ac:dyDescent="0.3">
      <c r="A18" s="1" t="s">
        <v>634</v>
      </c>
      <c r="B18" s="1" t="s">
        <v>12</v>
      </c>
      <c r="C18">
        <v>12822</v>
      </c>
      <c r="D18">
        <v>535</v>
      </c>
    </row>
    <row r="19" spans="1:4" x14ac:dyDescent="0.3">
      <c r="A19" s="1" t="s">
        <v>635</v>
      </c>
      <c r="B19" s="1" t="s">
        <v>13</v>
      </c>
      <c r="C19">
        <v>15514</v>
      </c>
      <c r="D19">
        <v>2352</v>
      </c>
    </row>
    <row r="20" spans="1:4" x14ac:dyDescent="0.3">
      <c r="A20" s="1" t="s">
        <v>636</v>
      </c>
      <c r="B20" s="1" t="s">
        <v>60</v>
      </c>
      <c r="C20">
        <v>3599</v>
      </c>
      <c r="D20">
        <v>1757</v>
      </c>
    </row>
    <row r="21" spans="1:4" x14ac:dyDescent="0.3">
      <c r="A21" s="1" t="s">
        <v>637</v>
      </c>
      <c r="B21" s="1" t="s">
        <v>14</v>
      </c>
      <c r="C21">
        <v>17783</v>
      </c>
      <c r="D21">
        <v>89</v>
      </c>
    </row>
    <row r="22" spans="1:4" x14ac:dyDescent="0.3">
      <c r="A22" s="1" t="s">
        <v>638</v>
      </c>
      <c r="B22" s="1" t="s">
        <v>15</v>
      </c>
      <c r="C22">
        <v>13432</v>
      </c>
      <c r="D22">
        <v>539</v>
      </c>
    </row>
    <row r="23" spans="1:4" x14ac:dyDescent="0.3">
      <c r="A23" s="1" t="s">
        <v>639</v>
      </c>
      <c r="B23" s="1" t="s">
        <v>16</v>
      </c>
      <c r="C23">
        <v>24716</v>
      </c>
      <c r="D23">
        <v>1909</v>
      </c>
    </row>
    <row r="24" spans="1:4" x14ac:dyDescent="0.3">
      <c r="A24" s="1" t="s">
        <v>640</v>
      </c>
      <c r="B24" s="1" t="s">
        <v>61</v>
      </c>
      <c r="C24">
        <v>15754</v>
      </c>
      <c r="D24">
        <v>2590</v>
      </c>
    </row>
    <row r="25" spans="1:4" x14ac:dyDescent="0.3">
      <c r="A25" s="1" t="s">
        <v>641</v>
      </c>
      <c r="B25" s="1" t="s">
        <v>17</v>
      </c>
      <c r="C25">
        <v>13360</v>
      </c>
      <c r="D25">
        <v>975</v>
      </c>
    </row>
    <row r="26" spans="1:4" x14ac:dyDescent="0.3">
      <c r="A26" s="1" t="s">
        <v>642</v>
      </c>
      <c r="B26" s="1" t="s">
        <v>18</v>
      </c>
      <c r="C26">
        <v>13926</v>
      </c>
      <c r="D26">
        <v>431</v>
      </c>
    </row>
    <row r="27" spans="1:4" x14ac:dyDescent="0.3">
      <c r="A27" s="1" t="s">
        <v>643</v>
      </c>
      <c r="B27" s="1" t="s">
        <v>62</v>
      </c>
      <c r="C27">
        <v>12245</v>
      </c>
      <c r="D27">
        <v>1833</v>
      </c>
    </row>
    <row r="28" spans="1:4" x14ac:dyDescent="0.3">
      <c r="A28" s="1" t="s">
        <v>644</v>
      </c>
      <c r="B28" s="1" t="s">
        <v>63</v>
      </c>
      <c r="C28">
        <v>13973</v>
      </c>
      <c r="D28">
        <v>2484</v>
      </c>
    </row>
    <row r="29" spans="1:4" x14ac:dyDescent="0.3">
      <c r="A29" s="1" t="s">
        <v>645</v>
      </c>
      <c r="B29" s="1" t="s">
        <v>19</v>
      </c>
      <c r="C29">
        <v>15819</v>
      </c>
      <c r="D29">
        <v>295</v>
      </c>
    </row>
    <row r="30" spans="1:4" x14ac:dyDescent="0.3">
      <c r="A30" s="1" t="s">
        <v>646</v>
      </c>
      <c r="B30" s="1" t="s">
        <v>20</v>
      </c>
      <c r="C30">
        <v>21141</v>
      </c>
      <c r="D30">
        <v>1151</v>
      </c>
    </row>
    <row r="31" spans="1:4" x14ac:dyDescent="0.3">
      <c r="A31" s="1" t="s">
        <v>647</v>
      </c>
      <c r="B31" s="1" t="s">
        <v>21</v>
      </c>
      <c r="C31">
        <v>19999</v>
      </c>
      <c r="D31">
        <v>1720</v>
      </c>
    </row>
    <row r="32" spans="1:4" x14ac:dyDescent="0.3">
      <c r="A32" s="1" t="s">
        <v>648</v>
      </c>
      <c r="B32" s="1" t="s">
        <v>22</v>
      </c>
      <c r="C32">
        <v>19924</v>
      </c>
      <c r="D32">
        <v>334</v>
      </c>
    </row>
    <row r="33" spans="1:4" x14ac:dyDescent="0.3">
      <c r="A33" s="1" t="s">
        <v>649</v>
      </c>
      <c r="B33" s="1" t="s">
        <v>23</v>
      </c>
      <c r="C33">
        <v>24452</v>
      </c>
      <c r="D33">
        <v>1299</v>
      </c>
    </row>
    <row r="34" spans="1:4" x14ac:dyDescent="0.3">
      <c r="A34" s="1" t="s">
        <v>650</v>
      </c>
      <c r="B34" s="1" t="s">
        <v>64</v>
      </c>
      <c r="C34">
        <v>20555</v>
      </c>
      <c r="D34">
        <v>3325</v>
      </c>
    </row>
    <row r="35" spans="1:4" x14ac:dyDescent="0.3">
      <c r="A35" s="1" t="s">
        <v>651</v>
      </c>
      <c r="B35" s="1" t="s">
        <v>24</v>
      </c>
      <c r="C35">
        <v>16806</v>
      </c>
      <c r="D35">
        <v>167</v>
      </c>
    </row>
    <row r="36" spans="1:4" x14ac:dyDescent="0.3">
      <c r="A36" s="1" t="s">
        <v>652</v>
      </c>
      <c r="B36" s="1" t="s">
        <v>25</v>
      </c>
      <c r="C36">
        <v>19101</v>
      </c>
      <c r="D36">
        <v>356</v>
      </c>
    </row>
    <row r="37" spans="1:4" x14ac:dyDescent="0.3">
      <c r="A37" s="1" t="s">
        <v>653</v>
      </c>
      <c r="B37" s="1" t="s">
        <v>65</v>
      </c>
      <c r="C37">
        <v>20749</v>
      </c>
      <c r="D37">
        <v>951</v>
      </c>
    </row>
    <row r="38" spans="1:4" x14ac:dyDescent="0.3">
      <c r="A38" s="1" t="s">
        <v>654</v>
      </c>
      <c r="B38" s="1" t="s">
        <v>26</v>
      </c>
      <c r="C38">
        <v>16771</v>
      </c>
      <c r="D38">
        <v>185</v>
      </c>
    </row>
    <row r="39" spans="1:4" x14ac:dyDescent="0.3">
      <c r="A39" s="1" t="s">
        <v>655</v>
      </c>
      <c r="B39" s="1" t="s">
        <v>27</v>
      </c>
      <c r="C39">
        <v>19030</v>
      </c>
      <c r="D39">
        <v>237</v>
      </c>
    </row>
    <row r="40" spans="1:4" x14ac:dyDescent="0.3">
      <c r="A40" s="1" t="s">
        <v>656</v>
      </c>
      <c r="B40" s="1" t="s">
        <v>28</v>
      </c>
      <c r="C40">
        <v>32459</v>
      </c>
      <c r="D40">
        <v>1177</v>
      </c>
    </row>
    <row r="41" spans="1:4" x14ac:dyDescent="0.3">
      <c r="A41" s="1" t="s">
        <v>657</v>
      </c>
      <c r="B41" s="1" t="s">
        <v>29</v>
      </c>
      <c r="C41">
        <v>16420</v>
      </c>
      <c r="D41">
        <v>327</v>
      </c>
    </row>
    <row r="42" spans="1:4" x14ac:dyDescent="0.3">
      <c r="A42" s="1" t="s">
        <v>658</v>
      </c>
      <c r="B42" s="1" t="s">
        <v>30</v>
      </c>
      <c r="C42">
        <v>19957</v>
      </c>
      <c r="D42">
        <v>926</v>
      </c>
    </row>
    <row r="43" spans="1:4" x14ac:dyDescent="0.3">
      <c r="A43" s="1" t="s">
        <v>659</v>
      </c>
      <c r="B43" s="1" t="s">
        <v>31</v>
      </c>
      <c r="C43">
        <v>25290</v>
      </c>
      <c r="D43">
        <v>614</v>
      </c>
    </row>
    <row r="44" spans="1:4" x14ac:dyDescent="0.3">
      <c r="A44" s="1" t="s">
        <v>660</v>
      </c>
      <c r="B44" s="1" t="s">
        <v>32</v>
      </c>
      <c r="C44">
        <v>17565</v>
      </c>
      <c r="D44">
        <v>415</v>
      </c>
    </row>
    <row r="45" spans="1:4" x14ac:dyDescent="0.3">
      <c r="A45" s="1" t="s">
        <v>661</v>
      </c>
      <c r="B45" s="1" t="s">
        <v>33</v>
      </c>
      <c r="C45">
        <v>23258</v>
      </c>
      <c r="D45">
        <v>389</v>
      </c>
    </row>
    <row r="46" spans="1:4" x14ac:dyDescent="0.3">
      <c r="A46" s="1" t="s">
        <v>662</v>
      </c>
      <c r="B46" s="1" t="s">
        <v>34</v>
      </c>
      <c r="C46">
        <v>18261</v>
      </c>
      <c r="D46">
        <v>665</v>
      </c>
    </row>
    <row r="47" spans="1:4" x14ac:dyDescent="0.3">
      <c r="A47" s="1" t="s">
        <v>663</v>
      </c>
      <c r="B47" s="1" t="s">
        <v>35</v>
      </c>
      <c r="C47">
        <v>17167</v>
      </c>
      <c r="D47">
        <v>1980</v>
      </c>
    </row>
    <row r="48" spans="1:4" x14ac:dyDescent="0.3">
      <c r="A48" s="1" t="s">
        <v>664</v>
      </c>
      <c r="B48" s="1" t="s">
        <v>66</v>
      </c>
      <c r="C48">
        <v>13478</v>
      </c>
      <c r="D48">
        <v>6013</v>
      </c>
    </row>
    <row r="49" spans="1:4" x14ac:dyDescent="0.3">
      <c r="A49" s="1" t="s">
        <v>665</v>
      </c>
      <c r="B49" s="1" t="s">
        <v>67</v>
      </c>
      <c r="C49">
        <v>13343</v>
      </c>
      <c r="D49">
        <v>1052</v>
      </c>
    </row>
    <row r="50" spans="1:4" x14ac:dyDescent="0.3">
      <c r="A50" s="1" t="s">
        <v>666</v>
      </c>
      <c r="B50" s="1" t="s">
        <v>36</v>
      </c>
      <c r="C50">
        <v>20185</v>
      </c>
      <c r="D50">
        <v>604</v>
      </c>
    </row>
    <row r="51" spans="1:4" x14ac:dyDescent="0.3">
      <c r="A51" s="1" t="s">
        <v>667</v>
      </c>
      <c r="B51" s="1" t="s">
        <v>37</v>
      </c>
      <c r="C51">
        <v>19812</v>
      </c>
      <c r="D51">
        <v>553</v>
      </c>
    </row>
    <row r="52" spans="1:4" x14ac:dyDescent="0.3">
      <c r="A52" s="1" t="s">
        <v>668</v>
      </c>
      <c r="B52" s="1" t="s">
        <v>38</v>
      </c>
      <c r="C52">
        <v>15714</v>
      </c>
      <c r="D52">
        <v>342</v>
      </c>
    </row>
    <row r="53" spans="1:4" x14ac:dyDescent="0.3">
      <c r="A53" s="1" t="s">
        <v>669</v>
      </c>
      <c r="B53" s="1" t="s">
        <v>39</v>
      </c>
      <c r="C53">
        <v>14243</v>
      </c>
      <c r="D53">
        <v>765</v>
      </c>
    </row>
    <row r="54" spans="1:4" x14ac:dyDescent="0.3">
      <c r="A54" s="1" t="s">
        <v>670</v>
      </c>
      <c r="B54" s="1" t="s">
        <v>50</v>
      </c>
      <c r="C54">
        <v>14350</v>
      </c>
      <c r="D54">
        <v>1526</v>
      </c>
    </row>
    <row r="55" spans="1:4" x14ac:dyDescent="0.3">
      <c r="A55" s="1" t="s">
        <v>671</v>
      </c>
      <c r="B55" s="1" t="s">
        <v>68</v>
      </c>
      <c r="C55">
        <v>17234</v>
      </c>
      <c r="D55">
        <v>4079</v>
      </c>
    </row>
    <row r="56" spans="1:4" x14ac:dyDescent="0.3">
      <c r="A56" s="1" t="s">
        <v>672</v>
      </c>
      <c r="B56" s="1" t="s">
        <v>40</v>
      </c>
      <c r="C56">
        <v>12486</v>
      </c>
      <c r="D56">
        <v>368</v>
      </c>
    </row>
    <row r="57" spans="1:4" x14ac:dyDescent="0.3">
      <c r="A57" s="1" t="s">
        <v>673</v>
      </c>
      <c r="B57" s="1" t="s">
        <v>69</v>
      </c>
      <c r="C57">
        <v>22376</v>
      </c>
      <c r="D57">
        <v>5237</v>
      </c>
    </row>
    <row r="58" spans="1:4" x14ac:dyDescent="0.3">
      <c r="A58" s="1" t="s">
        <v>674</v>
      </c>
      <c r="B58" s="1" t="s">
        <v>41</v>
      </c>
      <c r="C58">
        <v>19441</v>
      </c>
      <c r="D58">
        <v>347</v>
      </c>
    </row>
    <row r="59" spans="1:4" x14ac:dyDescent="0.3">
      <c r="A59" s="1" t="s">
        <v>675</v>
      </c>
      <c r="B59" s="1" t="s">
        <v>42</v>
      </c>
      <c r="C59">
        <v>18916</v>
      </c>
      <c r="D59">
        <v>759</v>
      </c>
    </row>
    <row r="60" spans="1:4" x14ac:dyDescent="0.3">
      <c r="A60" s="1" t="s">
        <v>676</v>
      </c>
      <c r="B60" s="1" t="s">
        <v>43</v>
      </c>
      <c r="C60">
        <v>15157</v>
      </c>
      <c r="D60">
        <v>1065</v>
      </c>
    </row>
    <row r="61" spans="1:4" x14ac:dyDescent="0.3">
      <c r="A61" s="1" t="s">
        <v>677</v>
      </c>
      <c r="B61" s="1" t="s">
        <v>44</v>
      </c>
      <c r="C61">
        <v>18107</v>
      </c>
      <c r="D61">
        <v>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E376-F98C-4816-96B0-EBD2818E0708}">
  <sheetPr>
    <tabColor theme="9" tint="-0.499984740745262"/>
  </sheetPr>
  <dimension ref="A1:D61"/>
  <sheetViews>
    <sheetView topLeftCell="A24" workbookViewId="0"/>
  </sheetViews>
  <sheetFormatPr defaultRowHeight="14.4" x14ac:dyDescent="0.3"/>
  <cols>
    <col min="1" max="1" width="15.33203125" bestFit="1" customWidth="1"/>
    <col min="2" max="2" width="30.77734375" bestFit="1" customWidth="1"/>
    <col min="3" max="3" width="76.109375" bestFit="1" customWidth="1"/>
    <col min="4" max="4" width="80.88671875" bestFit="1" customWidth="1"/>
  </cols>
  <sheetData>
    <row r="1" spans="1:4" x14ac:dyDescent="0.3">
      <c r="A1" t="s">
        <v>615</v>
      </c>
      <c r="B1" t="s">
        <v>0</v>
      </c>
      <c r="C1" t="s">
        <v>684</v>
      </c>
      <c r="D1" t="s">
        <v>685</v>
      </c>
    </row>
    <row r="2" spans="1:4" x14ac:dyDescent="0.3">
      <c r="A2" s="1" t="s">
        <v>618</v>
      </c>
      <c r="B2" s="1" t="s">
        <v>1</v>
      </c>
      <c r="C2" t="s">
        <v>213</v>
      </c>
      <c r="D2" t="s">
        <v>214</v>
      </c>
    </row>
    <row r="3" spans="1:4" x14ac:dyDescent="0.3">
      <c r="A3" s="1" t="s">
        <v>619</v>
      </c>
      <c r="B3" s="1" t="s">
        <v>4</v>
      </c>
      <c r="C3">
        <v>21215</v>
      </c>
      <c r="D3">
        <v>389</v>
      </c>
    </row>
    <row r="4" spans="1:4" x14ac:dyDescent="0.3">
      <c r="A4" s="1" t="s">
        <v>620</v>
      </c>
      <c r="B4" s="1" t="s">
        <v>53</v>
      </c>
      <c r="C4">
        <v>12374</v>
      </c>
      <c r="D4">
        <v>6078</v>
      </c>
    </row>
    <row r="5" spans="1:4" x14ac:dyDescent="0.3">
      <c r="A5" s="1" t="s">
        <v>621</v>
      </c>
      <c r="B5" s="1" t="s">
        <v>54</v>
      </c>
      <c r="C5">
        <v>14157</v>
      </c>
      <c r="D5">
        <v>1953</v>
      </c>
    </row>
    <row r="6" spans="1:4" x14ac:dyDescent="0.3">
      <c r="A6" s="1" t="s">
        <v>622</v>
      </c>
      <c r="B6" s="1" t="s">
        <v>5</v>
      </c>
      <c r="C6">
        <v>15150</v>
      </c>
      <c r="D6">
        <v>836</v>
      </c>
    </row>
    <row r="7" spans="1:4" x14ac:dyDescent="0.3">
      <c r="A7" s="1" t="s">
        <v>623</v>
      </c>
      <c r="B7" s="1" t="s">
        <v>55</v>
      </c>
      <c r="C7">
        <v>20107</v>
      </c>
      <c r="D7">
        <v>3345</v>
      </c>
    </row>
    <row r="8" spans="1:4" x14ac:dyDescent="0.3">
      <c r="A8" s="1" t="s">
        <v>624</v>
      </c>
      <c r="B8" s="1" t="s">
        <v>56</v>
      </c>
      <c r="C8">
        <v>14294</v>
      </c>
      <c r="D8">
        <v>846</v>
      </c>
    </row>
    <row r="9" spans="1:4" x14ac:dyDescent="0.3">
      <c r="A9" s="1" t="s">
        <v>625</v>
      </c>
      <c r="B9" s="1" t="s">
        <v>6</v>
      </c>
      <c r="C9">
        <v>21116</v>
      </c>
      <c r="D9">
        <v>479</v>
      </c>
    </row>
    <row r="10" spans="1:4" x14ac:dyDescent="0.3">
      <c r="A10" s="1" t="s">
        <v>626</v>
      </c>
      <c r="B10" s="1" t="s">
        <v>57</v>
      </c>
      <c r="C10">
        <v>7637</v>
      </c>
      <c r="D10">
        <v>1612</v>
      </c>
    </row>
    <row r="11" spans="1:4" x14ac:dyDescent="0.3">
      <c r="A11" s="1" t="s">
        <v>627</v>
      </c>
      <c r="B11" s="1" t="s">
        <v>7</v>
      </c>
      <c r="C11">
        <v>20776</v>
      </c>
      <c r="D11">
        <v>2066</v>
      </c>
    </row>
    <row r="12" spans="1:4" x14ac:dyDescent="0.3">
      <c r="A12" s="1" t="s">
        <v>628</v>
      </c>
      <c r="B12" s="1" t="s">
        <v>8</v>
      </c>
      <c r="C12">
        <v>13597</v>
      </c>
      <c r="D12">
        <v>216</v>
      </c>
    </row>
    <row r="13" spans="1:4" x14ac:dyDescent="0.3">
      <c r="A13" s="1" t="s">
        <v>629</v>
      </c>
      <c r="B13" s="1" t="s">
        <v>58</v>
      </c>
      <c r="C13">
        <v>12444</v>
      </c>
      <c r="D13">
        <v>1031</v>
      </c>
    </row>
    <row r="14" spans="1:4" x14ac:dyDescent="0.3">
      <c r="A14" s="1" t="s">
        <v>630</v>
      </c>
      <c r="B14" s="1" t="s">
        <v>9</v>
      </c>
      <c r="C14">
        <v>15266</v>
      </c>
      <c r="D14">
        <v>2257</v>
      </c>
    </row>
    <row r="15" spans="1:4" x14ac:dyDescent="0.3">
      <c r="A15" s="1" t="s">
        <v>631</v>
      </c>
      <c r="B15" s="1" t="s">
        <v>10</v>
      </c>
      <c r="C15">
        <v>14017</v>
      </c>
      <c r="D15">
        <v>450</v>
      </c>
    </row>
    <row r="16" spans="1:4" x14ac:dyDescent="0.3">
      <c r="A16" s="1" t="s">
        <v>632</v>
      </c>
      <c r="B16" s="1" t="s">
        <v>59</v>
      </c>
      <c r="C16">
        <v>16882</v>
      </c>
      <c r="D16">
        <v>1739</v>
      </c>
    </row>
    <row r="17" spans="1:4" x14ac:dyDescent="0.3">
      <c r="A17" s="1" t="s">
        <v>633</v>
      </c>
      <c r="B17" s="1" t="s">
        <v>11</v>
      </c>
      <c r="C17">
        <v>13590</v>
      </c>
      <c r="D17">
        <v>230</v>
      </c>
    </row>
    <row r="18" spans="1:4" x14ac:dyDescent="0.3">
      <c r="A18" s="1" t="s">
        <v>634</v>
      </c>
      <c r="B18" s="1" t="s">
        <v>12</v>
      </c>
      <c r="C18">
        <v>12143</v>
      </c>
      <c r="D18">
        <v>503</v>
      </c>
    </row>
    <row r="19" spans="1:4" x14ac:dyDescent="0.3">
      <c r="A19" s="1" t="s">
        <v>635</v>
      </c>
      <c r="B19" s="1" t="s">
        <v>13</v>
      </c>
      <c r="C19">
        <v>12824</v>
      </c>
      <c r="D19">
        <v>1675</v>
      </c>
    </row>
    <row r="20" spans="1:4" x14ac:dyDescent="0.3">
      <c r="A20" s="1" t="s">
        <v>636</v>
      </c>
      <c r="B20" s="1" t="s">
        <v>60</v>
      </c>
      <c r="C20">
        <v>5327</v>
      </c>
      <c r="D20">
        <v>1487</v>
      </c>
    </row>
    <row r="21" spans="1:4" x14ac:dyDescent="0.3">
      <c r="A21" s="1" t="s">
        <v>637</v>
      </c>
      <c r="B21" s="1" t="s">
        <v>14</v>
      </c>
      <c r="C21">
        <v>16749</v>
      </c>
      <c r="D21">
        <v>94</v>
      </c>
    </row>
    <row r="22" spans="1:4" x14ac:dyDescent="0.3">
      <c r="A22" s="1" t="s">
        <v>638</v>
      </c>
      <c r="B22" s="1" t="s">
        <v>15</v>
      </c>
      <c r="C22">
        <v>12601</v>
      </c>
      <c r="D22">
        <v>583</v>
      </c>
    </row>
    <row r="23" spans="1:4" x14ac:dyDescent="0.3">
      <c r="A23" s="1" t="s">
        <v>639</v>
      </c>
      <c r="B23" s="1" t="s">
        <v>16</v>
      </c>
      <c r="C23">
        <v>22568</v>
      </c>
      <c r="D23">
        <v>1430</v>
      </c>
    </row>
    <row r="24" spans="1:4" x14ac:dyDescent="0.3">
      <c r="A24" s="1" t="s">
        <v>640</v>
      </c>
      <c r="B24" s="1" t="s">
        <v>61</v>
      </c>
      <c r="C24">
        <v>14319</v>
      </c>
      <c r="D24">
        <v>3085</v>
      </c>
    </row>
    <row r="25" spans="1:4" x14ac:dyDescent="0.3">
      <c r="A25" s="1" t="s">
        <v>641</v>
      </c>
      <c r="B25" s="1" t="s">
        <v>17</v>
      </c>
      <c r="C25">
        <v>12768</v>
      </c>
      <c r="D25">
        <v>1065</v>
      </c>
    </row>
    <row r="26" spans="1:4" x14ac:dyDescent="0.3">
      <c r="A26" s="1" t="s">
        <v>642</v>
      </c>
      <c r="B26" s="1" t="s">
        <v>18</v>
      </c>
      <c r="C26">
        <v>13525</v>
      </c>
      <c r="D26">
        <v>423</v>
      </c>
    </row>
    <row r="27" spans="1:4" x14ac:dyDescent="0.3">
      <c r="A27" s="1" t="s">
        <v>643</v>
      </c>
      <c r="B27" s="1" t="s">
        <v>62</v>
      </c>
      <c r="C27">
        <v>11789</v>
      </c>
      <c r="D27">
        <v>2006</v>
      </c>
    </row>
    <row r="28" spans="1:4" x14ac:dyDescent="0.3">
      <c r="A28" s="1" t="s">
        <v>644</v>
      </c>
      <c r="B28" s="1" t="s">
        <v>63</v>
      </c>
      <c r="C28">
        <v>13717</v>
      </c>
      <c r="D28">
        <v>2787</v>
      </c>
    </row>
    <row r="29" spans="1:4" x14ac:dyDescent="0.3">
      <c r="A29" s="1" t="s">
        <v>645</v>
      </c>
      <c r="B29" s="1" t="s">
        <v>19</v>
      </c>
      <c r="C29">
        <v>15008</v>
      </c>
      <c r="D29">
        <v>305</v>
      </c>
    </row>
    <row r="30" spans="1:4" x14ac:dyDescent="0.3">
      <c r="A30" s="1" t="s">
        <v>646</v>
      </c>
      <c r="B30" s="1" t="s">
        <v>20</v>
      </c>
      <c r="C30">
        <v>20171</v>
      </c>
      <c r="D30">
        <v>1112</v>
      </c>
    </row>
    <row r="31" spans="1:4" x14ac:dyDescent="0.3">
      <c r="A31" s="1" t="s">
        <v>647</v>
      </c>
      <c r="B31" s="1" t="s">
        <v>21</v>
      </c>
      <c r="C31">
        <v>19521</v>
      </c>
      <c r="D31">
        <v>2050</v>
      </c>
    </row>
    <row r="32" spans="1:4" x14ac:dyDescent="0.3">
      <c r="A32" s="1" t="s">
        <v>648</v>
      </c>
      <c r="B32" s="1" t="s">
        <v>22</v>
      </c>
      <c r="C32">
        <v>18631</v>
      </c>
      <c r="D32">
        <v>289</v>
      </c>
    </row>
    <row r="33" spans="1:4" x14ac:dyDescent="0.3">
      <c r="A33" s="1" t="s">
        <v>649</v>
      </c>
      <c r="B33" s="1" t="s">
        <v>23</v>
      </c>
      <c r="C33">
        <v>22957</v>
      </c>
      <c r="D33">
        <v>1200</v>
      </c>
    </row>
    <row r="34" spans="1:4" x14ac:dyDescent="0.3">
      <c r="A34" s="1" t="s">
        <v>650</v>
      </c>
      <c r="B34" s="1" t="s">
        <v>64</v>
      </c>
      <c r="C34">
        <v>19952</v>
      </c>
      <c r="D34">
        <v>4302</v>
      </c>
    </row>
    <row r="35" spans="1:4" x14ac:dyDescent="0.3">
      <c r="A35" s="1" t="s">
        <v>651</v>
      </c>
      <c r="B35" s="1" t="s">
        <v>24</v>
      </c>
      <c r="C35">
        <v>15714</v>
      </c>
      <c r="D35">
        <v>153</v>
      </c>
    </row>
    <row r="36" spans="1:4" x14ac:dyDescent="0.3">
      <c r="A36" s="1" t="s">
        <v>652</v>
      </c>
      <c r="B36" s="1" t="s">
        <v>25</v>
      </c>
      <c r="C36">
        <v>17639</v>
      </c>
      <c r="D36">
        <v>405</v>
      </c>
    </row>
    <row r="37" spans="1:4" x14ac:dyDescent="0.3">
      <c r="A37" s="1" t="s">
        <v>653</v>
      </c>
      <c r="B37" s="1" t="s">
        <v>65</v>
      </c>
      <c r="C37">
        <v>19512</v>
      </c>
      <c r="D37">
        <v>1010</v>
      </c>
    </row>
    <row r="38" spans="1:4" x14ac:dyDescent="0.3">
      <c r="A38" s="1" t="s">
        <v>654</v>
      </c>
      <c r="B38" s="1" t="s">
        <v>26</v>
      </c>
      <c r="C38">
        <v>15824</v>
      </c>
      <c r="D38">
        <v>187</v>
      </c>
    </row>
    <row r="39" spans="1:4" x14ac:dyDescent="0.3">
      <c r="A39" s="1" t="s">
        <v>655</v>
      </c>
      <c r="B39" s="1" t="s">
        <v>27</v>
      </c>
      <c r="C39">
        <v>17920</v>
      </c>
      <c r="D39">
        <v>241</v>
      </c>
    </row>
    <row r="40" spans="1:4" x14ac:dyDescent="0.3">
      <c r="A40" s="1" t="s">
        <v>656</v>
      </c>
      <c r="B40" s="1" t="s">
        <v>28</v>
      </c>
      <c r="C40">
        <v>30501</v>
      </c>
      <c r="D40">
        <v>1328</v>
      </c>
    </row>
    <row r="41" spans="1:4" x14ac:dyDescent="0.3">
      <c r="A41" s="1" t="s">
        <v>657</v>
      </c>
      <c r="B41" s="1" t="s">
        <v>29</v>
      </c>
      <c r="C41">
        <v>15191</v>
      </c>
      <c r="D41">
        <v>299</v>
      </c>
    </row>
    <row r="42" spans="1:4" x14ac:dyDescent="0.3">
      <c r="A42" s="1" t="s">
        <v>658</v>
      </c>
      <c r="B42" s="1" t="s">
        <v>30</v>
      </c>
      <c r="C42">
        <v>18696</v>
      </c>
      <c r="D42">
        <v>921</v>
      </c>
    </row>
    <row r="43" spans="1:4" x14ac:dyDescent="0.3">
      <c r="A43" s="1" t="s">
        <v>659</v>
      </c>
      <c r="B43" s="1" t="s">
        <v>31</v>
      </c>
      <c r="C43">
        <v>23555</v>
      </c>
      <c r="D43">
        <v>711</v>
      </c>
    </row>
    <row r="44" spans="1:4" x14ac:dyDescent="0.3">
      <c r="A44" s="1" t="s">
        <v>660</v>
      </c>
      <c r="B44" s="1" t="s">
        <v>32</v>
      </c>
      <c r="C44">
        <v>16839</v>
      </c>
      <c r="D44">
        <v>376</v>
      </c>
    </row>
    <row r="45" spans="1:4" x14ac:dyDescent="0.3">
      <c r="A45" s="1" t="s">
        <v>661</v>
      </c>
      <c r="B45" s="1" t="s">
        <v>33</v>
      </c>
      <c r="C45">
        <v>21601</v>
      </c>
      <c r="D45">
        <v>323</v>
      </c>
    </row>
    <row r="46" spans="1:4" x14ac:dyDescent="0.3">
      <c r="A46" s="1" t="s">
        <v>662</v>
      </c>
      <c r="B46" s="1" t="s">
        <v>34</v>
      </c>
      <c r="C46">
        <v>17092</v>
      </c>
      <c r="D46">
        <v>666</v>
      </c>
    </row>
    <row r="47" spans="1:4" x14ac:dyDescent="0.3">
      <c r="A47" s="1" t="s">
        <v>663</v>
      </c>
      <c r="B47" s="1" t="s">
        <v>35</v>
      </c>
      <c r="C47">
        <v>16631</v>
      </c>
      <c r="D47">
        <v>1863</v>
      </c>
    </row>
    <row r="48" spans="1:4" x14ac:dyDescent="0.3">
      <c r="A48" s="1" t="s">
        <v>664</v>
      </c>
      <c r="B48" s="1" t="s">
        <v>66</v>
      </c>
      <c r="C48">
        <v>13081</v>
      </c>
      <c r="D48">
        <v>5708</v>
      </c>
    </row>
    <row r="49" spans="1:4" x14ac:dyDescent="0.3">
      <c r="A49" s="1" t="s">
        <v>665</v>
      </c>
      <c r="B49" s="1" t="s">
        <v>67</v>
      </c>
      <c r="C49">
        <v>12438</v>
      </c>
      <c r="D49">
        <v>1083</v>
      </c>
    </row>
    <row r="50" spans="1:4" x14ac:dyDescent="0.3">
      <c r="A50" s="1" t="s">
        <v>666</v>
      </c>
      <c r="B50" s="1" t="s">
        <v>36</v>
      </c>
      <c r="C50">
        <v>18848</v>
      </c>
      <c r="D50">
        <v>705</v>
      </c>
    </row>
    <row r="51" spans="1:4" x14ac:dyDescent="0.3">
      <c r="A51" s="1" t="s">
        <v>667</v>
      </c>
      <c r="B51" s="1" t="s">
        <v>37</v>
      </c>
      <c r="C51">
        <v>17852</v>
      </c>
      <c r="D51">
        <v>533</v>
      </c>
    </row>
    <row r="52" spans="1:4" x14ac:dyDescent="0.3">
      <c r="A52" s="1" t="s">
        <v>668</v>
      </c>
      <c r="B52" s="1" t="s">
        <v>38</v>
      </c>
      <c r="C52">
        <v>14901</v>
      </c>
      <c r="D52">
        <v>304</v>
      </c>
    </row>
    <row r="53" spans="1:4" x14ac:dyDescent="0.3">
      <c r="A53" s="1" t="s">
        <v>669</v>
      </c>
      <c r="B53" s="1" t="s">
        <v>39</v>
      </c>
      <c r="C53">
        <v>13816</v>
      </c>
      <c r="D53">
        <v>673</v>
      </c>
    </row>
    <row r="54" spans="1:4" x14ac:dyDescent="0.3">
      <c r="A54" s="1" t="s">
        <v>670</v>
      </c>
      <c r="B54" s="1" t="s">
        <v>50</v>
      </c>
      <c r="C54">
        <v>13601</v>
      </c>
      <c r="D54">
        <v>1235</v>
      </c>
    </row>
    <row r="55" spans="1:4" x14ac:dyDescent="0.3">
      <c r="A55" s="1" t="s">
        <v>671</v>
      </c>
      <c r="B55" s="1" t="s">
        <v>68</v>
      </c>
      <c r="C55">
        <v>16277</v>
      </c>
      <c r="D55">
        <v>3669</v>
      </c>
    </row>
    <row r="56" spans="1:4" x14ac:dyDescent="0.3">
      <c r="A56" s="1" t="s">
        <v>672</v>
      </c>
      <c r="B56" s="1" t="s">
        <v>40</v>
      </c>
      <c r="C56">
        <v>11911</v>
      </c>
      <c r="D56">
        <v>336</v>
      </c>
    </row>
    <row r="57" spans="1:4" x14ac:dyDescent="0.3">
      <c r="A57" s="1" t="s">
        <v>673</v>
      </c>
      <c r="B57" s="1" t="s">
        <v>69</v>
      </c>
      <c r="C57">
        <v>21059</v>
      </c>
      <c r="D57">
        <v>5777</v>
      </c>
    </row>
    <row r="58" spans="1:4" x14ac:dyDescent="0.3">
      <c r="A58" s="1" t="s">
        <v>674</v>
      </c>
      <c r="B58" s="1" t="s">
        <v>41</v>
      </c>
      <c r="C58">
        <v>18494</v>
      </c>
      <c r="D58">
        <v>302</v>
      </c>
    </row>
    <row r="59" spans="1:4" x14ac:dyDescent="0.3">
      <c r="A59" s="1" t="s">
        <v>675</v>
      </c>
      <c r="B59" s="1" t="s">
        <v>42</v>
      </c>
      <c r="C59">
        <v>17582</v>
      </c>
      <c r="D59">
        <v>781</v>
      </c>
    </row>
    <row r="60" spans="1:4" x14ac:dyDescent="0.3">
      <c r="A60" s="1" t="s">
        <v>676</v>
      </c>
      <c r="B60" s="1" t="s">
        <v>43</v>
      </c>
      <c r="C60">
        <v>13560</v>
      </c>
      <c r="D60">
        <v>939</v>
      </c>
    </row>
    <row r="61" spans="1:4" x14ac:dyDescent="0.3">
      <c r="A61" s="1" t="s">
        <v>677</v>
      </c>
      <c r="B61" s="1" t="s">
        <v>44</v>
      </c>
      <c r="C61">
        <v>17013</v>
      </c>
      <c r="D61">
        <v>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C6C7-E79A-475A-A795-D5BBE6BFBDF0}">
  <sheetPr>
    <tabColor theme="9" tint="-0.499984740745262"/>
  </sheetPr>
  <dimension ref="A1:D61"/>
  <sheetViews>
    <sheetView topLeftCell="A24" workbookViewId="0"/>
  </sheetViews>
  <sheetFormatPr defaultRowHeight="14.4" x14ac:dyDescent="0.3"/>
  <cols>
    <col min="1" max="1" width="15.33203125" bestFit="1" customWidth="1"/>
    <col min="2" max="2" width="30.77734375" bestFit="1" customWidth="1"/>
    <col min="3" max="3" width="76.109375" bestFit="1" customWidth="1"/>
    <col min="4" max="4" width="80.88671875" bestFit="1" customWidth="1"/>
  </cols>
  <sheetData>
    <row r="1" spans="1:4" x14ac:dyDescent="0.3">
      <c r="A1" t="s">
        <v>615</v>
      </c>
      <c r="B1" t="s">
        <v>0</v>
      </c>
      <c r="C1" t="s">
        <v>684</v>
      </c>
      <c r="D1" t="s">
        <v>685</v>
      </c>
    </row>
    <row r="2" spans="1:4" x14ac:dyDescent="0.3">
      <c r="A2" s="1" t="s">
        <v>618</v>
      </c>
      <c r="B2" s="1" t="s">
        <v>1</v>
      </c>
      <c r="C2" t="s">
        <v>2</v>
      </c>
      <c r="D2" t="s">
        <v>3</v>
      </c>
    </row>
    <row r="3" spans="1:4" x14ac:dyDescent="0.3">
      <c r="A3" s="1" t="s">
        <v>619</v>
      </c>
      <c r="B3" s="1" t="s">
        <v>4</v>
      </c>
      <c r="C3">
        <v>20211</v>
      </c>
      <c r="D3">
        <v>296</v>
      </c>
    </row>
    <row r="4" spans="1:4" x14ac:dyDescent="0.3">
      <c r="A4" s="1" t="s">
        <v>620</v>
      </c>
      <c r="B4" s="1" t="s">
        <v>53</v>
      </c>
      <c r="C4">
        <v>11949</v>
      </c>
      <c r="D4">
        <v>6534</v>
      </c>
    </row>
    <row r="5" spans="1:4" x14ac:dyDescent="0.3">
      <c r="A5" s="1" t="s">
        <v>621</v>
      </c>
      <c r="B5" s="1" t="s">
        <v>54</v>
      </c>
      <c r="C5">
        <v>12952</v>
      </c>
      <c r="D5">
        <v>2518</v>
      </c>
    </row>
    <row r="6" spans="1:4" x14ac:dyDescent="0.3">
      <c r="A6" s="1" t="s">
        <v>622</v>
      </c>
      <c r="B6" s="1" t="s">
        <v>5</v>
      </c>
      <c r="C6">
        <v>14177</v>
      </c>
      <c r="D6">
        <v>780</v>
      </c>
    </row>
    <row r="7" spans="1:4" x14ac:dyDescent="0.3">
      <c r="A7" s="1" t="s">
        <v>623</v>
      </c>
      <c r="B7" s="1" t="s">
        <v>55</v>
      </c>
      <c r="C7">
        <v>18118</v>
      </c>
      <c r="D7">
        <v>2768</v>
      </c>
    </row>
    <row r="8" spans="1:4" x14ac:dyDescent="0.3">
      <c r="A8" s="1" t="s">
        <v>624</v>
      </c>
      <c r="B8" s="1" t="s">
        <v>56</v>
      </c>
      <c r="C8">
        <v>13569</v>
      </c>
      <c r="D8">
        <v>1013</v>
      </c>
    </row>
    <row r="9" spans="1:4" x14ac:dyDescent="0.3">
      <c r="A9" s="1" t="s">
        <v>625</v>
      </c>
      <c r="B9" s="1" t="s">
        <v>6</v>
      </c>
      <c r="C9">
        <v>20297</v>
      </c>
      <c r="D9">
        <v>507</v>
      </c>
    </row>
    <row r="10" spans="1:4" x14ac:dyDescent="0.3">
      <c r="A10" s="1" t="s">
        <v>626</v>
      </c>
      <c r="B10" s="1" t="s">
        <v>57</v>
      </c>
      <c r="C10">
        <v>6719</v>
      </c>
      <c r="D10">
        <v>1338</v>
      </c>
    </row>
    <row r="11" spans="1:4" x14ac:dyDescent="0.3">
      <c r="A11" s="1" t="s">
        <v>627</v>
      </c>
      <c r="B11" s="1" t="s">
        <v>7</v>
      </c>
      <c r="C11">
        <v>19116</v>
      </c>
      <c r="D11">
        <v>2027</v>
      </c>
    </row>
    <row r="12" spans="1:4" x14ac:dyDescent="0.3">
      <c r="A12" s="1" t="s">
        <v>628</v>
      </c>
      <c r="B12" s="1" t="s">
        <v>8</v>
      </c>
      <c r="C12">
        <v>13099</v>
      </c>
      <c r="D12">
        <v>222</v>
      </c>
    </row>
    <row r="13" spans="1:4" x14ac:dyDescent="0.3">
      <c r="A13" s="1" t="s">
        <v>629</v>
      </c>
      <c r="B13" s="1" t="s">
        <v>58</v>
      </c>
      <c r="C13">
        <v>12328</v>
      </c>
      <c r="D13">
        <v>1269</v>
      </c>
    </row>
    <row r="14" spans="1:4" x14ac:dyDescent="0.3">
      <c r="A14" s="1" t="s">
        <v>630</v>
      </c>
      <c r="B14" s="1" t="s">
        <v>9</v>
      </c>
      <c r="C14">
        <v>14395</v>
      </c>
      <c r="D14">
        <v>2099</v>
      </c>
    </row>
    <row r="15" spans="1:4" x14ac:dyDescent="0.3">
      <c r="A15" s="1" t="s">
        <v>631</v>
      </c>
      <c r="B15" s="1" t="s">
        <v>10</v>
      </c>
      <c r="C15">
        <v>13723</v>
      </c>
      <c r="D15">
        <v>399</v>
      </c>
    </row>
    <row r="16" spans="1:4" x14ac:dyDescent="0.3">
      <c r="A16" s="1" t="s">
        <v>632</v>
      </c>
      <c r="B16" s="1" t="s">
        <v>59</v>
      </c>
      <c r="C16">
        <v>17336</v>
      </c>
      <c r="D16">
        <v>1952</v>
      </c>
    </row>
    <row r="17" spans="1:4" x14ac:dyDescent="0.3">
      <c r="A17" s="1" t="s">
        <v>633</v>
      </c>
      <c r="B17" s="1" t="s">
        <v>11</v>
      </c>
      <c r="C17">
        <v>13192</v>
      </c>
      <c r="D17">
        <v>243</v>
      </c>
    </row>
    <row r="18" spans="1:4" x14ac:dyDescent="0.3">
      <c r="A18" s="1" t="s">
        <v>634</v>
      </c>
      <c r="B18" s="1" t="s">
        <v>12</v>
      </c>
      <c r="C18">
        <v>11992</v>
      </c>
      <c r="D18">
        <v>576</v>
      </c>
    </row>
    <row r="19" spans="1:4" x14ac:dyDescent="0.3">
      <c r="A19" s="1" t="s">
        <v>635</v>
      </c>
      <c r="B19" s="1" t="s">
        <v>13</v>
      </c>
      <c r="C19">
        <v>12294</v>
      </c>
      <c r="D19">
        <v>1241</v>
      </c>
    </row>
    <row r="20" spans="1:4" x14ac:dyDescent="0.3">
      <c r="A20" s="1" t="s">
        <v>636</v>
      </c>
      <c r="B20" s="1" t="s">
        <v>60</v>
      </c>
      <c r="C20">
        <v>6331</v>
      </c>
      <c r="D20">
        <v>2466</v>
      </c>
    </row>
    <row r="21" spans="1:4" x14ac:dyDescent="0.3">
      <c r="A21" s="1" t="s">
        <v>637</v>
      </c>
      <c r="B21" s="1" t="s">
        <v>14</v>
      </c>
      <c r="C21">
        <v>16075</v>
      </c>
      <c r="D21">
        <v>81</v>
      </c>
    </row>
    <row r="22" spans="1:4" x14ac:dyDescent="0.3">
      <c r="A22" s="1" t="s">
        <v>638</v>
      </c>
      <c r="B22" s="1" t="s">
        <v>15</v>
      </c>
      <c r="C22">
        <v>12005</v>
      </c>
      <c r="D22">
        <v>515</v>
      </c>
    </row>
    <row r="23" spans="1:4" x14ac:dyDescent="0.3">
      <c r="A23" s="1" t="s">
        <v>639</v>
      </c>
      <c r="B23" s="1" t="s">
        <v>16</v>
      </c>
      <c r="C23">
        <v>21783</v>
      </c>
      <c r="D23">
        <v>1699</v>
      </c>
    </row>
    <row r="24" spans="1:4" x14ac:dyDescent="0.3">
      <c r="A24" s="1" t="s">
        <v>640</v>
      </c>
      <c r="B24" s="1" t="s">
        <v>61</v>
      </c>
      <c r="C24">
        <v>14674</v>
      </c>
      <c r="D24">
        <v>3871</v>
      </c>
    </row>
    <row r="25" spans="1:4" x14ac:dyDescent="0.3">
      <c r="A25" s="1" t="s">
        <v>641</v>
      </c>
      <c r="B25" s="1" t="s">
        <v>17</v>
      </c>
      <c r="C25">
        <v>12219</v>
      </c>
      <c r="D25">
        <v>846</v>
      </c>
    </row>
    <row r="26" spans="1:4" x14ac:dyDescent="0.3">
      <c r="A26" s="1" t="s">
        <v>642</v>
      </c>
      <c r="B26" s="1" t="s">
        <v>18</v>
      </c>
      <c r="C26">
        <v>12869</v>
      </c>
      <c r="D26">
        <v>416</v>
      </c>
    </row>
    <row r="27" spans="1:4" x14ac:dyDescent="0.3">
      <c r="A27" s="1" t="s">
        <v>643</v>
      </c>
      <c r="B27" s="1" t="s">
        <v>62</v>
      </c>
      <c r="C27">
        <v>9719</v>
      </c>
      <c r="D27">
        <v>2050</v>
      </c>
    </row>
    <row r="28" spans="1:4" x14ac:dyDescent="0.3">
      <c r="A28" s="1" t="s">
        <v>644</v>
      </c>
      <c r="B28" s="1" t="s">
        <v>63</v>
      </c>
      <c r="C28">
        <v>12237</v>
      </c>
      <c r="D28">
        <v>3105</v>
      </c>
    </row>
    <row r="29" spans="1:4" x14ac:dyDescent="0.3">
      <c r="A29" s="1" t="s">
        <v>645</v>
      </c>
      <c r="B29" s="1" t="s">
        <v>19</v>
      </c>
      <c r="C29">
        <v>14187</v>
      </c>
      <c r="D29">
        <v>394</v>
      </c>
    </row>
    <row r="30" spans="1:4" x14ac:dyDescent="0.3">
      <c r="A30" s="1" t="s">
        <v>646</v>
      </c>
      <c r="B30" s="1" t="s">
        <v>20</v>
      </c>
      <c r="C30">
        <v>18994</v>
      </c>
      <c r="D30">
        <v>1297</v>
      </c>
    </row>
    <row r="31" spans="1:4" x14ac:dyDescent="0.3">
      <c r="A31" s="1" t="s">
        <v>647</v>
      </c>
      <c r="B31" s="1" t="s">
        <v>21</v>
      </c>
      <c r="C31">
        <v>19289</v>
      </c>
      <c r="D31">
        <v>1909</v>
      </c>
    </row>
    <row r="32" spans="1:4" x14ac:dyDescent="0.3">
      <c r="A32" s="1" t="s">
        <v>648</v>
      </c>
      <c r="B32" s="1" t="s">
        <v>22</v>
      </c>
      <c r="C32">
        <v>17872</v>
      </c>
      <c r="D32">
        <v>220</v>
      </c>
    </row>
    <row r="33" spans="1:4" x14ac:dyDescent="0.3">
      <c r="A33" s="1" t="s">
        <v>649</v>
      </c>
      <c r="B33" s="1" t="s">
        <v>23</v>
      </c>
      <c r="C33">
        <v>20726</v>
      </c>
      <c r="D33">
        <v>1204</v>
      </c>
    </row>
    <row r="34" spans="1:4" x14ac:dyDescent="0.3">
      <c r="A34" s="1" t="s">
        <v>650</v>
      </c>
      <c r="B34" s="1" t="s">
        <v>64</v>
      </c>
      <c r="C34">
        <v>17922</v>
      </c>
      <c r="D34">
        <v>4179</v>
      </c>
    </row>
    <row r="35" spans="1:4" x14ac:dyDescent="0.3">
      <c r="A35" s="1" t="s">
        <v>651</v>
      </c>
      <c r="B35" s="1" t="s">
        <v>24</v>
      </c>
      <c r="C35">
        <v>15189</v>
      </c>
      <c r="D35">
        <v>195</v>
      </c>
    </row>
    <row r="36" spans="1:4" x14ac:dyDescent="0.3">
      <c r="A36" s="1" t="s">
        <v>652</v>
      </c>
      <c r="B36" s="1" t="s">
        <v>25</v>
      </c>
      <c r="C36">
        <v>16989</v>
      </c>
      <c r="D36">
        <v>346</v>
      </c>
    </row>
    <row r="37" spans="1:4" x14ac:dyDescent="0.3">
      <c r="A37" s="1" t="s">
        <v>653</v>
      </c>
      <c r="B37" s="1" t="s">
        <v>65</v>
      </c>
      <c r="C37">
        <v>18731</v>
      </c>
      <c r="D37">
        <v>892</v>
      </c>
    </row>
    <row r="38" spans="1:4" x14ac:dyDescent="0.3">
      <c r="A38" s="1" t="s">
        <v>654</v>
      </c>
      <c r="B38" s="1" t="s">
        <v>26</v>
      </c>
      <c r="C38">
        <v>15299</v>
      </c>
      <c r="D38">
        <v>195</v>
      </c>
    </row>
    <row r="39" spans="1:4" x14ac:dyDescent="0.3">
      <c r="A39" s="1" t="s">
        <v>655</v>
      </c>
      <c r="B39" s="1" t="s">
        <v>27</v>
      </c>
      <c r="C39">
        <v>17190</v>
      </c>
      <c r="D39">
        <v>202</v>
      </c>
    </row>
    <row r="40" spans="1:4" x14ac:dyDescent="0.3">
      <c r="A40" s="1" t="s">
        <v>656</v>
      </c>
      <c r="B40" s="1" t="s">
        <v>28</v>
      </c>
      <c r="C40">
        <v>28629</v>
      </c>
      <c r="D40">
        <v>1261</v>
      </c>
    </row>
    <row r="41" spans="1:4" x14ac:dyDescent="0.3">
      <c r="A41" s="1" t="s">
        <v>657</v>
      </c>
      <c r="B41" s="1" t="s">
        <v>29</v>
      </c>
      <c r="C41">
        <v>14436</v>
      </c>
      <c r="D41">
        <v>304</v>
      </c>
    </row>
    <row r="42" spans="1:4" x14ac:dyDescent="0.3">
      <c r="A42" s="1" t="s">
        <v>658</v>
      </c>
      <c r="B42" s="1" t="s">
        <v>30</v>
      </c>
      <c r="C42">
        <v>17478</v>
      </c>
      <c r="D42">
        <v>840</v>
      </c>
    </row>
    <row r="43" spans="1:4" x14ac:dyDescent="0.3">
      <c r="A43" s="1" t="s">
        <v>659</v>
      </c>
      <c r="B43" s="1" t="s">
        <v>31</v>
      </c>
      <c r="C43">
        <v>22475</v>
      </c>
      <c r="D43">
        <v>539</v>
      </c>
    </row>
    <row r="44" spans="1:4" x14ac:dyDescent="0.3">
      <c r="A44" s="1" t="s">
        <v>660</v>
      </c>
      <c r="B44" s="1" t="s">
        <v>32</v>
      </c>
      <c r="C44">
        <v>16319</v>
      </c>
      <c r="D44">
        <v>434</v>
      </c>
    </row>
    <row r="45" spans="1:4" x14ac:dyDescent="0.3">
      <c r="A45" s="1" t="s">
        <v>661</v>
      </c>
      <c r="B45" s="1" t="s">
        <v>33</v>
      </c>
      <c r="C45">
        <v>20421</v>
      </c>
      <c r="D45">
        <v>369</v>
      </c>
    </row>
    <row r="46" spans="1:4" x14ac:dyDescent="0.3">
      <c r="A46" s="1" t="s">
        <v>662</v>
      </c>
      <c r="B46" s="1" t="s">
        <v>34</v>
      </c>
      <c r="C46">
        <v>16059</v>
      </c>
      <c r="D46">
        <v>607</v>
      </c>
    </row>
    <row r="47" spans="1:4" x14ac:dyDescent="0.3">
      <c r="A47" s="1" t="s">
        <v>663</v>
      </c>
      <c r="B47" s="1" t="s">
        <v>35</v>
      </c>
      <c r="C47">
        <v>15901</v>
      </c>
      <c r="D47">
        <v>1593</v>
      </c>
    </row>
    <row r="48" spans="1:4" x14ac:dyDescent="0.3">
      <c r="A48" s="1" t="s">
        <v>664</v>
      </c>
      <c r="B48" s="1" t="s">
        <v>66</v>
      </c>
      <c r="C48">
        <v>12730</v>
      </c>
      <c r="D48">
        <v>4744</v>
      </c>
    </row>
    <row r="49" spans="1:4" x14ac:dyDescent="0.3">
      <c r="A49" s="1" t="s">
        <v>665</v>
      </c>
      <c r="B49" s="1" t="s">
        <v>67</v>
      </c>
      <c r="C49">
        <v>12176</v>
      </c>
      <c r="D49">
        <v>1132</v>
      </c>
    </row>
    <row r="50" spans="1:4" x14ac:dyDescent="0.3">
      <c r="A50" s="1" t="s">
        <v>666</v>
      </c>
      <c r="B50" s="1" t="s">
        <v>36</v>
      </c>
      <c r="C50">
        <v>18168</v>
      </c>
      <c r="D50">
        <v>770</v>
      </c>
    </row>
    <row r="51" spans="1:4" x14ac:dyDescent="0.3">
      <c r="A51" s="1" t="s">
        <v>667</v>
      </c>
      <c r="B51" s="1" t="s">
        <v>37</v>
      </c>
      <c r="C51">
        <v>17150</v>
      </c>
      <c r="D51">
        <v>615</v>
      </c>
    </row>
    <row r="52" spans="1:4" x14ac:dyDescent="0.3">
      <c r="A52" s="1" t="s">
        <v>668</v>
      </c>
      <c r="B52" s="1" t="s">
        <v>38</v>
      </c>
      <c r="C52">
        <v>14003</v>
      </c>
      <c r="D52">
        <v>271</v>
      </c>
    </row>
    <row r="53" spans="1:4" x14ac:dyDescent="0.3">
      <c r="A53" s="1" t="s">
        <v>669</v>
      </c>
      <c r="B53" s="1" t="s">
        <v>39</v>
      </c>
      <c r="C53">
        <v>13078</v>
      </c>
      <c r="D53">
        <v>689</v>
      </c>
    </row>
    <row r="54" spans="1:4" x14ac:dyDescent="0.3">
      <c r="A54" s="1" t="s">
        <v>670</v>
      </c>
      <c r="B54" s="1" t="s">
        <v>50</v>
      </c>
      <c r="C54">
        <v>13609</v>
      </c>
      <c r="D54">
        <v>1286</v>
      </c>
    </row>
    <row r="55" spans="1:4" x14ac:dyDescent="0.3">
      <c r="A55" s="1" t="s">
        <v>671</v>
      </c>
      <c r="B55" s="1" t="s">
        <v>68</v>
      </c>
      <c r="C55">
        <v>17729</v>
      </c>
      <c r="D55">
        <v>4647</v>
      </c>
    </row>
    <row r="56" spans="1:4" x14ac:dyDescent="0.3">
      <c r="A56" s="1" t="s">
        <v>672</v>
      </c>
      <c r="B56" s="1" t="s">
        <v>40</v>
      </c>
      <c r="C56">
        <v>11705</v>
      </c>
      <c r="D56">
        <v>300</v>
      </c>
    </row>
    <row r="57" spans="1:4" x14ac:dyDescent="0.3">
      <c r="A57" s="1" t="s">
        <v>673</v>
      </c>
      <c r="B57" s="1" t="s">
        <v>69</v>
      </c>
      <c r="C57">
        <v>16707</v>
      </c>
      <c r="D57">
        <v>1992</v>
      </c>
    </row>
    <row r="58" spans="1:4" x14ac:dyDescent="0.3">
      <c r="A58" s="1" t="s">
        <v>674</v>
      </c>
      <c r="B58" s="1" t="s">
        <v>41</v>
      </c>
      <c r="C58">
        <v>17882</v>
      </c>
      <c r="D58">
        <v>297</v>
      </c>
    </row>
    <row r="59" spans="1:4" x14ac:dyDescent="0.3">
      <c r="A59" s="1" t="s">
        <v>675</v>
      </c>
      <c r="B59" s="1" t="s">
        <v>42</v>
      </c>
      <c r="C59">
        <v>17112</v>
      </c>
      <c r="D59">
        <v>666</v>
      </c>
    </row>
    <row r="60" spans="1:4" x14ac:dyDescent="0.3">
      <c r="A60" s="1" t="s">
        <v>676</v>
      </c>
      <c r="B60" s="1" t="s">
        <v>43</v>
      </c>
      <c r="C60">
        <v>12569</v>
      </c>
      <c r="D60">
        <v>792</v>
      </c>
    </row>
    <row r="61" spans="1:4" x14ac:dyDescent="0.3">
      <c r="A61" s="1" t="s">
        <v>677</v>
      </c>
      <c r="B61" s="1" t="s">
        <v>44</v>
      </c>
      <c r="C61">
        <v>16326</v>
      </c>
      <c r="D61">
        <v>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7AB8-F830-4F61-9838-69A3082EF67F}">
  <sheetPr>
    <tabColor rgb="FFCC99FF"/>
  </sheetPr>
  <dimension ref="A1:D61"/>
  <sheetViews>
    <sheetView workbookViewId="0"/>
  </sheetViews>
  <sheetFormatPr defaultRowHeight="14.4" x14ac:dyDescent="0.3"/>
  <cols>
    <col min="1" max="1" width="15.33203125" bestFit="1" customWidth="1"/>
    <col min="2" max="2" width="30.77734375" bestFit="1" customWidth="1"/>
    <col min="3" max="3" width="76.109375" bestFit="1" customWidth="1"/>
    <col min="4" max="4" width="80.88671875" bestFit="1" customWidth="1"/>
  </cols>
  <sheetData>
    <row r="1" spans="1:4" x14ac:dyDescent="0.3">
      <c r="A1" t="s">
        <v>615</v>
      </c>
      <c r="B1" t="s">
        <v>0</v>
      </c>
      <c r="C1" t="s">
        <v>616</v>
      </c>
      <c r="D1" t="s">
        <v>617</v>
      </c>
    </row>
    <row r="2" spans="1:4" x14ac:dyDescent="0.3">
      <c r="A2" s="1" t="s">
        <v>618</v>
      </c>
      <c r="B2" s="1" t="s">
        <v>1</v>
      </c>
      <c r="C2" t="s">
        <v>519</v>
      </c>
      <c r="D2" t="s">
        <v>520</v>
      </c>
    </row>
    <row r="3" spans="1:4" x14ac:dyDescent="0.3">
      <c r="A3" s="1" t="s">
        <v>619</v>
      </c>
      <c r="B3" s="1" t="s">
        <v>4</v>
      </c>
      <c r="C3">
        <v>24345</v>
      </c>
      <c r="D3">
        <v>674</v>
      </c>
    </row>
    <row r="4" spans="1:4" x14ac:dyDescent="0.3">
      <c r="A4" s="1" t="s">
        <v>620</v>
      </c>
      <c r="B4" s="1" t="s">
        <v>53</v>
      </c>
      <c r="C4" t="s">
        <v>91</v>
      </c>
      <c r="D4" t="s">
        <v>91</v>
      </c>
    </row>
    <row r="5" spans="1:4" x14ac:dyDescent="0.3">
      <c r="A5" s="1" t="s">
        <v>621</v>
      </c>
      <c r="B5" s="1" t="s">
        <v>54</v>
      </c>
      <c r="C5">
        <v>13317</v>
      </c>
      <c r="D5">
        <v>3552</v>
      </c>
    </row>
    <row r="6" spans="1:4" x14ac:dyDescent="0.3">
      <c r="A6" s="1" t="s">
        <v>622</v>
      </c>
      <c r="B6" s="1" t="s">
        <v>5</v>
      </c>
      <c r="C6">
        <v>20179</v>
      </c>
      <c r="D6">
        <v>1798</v>
      </c>
    </row>
    <row r="7" spans="1:4" x14ac:dyDescent="0.3">
      <c r="A7" s="1" t="s">
        <v>623</v>
      </c>
      <c r="B7" s="1" t="s">
        <v>55</v>
      </c>
      <c r="C7">
        <v>16293</v>
      </c>
      <c r="D7">
        <v>5089</v>
      </c>
    </row>
    <row r="8" spans="1:4" x14ac:dyDescent="0.3">
      <c r="A8" s="1" t="s">
        <v>624</v>
      </c>
      <c r="B8" s="1" t="s">
        <v>56</v>
      </c>
      <c r="C8">
        <v>18506</v>
      </c>
      <c r="D8">
        <v>3235</v>
      </c>
    </row>
    <row r="9" spans="1:4" x14ac:dyDescent="0.3">
      <c r="A9" s="1" t="s">
        <v>625</v>
      </c>
      <c r="B9" s="1" t="s">
        <v>6</v>
      </c>
      <c r="C9">
        <v>22480</v>
      </c>
      <c r="D9">
        <v>907</v>
      </c>
    </row>
    <row r="10" spans="1:4" x14ac:dyDescent="0.3">
      <c r="A10" s="1" t="s">
        <v>626</v>
      </c>
      <c r="B10" s="1" t="s">
        <v>57</v>
      </c>
      <c r="C10">
        <v>26143</v>
      </c>
      <c r="D10">
        <v>6455</v>
      </c>
    </row>
    <row r="11" spans="1:4" x14ac:dyDescent="0.3">
      <c r="A11" s="1" t="s">
        <v>627</v>
      </c>
      <c r="B11" s="1" t="s">
        <v>7</v>
      </c>
      <c r="C11">
        <v>21316</v>
      </c>
      <c r="D11">
        <v>3760</v>
      </c>
    </row>
    <row r="12" spans="1:4" x14ac:dyDescent="0.3">
      <c r="A12" s="1" t="s">
        <v>628</v>
      </c>
      <c r="B12" s="1" t="s">
        <v>8</v>
      </c>
      <c r="C12">
        <v>16389</v>
      </c>
      <c r="D12">
        <v>583</v>
      </c>
    </row>
    <row r="13" spans="1:4" x14ac:dyDescent="0.3">
      <c r="A13" s="1" t="s">
        <v>629</v>
      </c>
      <c r="B13" s="1" t="s">
        <v>58</v>
      </c>
      <c r="C13">
        <v>14302</v>
      </c>
      <c r="D13">
        <v>2943</v>
      </c>
    </row>
    <row r="14" spans="1:4" x14ac:dyDescent="0.3">
      <c r="A14" s="1" t="s">
        <v>630</v>
      </c>
      <c r="B14" s="1" t="s">
        <v>9</v>
      </c>
      <c r="C14">
        <v>22211</v>
      </c>
      <c r="D14">
        <v>7560</v>
      </c>
    </row>
    <row r="15" spans="1:4" x14ac:dyDescent="0.3">
      <c r="A15" s="1" t="s">
        <v>631</v>
      </c>
      <c r="B15" s="1" t="s">
        <v>10</v>
      </c>
      <c r="C15">
        <v>14891</v>
      </c>
      <c r="D15">
        <v>1332</v>
      </c>
    </row>
    <row r="16" spans="1:4" x14ac:dyDescent="0.3">
      <c r="A16" s="1" t="s">
        <v>632</v>
      </c>
      <c r="B16" s="1" t="s">
        <v>59</v>
      </c>
      <c r="C16">
        <v>23023</v>
      </c>
      <c r="D16">
        <v>6475</v>
      </c>
    </row>
    <row r="17" spans="1:4" x14ac:dyDescent="0.3">
      <c r="A17" s="1" t="s">
        <v>633</v>
      </c>
      <c r="B17" s="1" t="s">
        <v>11</v>
      </c>
      <c r="C17">
        <v>17299</v>
      </c>
      <c r="D17">
        <v>814</v>
      </c>
    </row>
    <row r="18" spans="1:4" x14ac:dyDescent="0.3">
      <c r="A18" s="1" t="s">
        <v>634</v>
      </c>
      <c r="B18" s="1" t="s">
        <v>12</v>
      </c>
      <c r="C18">
        <v>12918</v>
      </c>
      <c r="D18">
        <v>865</v>
      </c>
    </row>
    <row r="19" spans="1:4" x14ac:dyDescent="0.3">
      <c r="A19" s="1" t="s">
        <v>635</v>
      </c>
      <c r="B19" s="1" t="s">
        <v>13</v>
      </c>
      <c r="C19">
        <v>18599</v>
      </c>
      <c r="D19">
        <v>6754</v>
      </c>
    </row>
    <row r="20" spans="1:4" x14ac:dyDescent="0.3">
      <c r="A20" s="1" t="s">
        <v>636</v>
      </c>
      <c r="B20" s="1" t="s">
        <v>60</v>
      </c>
      <c r="C20">
        <v>8288</v>
      </c>
      <c r="D20">
        <v>3945</v>
      </c>
    </row>
    <row r="21" spans="1:4" x14ac:dyDescent="0.3">
      <c r="A21" s="1" t="s">
        <v>637</v>
      </c>
      <c r="B21" s="1" t="s">
        <v>14</v>
      </c>
      <c r="C21">
        <v>18606</v>
      </c>
      <c r="D21">
        <v>135</v>
      </c>
    </row>
    <row r="22" spans="1:4" x14ac:dyDescent="0.3">
      <c r="A22" s="1" t="s">
        <v>638</v>
      </c>
      <c r="B22" s="1" t="s">
        <v>15</v>
      </c>
      <c r="C22">
        <v>16164</v>
      </c>
      <c r="D22">
        <v>1798</v>
      </c>
    </row>
    <row r="23" spans="1:4" x14ac:dyDescent="0.3">
      <c r="A23" s="1" t="s">
        <v>639</v>
      </c>
      <c r="B23" s="1" t="s">
        <v>16</v>
      </c>
      <c r="C23">
        <v>20105</v>
      </c>
      <c r="D23">
        <v>2120</v>
      </c>
    </row>
    <row r="24" spans="1:4" x14ac:dyDescent="0.3">
      <c r="A24" s="1" t="s">
        <v>640</v>
      </c>
      <c r="B24" s="1" t="s">
        <v>61</v>
      </c>
      <c r="C24">
        <v>32630</v>
      </c>
      <c r="D24">
        <v>12535</v>
      </c>
    </row>
    <row r="25" spans="1:4" x14ac:dyDescent="0.3">
      <c r="A25" s="1" t="s">
        <v>641</v>
      </c>
      <c r="B25" s="1" t="s">
        <v>17</v>
      </c>
      <c r="C25">
        <v>15732</v>
      </c>
      <c r="D25">
        <v>4861</v>
      </c>
    </row>
    <row r="26" spans="1:4" x14ac:dyDescent="0.3">
      <c r="A26" s="1" t="s">
        <v>642</v>
      </c>
      <c r="B26" s="1" t="s">
        <v>18</v>
      </c>
      <c r="C26">
        <v>15392</v>
      </c>
      <c r="D26">
        <v>640</v>
      </c>
    </row>
    <row r="27" spans="1:4" x14ac:dyDescent="0.3">
      <c r="A27" s="1" t="s">
        <v>643</v>
      </c>
      <c r="B27" s="1" t="s">
        <v>62</v>
      </c>
      <c r="C27">
        <v>8002</v>
      </c>
      <c r="D27">
        <v>3120</v>
      </c>
    </row>
    <row r="28" spans="1:4" x14ac:dyDescent="0.3">
      <c r="A28" s="1" t="s">
        <v>644</v>
      </c>
      <c r="B28" s="1" t="s">
        <v>63</v>
      </c>
      <c r="C28">
        <v>13808</v>
      </c>
      <c r="D28">
        <v>4875</v>
      </c>
    </row>
    <row r="29" spans="1:4" x14ac:dyDescent="0.3">
      <c r="A29" s="1" t="s">
        <v>645</v>
      </c>
      <c r="B29" s="1" t="s">
        <v>19</v>
      </c>
      <c r="C29">
        <v>15985</v>
      </c>
      <c r="D29">
        <v>509</v>
      </c>
    </row>
    <row r="30" spans="1:4" x14ac:dyDescent="0.3">
      <c r="A30" s="1" t="s">
        <v>646</v>
      </c>
      <c r="B30" s="1" t="s">
        <v>20</v>
      </c>
      <c r="C30">
        <v>19801</v>
      </c>
      <c r="D30">
        <v>1742</v>
      </c>
    </row>
    <row r="31" spans="1:4" x14ac:dyDescent="0.3">
      <c r="A31" s="1" t="s">
        <v>647</v>
      </c>
      <c r="B31" s="1" t="s">
        <v>21</v>
      </c>
      <c r="C31">
        <v>35858</v>
      </c>
      <c r="D31">
        <v>17037</v>
      </c>
    </row>
    <row r="32" spans="1:4" x14ac:dyDescent="0.3">
      <c r="A32" s="1" t="s">
        <v>648</v>
      </c>
      <c r="B32" s="1" t="s">
        <v>22</v>
      </c>
      <c r="C32">
        <v>19485</v>
      </c>
      <c r="D32">
        <v>385</v>
      </c>
    </row>
    <row r="33" spans="1:4" x14ac:dyDescent="0.3">
      <c r="A33" s="1" t="s">
        <v>649</v>
      </c>
      <c r="B33" s="1" t="s">
        <v>23</v>
      </c>
      <c r="C33">
        <v>25794</v>
      </c>
      <c r="D33">
        <v>2806</v>
      </c>
    </row>
    <row r="34" spans="1:4" x14ac:dyDescent="0.3">
      <c r="A34" s="1" t="s">
        <v>650</v>
      </c>
      <c r="B34" s="1" t="s">
        <v>64</v>
      </c>
      <c r="C34">
        <v>22581</v>
      </c>
      <c r="D34">
        <v>11354</v>
      </c>
    </row>
    <row r="35" spans="1:4" x14ac:dyDescent="0.3">
      <c r="A35" s="1" t="s">
        <v>651</v>
      </c>
      <c r="B35" s="1" t="s">
        <v>24</v>
      </c>
      <c r="C35">
        <v>18090</v>
      </c>
      <c r="D35">
        <v>264</v>
      </c>
    </row>
    <row r="36" spans="1:4" x14ac:dyDescent="0.3">
      <c r="A36" s="1" t="s">
        <v>652</v>
      </c>
      <c r="B36" s="1" t="s">
        <v>25</v>
      </c>
      <c r="C36">
        <v>19924</v>
      </c>
      <c r="D36">
        <v>793</v>
      </c>
    </row>
    <row r="37" spans="1:4" x14ac:dyDescent="0.3">
      <c r="A37" s="1" t="s">
        <v>653</v>
      </c>
      <c r="B37" s="1" t="s">
        <v>65</v>
      </c>
      <c r="C37">
        <v>25697</v>
      </c>
      <c r="D37">
        <v>3611</v>
      </c>
    </row>
    <row r="38" spans="1:4" x14ac:dyDescent="0.3">
      <c r="A38" s="1" t="s">
        <v>654</v>
      </c>
      <c r="B38" s="1" t="s">
        <v>26</v>
      </c>
      <c r="C38">
        <v>18678</v>
      </c>
      <c r="D38">
        <v>360</v>
      </c>
    </row>
    <row r="39" spans="1:4" x14ac:dyDescent="0.3">
      <c r="A39" s="1" t="s">
        <v>655</v>
      </c>
      <c r="B39" s="1" t="s">
        <v>27</v>
      </c>
      <c r="C39">
        <v>21861</v>
      </c>
      <c r="D39">
        <v>612</v>
      </c>
    </row>
    <row r="40" spans="1:4" x14ac:dyDescent="0.3">
      <c r="A40" s="1" t="s">
        <v>656</v>
      </c>
      <c r="B40" s="1" t="s">
        <v>28</v>
      </c>
      <c r="C40">
        <v>27326</v>
      </c>
      <c r="D40">
        <v>1398</v>
      </c>
    </row>
    <row r="41" spans="1:4" x14ac:dyDescent="0.3">
      <c r="A41" s="1" t="s">
        <v>657</v>
      </c>
      <c r="B41" s="1" t="s">
        <v>29</v>
      </c>
      <c r="C41">
        <v>19672</v>
      </c>
      <c r="D41">
        <v>670</v>
      </c>
    </row>
    <row r="42" spans="1:4" x14ac:dyDescent="0.3">
      <c r="A42" s="1" t="s">
        <v>658</v>
      </c>
      <c r="B42" s="1" t="s">
        <v>30</v>
      </c>
      <c r="C42">
        <v>20081</v>
      </c>
      <c r="D42">
        <v>2522</v>
      </c>
    </row>
    <row r="43" spans="1:4" x14ac:dyDescent="0.3">
      <c r="A43" s="1" t="s">
        <v>659</v>
      </c>
      <c r="B43" s="1" t="s">
        <v>31</v>
      </c>
      <c r="C43">
        <v>24192</v>
      </c>
      <c r="D43">
        <v>995</v>
      </c>
    </row>
    <row r="44" spans="1:4" x14ac:dyDescent="0.3">
      <c r="A44" s="1" t="s">
        <v>660</v>
      </c>
      <c r="B44" s="1" t="s">
        <v>32</v>
      </c>
      <c r="C44">
        <v>19970</v>
      </c>
      <c r="D44">
        <v>1233</v>
      </c>
    </row>
    <row r="45" spans="1:4" x14ac:dyDescent="0.3">
      <c r="A45" s="1" t="s">
        <v>661</v>
      </c>
      <c r="B45" s="1" t="s">
        <v>33</v>
      </c>
      <c r="C45">
        <v>23236</v>
      </c>
      <c r="D45">
        <v>602</v>
      </c>
    </row>
    <row r="46" spans="1:4" x14ac:dyDescent="0.3">
      <c r="A46" s="1" t="s">
        <v>662</v>
      </c>
      <c r="B46" s="1" t="s">
        <v>34</v>
      </c>
      <c r="C46">
        <v>18147</v>
      </c>
      <c r="D46">
        <v>1216</v>
      </c>
    </row>
    <row r="47" spans="1:4" x14ac:dyDescent="0.3">
      <c r="A47" s="1" t="s">
        <v>663</v>
      </c>
      <c r="B47" s="1" t="s">
        <v>35</v>
      </c>
      <c r="C47">
        <v>20353</v>
      </c>
      <c r="D47">
        <v>3692</v>
      </c>
    </row>
    <row r="48" spans="1:4" x14ac:dyDescent="0.3">
      <c r="A48" s="1" t="s">
        <v>664</v>
      </c>
      <c r="B48" s="1" t="s">
        <v>66</v>
      </c>
      <c r="C48" t="s">
        <v>89</v>
      </c>
      <c r="D48" t="s">
        <v>217</v>
      </c>
    </row>
    <row r="49" spans="1:4" x14ac:dyDescent="0.3">
      <c r="A49" s="1" t="s">
        <v>665</v>
      </c>
      <c r="B49" s="1" t="s">
        <v>67</v>
      </c>
      <c r="C49">
        <v>17116</v>
      </c>
      <c r="D49">
        <v>4338</v>
      </c>
    </row>
    <row r="50" spans="1:4" x14ac:dyDescent="0.3">
      <c r="A50" s="1" t="s">
        <v>666</v>
      </c>
      <c r="B50" s="1" t="s">
        <v>36</v>
      </c>
      <c r="C50">
        <v>22442</v>
      </c>
      <c r="D50">
        <v>1388</v>
      </c>
    </row>
    <row r="51" spans="1:4" x14ac:dyDescent="0.3">
      <c r="A51" s="1" t="s">
        <v>667</v>
      </c>
      <c r="B51" s="1" t="s">
        <v>37</v>
      </c>
      <c r="C51">
        <v>19205</v>
      </c>
      <c r="D51">
        <v>844</v>
      </c>
    </row>
    <row r="52" spans="1:4" x14ac:dyDescent="0.3">
      <c r="A52" s="1" t="s">
        <v>668</v>
      </c>
      <c r="B52" s="1" t="s">
        <v>38</v>
      </c>
      <c r="C52">
        <v>18691</v>
      </c>
      <c r="D52">
        <v>897</v>
      </c>
    </row>
    <row r="53" spans="1:4" x14ac:dyDescent="0.3">
      <c r="A53" s="1" t="s">
        <v>669</v>
      </c>
      <c r="B53" s="1" t="s">
        <v>39</v>
      </c>
      <c r="C53">
        <v>18208</v>
      </c>
      <c r="D53">
        <v>2252</v>
      </c>
    </row>
    <row r="54" spans="1:4" x14ac:dyDescent="0.3">
      <c r="A54" s="1" t="s">
        <v>670</v>
      </c>
      <c r="B54" s="1" t="s">
        <v>50</v>
      </c>
      <c r="C54">
        <v>15401</v>
      </c>
      <c r="D54">
        <v>3872</v>
      </c>
    </row>
    <row r="55" spans="1:4" x14ac:dyDescent="0.3">
      <c r="A55" s="1" t="s">
        <v>671</v>
      </c>
      <c r="B55" s="1" t="s">
        <v>68</v>
      </c>
      <c r="C55">
        <v>29691</v>
      </c>
      <c r="D55">
        <v>6019</v>
      </c>
    </row>
    <row r="56" spans="1:4" x14ac:dyDescent="0.3">
      <c r="A56" s="1" t="s">
        <v>672</v>
      </c>
      <c r="B56" s="1" t="s">
        <v>40</v>
      </c>
      <c r="C56">
        <v>16193</v>
      </c>
      <c r="D56">
        <v>1074</v>
      </c>
    </row>
    <row r="57" spans="1:4" x14ac:dyDescent="0.3">
      <c r="A57" s="1" t="s">
        <v>673</v>
      </c>
      <c r="B57" s="1" t="s">
        <v>69</v>
      </c>
      <c r="C57">
        <v>20471</v>
      </c>
      <c r="D57">
        <v>5608</v>
      </c>
    </row>
    <row r="58" spans="1:4" x14ac:dyDescent="0.3">
      <c r="A58" s="1" t="s">
        <v>674</v>
      </c>
      <c r="B58" s="1" t="s">
        <v>41</v>
      </c>
      <c r="C58">
        <v>22183</v>
      </c>
      <c r="D58">
        <v>1045</v>
      </c>
    </row>
    <row r="59" spans="1:4" x14ac:dyDescent="0.3">
      <c r="A59" s="1" t="s">
        <v>675</v>
      </c>
      <c r="B59" s="1" t="s">
        <v>42</v>
      </c>
      <c r="C59">
        <v>19950</v>
      </c>
      <c r="D59">
        <v>1681</v>
      </c>
    </row>
    <row r="60" spans="1:4" x14ac:dyDescent="0.3">
      <c r="A60" s="1" t="s">
        <v>676</v>
      </c>
      <c r="B60" s="1" t="s">
        <v>43</v>
      </c>
      <c r="C60">
        <v>24323</v>
      </c>
      <c r="D60">
        <v>6452</v>
      </c>
    </row>
    <row r="61" spans="1:4" x14ac:dyDescent="0.3">
      <c r="A61" s="1" t="s">
        <v>677</v>
      </c>
      <c r="B61" s="1" t="s">
        <v>44</v>
      </c>
      <c r="C61">
        <v>19245</v>
      </c>
      <c r="D61">
        <v>119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CF63-FDEA-4EF2-95C3-C93266455664}">
  <sheetPr>
    <tabColor rgb="FFCC99FF"/>
  </sheetPr>
  <dimension ref="A1:D61"/>
  <sheetViews>
    <sheetView topLeftCell="A24" workbookViewId="0"/>
  </sheetViews>
  <sheetFormatPr defaultRowHeight="14.4" x14ac:dyDescent="0.3"/>
  <cols>
    <col min="1" max="1" width="15.33203125" bestFit="1" customWidth="1"/>
    <col min="2" max="2" width="30.77734375" bestFit="1" customWidth="1"/>
    <col min="3" max="3" width="76.109375" bestFit="1" customWidth="1"/>
    <col min="4" max="4" width="80.88671875" bestFit="1" customWidth="1"/>
  </cols>
  <sheetData>
    <row r="1" spans="1:4" x14ac:dyDescent="0.3">
      <c r="A1" t="s">
        <v>615</v>
      </c>
      <c r="B1" t="s">
        <v>0</v>
      </c>
      <c r="C1" t="s">
        <v>616</v>
      </c>
      <c r="D1" t="s">
        <v>617</v>
      </c>
    </row>
    <row r="2" spans="1:4" x14ac:dyDescent="0.3">
      <c r="A2" s="1" t="s">
        <v>618</v>
      </c>
      <c r="B2" s="1" t="s">
        <v>1</v>
      </c>
      <c r="C2" t="s">
        <v>416</v>
      </c>
      <c r="D2" t="s">
        <v>417</v>
      </c>
    </row>
    <row r="3" spans="1:4" x14ac:dyDescent="0.3">
      <c r="A3" s="1" t="s">
        <v>619</v>
      </c>
      <c r="B3" s="1" t="s">
        <v>4</v>
      </c>
      <c r="C3">
        <v>22822</v>
      </c>
      <c r="D3">
        <v>666</v>
      </c>
    </row>
    <row r="4" spans="1:4" x14ac:dyDescent="0.3">
      <c r="A4" s="1" t="s">
        <v>620</v>
      </c>
      <c r="B4" s="1" t="s">
        <v>53</v>
      </c>
      <c r="C4" t="s">
        <v>89</v>
      </c>
      <c r="D4" t="s">
        <v>217</v>
      </c>
    </row>
    <row r="5" spans="1:4" x14ac:dyDescent="0.3">
      <c r="A5" s="1" t="s">
        <v>621</v>
      </c>
      <c r="B5" s="1" t="s">
        <v>54</v>
      </c>
      <c r="C5">
        <v>13031</v>
      </c>
      <c r="D5">
        <v>4294</v>
      </c>
    </row>
    <row r="6" spans="1:4" x14ac:dyDescent="0.3">
      <c r="A6" s="1" t="s">
        <v>622</v>
      </c>
      <c r="B6" s="1" t="s">
        <v>5</v>
      </c>
      <c r="C6">
        <v>18538</v>
      </c>
      <c r="D6">
        <v>1771</v>
      </c>
    </row>
    <row r="7" spans="1:4" x14ac:dyDescent="0.3">
      <c r="A7" s="1" t="s">
        <v>623</v>
      </c>
      <c r="B7" s="1" t="s">
        <v>55</v>
      </c>
      <c r="C7">
        <v>13706</v>
      </c>
      <c r="D7">
        <v>5314</v>
      </c>
    </row>
    <row r="8" spans="1:4" x14ac:dyDescent="0.3">
      <c r="A8" s="1" t="s">
        <v>624</v>
      </c>
      <c r="B8" s="1" t="s">
        <v>56</v>
      </c>
      <c r="C8">
        <v>16836</v>
      </c>
      <c r="D8">
        <v>3083</v>
      </c>
    </row>
    <row r="9" spans="1:4" x14ac:dyDescent="0.3">
      <c r="A9" s="1" t="s">
        <v>625</v>
      </c>
      <c r="B9" s="1" t="s">
        <v>6</v>
      </c>
      <c r="C9">
        <v>21806</v>
      </c>
      <c r="D9">
        <v>923</v>
      </c>
    </row>
    <row r="10" spans="1:4" x14ac:dyDescent="0.3">
      <c r="A10" s="1" t="s">
        <v>626</v>
      </c>
      <c r="B10" s="1" t="s">
        <v>57</v>
      </c>
      <c r="C10">
        <v>19336</v>
      </c>
      <c r="D10">
        <v>6175</v>
      </c>
    </row>
    <row r="11" spans="1:4" x14ac:dyDescent="0.3">
      <c r="A11" s="1" t="s">
        <v>627</v>
      </c>
      <c r="B11" s="1" t="s">
        <v>7</v>
      </c>
      <c r="C11">
        <v>20903</v>
      </c>
      <c r="D11">
        <v>2905</v>
      </c>
    </row>
    <row r="12" spans="1:4" x14ac:dyDescent="0.3">
      <c r="A12" s="1" t="s">
        <v>628</v>
      </c>
      <c r="B12" s="1" t="s">
        <v>8</v>
      </c>
      <c r="C12">
        <v>14626</v>
      </c>
      <c r="D12">
        <v>456</v>
      </c>
    </row>
    <row r="13" spans="1:4" x14ac:dyDescent="0.3">
      <c r="A13" s="1" t="s">
        <v>629</v>
      </c>
      <c r="B13" s="1" t="s">
        <v>58</v>
      </c>
      <c r="C13">
        <v>14731</v>
      </c>
      <c r="D13">
        <v>2844</v>
      </c>
    </row>
    <row r="14" spans="1:4" x14ac:dyDescent="0.3">
      <c r="A14" s="1" t="s">
        <v>630</v>
      </c>
      <c r="B14" s="1" t="s">
        <v>9</v>
      </c>
      <c r="C14">
        <v>18950</v>
      </c>
      <c r="D14">
        <v>8289</v>
      </c>
    </row>
    <row r="15" spans="1:4" x14ac:dyDescent="0.3">
      <c r="A15" s="1" t="s">
        <v>631</v>
      </c>
      <c r="B15" s="1" t="s">
        <v>10</v>
      </c>
      <c r="C15">
        <v>14018</v>
      </c>
      <c r="D15">
        <v>1220</v>
      </c>
    </row>
    <row r="16" spans="1:4" x14ac:dyDescent="0.3">
      <c r="A16" s="1" t="s">
        <v>632</v>
      </c>
      <c r="B16" s="1" t="s">
        <v>59</v>
      </c>
      <c r="C16">
        <v>32208</v>
      </c>
      <c r="D16">
        <v>9090</v>
      </c>
    </row>
    <row r="17" spans="1:4" x14ac:dyDescent="0.3">
      <c r="A17" s="1" t="s">
        <v>633</v>
      </c>
      <c r="B17" s="1" t="s">
        <v>11</v>
      </c>
      <c r="C17">
        <v>17289</v>
      </c>
      <c r="D17">
        <v>691</v>
      </c>
    </row>
    <row r="18" spans="1:4" x14ac:dyDescent="0.3">
      <c r="A18" s="1" t="s">
        <v>634</v>
      </c>
      <c r="B18" s="1" t="s">
        <v>12</v>
      </c>
      <c r="C18">
        <v>13017</v>
      </c>
      <c r="D18">
        <v>1055</v>
      </c>
    </row>
    <row r="19" spans="1:4" x14ac:dyDescent="0.3">
      <c r="A19" s="1" t="s">
        <v>635</v>
      </c>
      <c r="B19" s="1" t="s">
        <v>13</v>
      </c>
      <c r="C19">
        <v>13256</v>
      </c>
      <c r="D19">
        <v>2381</v>
      </c>
    </row>
    <row r="20" spans="1:4" x14ac:dyDescent="0.3">
      <c r="A20" s="1" t="s">
        <v>636</v>
      </c>
      <c r="B20" s="1" t="s">
        <v>60</v>
      </c>
      <c r="C20">
        <v>6329</v>
      </c>
      <c r="D20">
        <v>3879</v>
      </c>
    </row>
    <row r="21" spans="1:4" x14ac:dyDescent="0.3">
      <c r="A21" s="1" t="s">
        <v>637</v>
      </c>
      <c r="B21" s="1" t="s">
        <v>14</v>
      </c>
      <c r="C21">
        <v>17611</v>
      </c>
      <c r="D21">
        <v>128</v>
      </c>
    </row>
    <row r="22" spans="1:4" x14ac:dyDescent="0.3">
      <c r="A22" s="1" t="s">
        <v>638</v>
      </c>
      <c r="B22" s="1" t="s">
        <v>15</v>
      </c>
      <c r="C22">
        <v>15180</v>
      </c>
      <c r="D22">
        <v>1721</v>
      </c>
    </row>
    <row r="23" spans="1:4" x14ac:dyDescent="0.3">
      <c r="A23" s="1" t="s">
        <v>639</v>
      </c>
      <c r="B23" s="1" t="s">
        <v>16</v>
      </c>
      <c r="C23">
        <v>18393</v>
      </c>
      <c r="D23">
        <v>1981</v>
      </c>
    </row>
    <row r="24" spans="1:4" x14ac:dyDescent="0.3">
      <c r="A24" s="1" t="s">
        <v>640</v>
      </c>
      <c r="B24" s="1" t="s">
        <v>61</v>
      </c>
      <c r="C24">
        <v>35312</v>
      </c>
      <c r="D24">
        <v>14143</v>
      </c>
    </row>
    <row r="25" spans="1:4" x14ac:dyDescent="0.3">
      <c r="A25" s="1" t="s">
        <v>641</v>
      </c>
      <c r="B25" s="1" t="s">
        <v>17</v>
      </c>
      <c r="C25">
        <v>13728</v>
      </c>
      <c r="D25">
        <v>2508</v>
      </c>
    </row>
    <row r="26" spans="1:4" x14ac:dyDescent="0.3">
      <c r="A26" s="1" t="s">
        <v>642</v>
      </c>
      <c r="B26" s="1" t="s">
        <v>18</v>
      </c>
      <c r="C26">
        <v>14749</v>
      </c>
      <c r="D26">
        <v>539</v>
      </c>
    </row>
    <row r="27" spans="1:4" x14ac:dyDescent="0.3">
      <c r="A27" s="1" t="s">
        <v>643</v>
      </c>
      <c r="B27" s="1" t="s">
        <v>62</v>
      </c>
      <c r="C27">
        <v>7931</v>
      </c>
      <c r="D27">
        <v>7115</v>
      </c>
    </row>
    <row r="28" spans="1:4" x14ac:dyDescent="0.3">
      <c r="A28" s="1" t="s">
        <v>644</v>
      </c>
      <c r="B28" s="1" t="s">
        <v>63</v>
      </c>
      <c r="C28">
        <v>12591</v>
      </c>
      <c r="D28">
        <v>5198</v>
      </c>
    </row>
    <row r="29" spans="1:4" x14ac:dyDescent="0.3">
      <c r="A29" s="1" t="s">
        <v>645</v>
      </c>
      <c r="B29" s="1" t="s">
        <v>19</v>
      </c>
      <c r="C29">
        <v>15821</v>
      </c>
      <c r="D29">
        <v>539</v>
      </c>
    </row>
    <row r="30" spans="1:4" x14ac:dyDescent="0.3">
      <c r="A30" s="1" t="s">
        <v>646</v>
      </c>
      <c r="B30" s="1" t="s">
        <v>20</v>
      </c>
      <c r="C30">
        <v>18883</v>
      </c>
      <c r="D30">
        <v>1452</v>
      </c>
    </row>
    <row r="31" spans="1:4" x14ac:dyDescent="0.3">
      <c r="A31" s="1" t="s">
        <v>647</v>
      </c>
      <c r="B31" s="1" t="s">
        <v>21</v>
      </c>
      <c r="C31">
        <v>27507</v>
      </c>
      <c r="D31">
        <v>11565</v>
      </c>
    </row>
    <row r="32" spans="1:4" x14ac:dyDescent="0.3">
      <c r="A32" s="1" t="s">
        <v>648</v>
      </c>
      <c r="B32" s="1" t="s">
        <v>22</v>
      </c>
      <c r="C32">
        <v>18589</v>
      </c>
      <c r="D32">
        <v>398</v>
      </c>
    </row>
    <row r="33" spans="1:4" x14ac:dyDescent="0.3">
      <c r="A33" s="1" t="s">
        <v>649</v>
      </c>
      <c r="B33" s="1" t="s">
        <v>23</v>
      </c>
      <c r="C33">
        <v>23791</v>
      </c>
      <c r="D33">
        <v>2280</v>
      </c>
    </row>
    <row r="34" spans="1:4" x14ac:dyDescent="0.3">
      <c r="A34" s="1" t="s">
        <v>650</v>
      </c>
      <c r="B34" s="1" t="s">
        <v>64</v>
      </c>
      <c r="C34">
        <v>16101</v>
      </c>
      <c r="D34">
        <v>9131</v>
      </c>
    </row>
    <row r="35" spans="1:4" x14ac:dyDescent="0.3">
      <c r="A35" s="1" t="s">
        <v>651</v>
      </c>
      <c r="B35" s="1" t="s">
        <v>24</v>
      </c>
      <c r="C35">
        <v>17085</v>
      </c>
      <c r="D35">
        <v>240</v>
      </c>
    </row>
    <row r="36" spans="1:4" x14ac:dyDescent="0.3">
      <c r="A36" s="1" t="s">
        <v>652</v>
      </c>
      <c r="B36" s="1" t="s">
        <v>25</v>
      </c>
      <c r="C36">
        <v>18973</v>
      </c>
      <c r="D36">
        <v>714</v>
      </c>
    </row>
    <row r="37" spans="1:4" x14ac:dyDescent="0.3">
      <c r="A37" s="1" t="s">
        <v>653</v>
      </c>
      <c r="B37" s="1" t="s">
        <v>65</v>
      </c>
      <c r="C37">
        <v>24777</v>
      </c>
      <c r="D37">
        <v>3018</v>
      </c>
    </row>
    <row r="38" spans="1:4" x14ac:dyDescent="0.3">
      <c r="A38" s="1" t="s">
        <v>654</v>
      </c>
      <c r="B38" s="1" t="s">
        <v>26</v>
      </c>
      <c r="C38">
        <v>17589</v>
      </c>
      <c r="D38">
        <v>370</v>
      </c>
    </row>
    <row r="39" spans="1:4" x14ac:dyDescent="0.3">
      <c r="A39" s="1" t="s">
        <v>655</v>
      </c>
      <c r="B39" s="1" t="s">
        <v>27</v>
      </c>
      <c r="C39">
        <v>19926</v>
      </c>
      <c r="D39">
        <v>566</v>
      </c>
    </row>
    <row r="40" spans="1:4" x14ac:dyDescent="0.3">
      <c r="A40" s="1" t="s">
        <v>656</v>
      </c>
      <c r="B40" s="1" t="s">
        <v>28</v>
      </c>
      <c r="C40">
        <v>26322</v>
      </c>
      <c r="D40">
        <v>1147</v>
      </c>
    </row>
    <row r="41" spans="1:4" x14ac:dyDescent="0.3">
      <c r="A41" s="1" t="s">
        <v>657</v>
      </c>
      <c r="B41" s="1" t="s">
        <v>29</v>
      </c>
      <c r="C41">
        <v>17656</v>
      </c>
      <c r="D41">
        <v>688</v>
      </c>
    </row>
    <row r="42" spans="1:4" x14ac:dyDescent="0.3">
      <c r="A42" s="1" t="s">
        <v>658</v>
      </c>
      <c r="B42" s="1" t="s">
        <v>30</v>
      </c>
      <c r="C42">
        <v>19506</v>
      </c>
      <c r="D42">
        <v>2856</v>
      </c>
    </row>
    <row r="43" spans="1:4" x14ac:dyDescent="0.3">
      <c r="A43" s="1" t="s">
        <v>659</v>
      </c>
      <c r="B43" s="1" t="s">
        <v>31</v>
      </c>
      <c r="C43">
        <v>22967</v>
      </c>
      <c r="D43">
        <v>788</v>
      </c>
    </row>
    <row r="44" spans="1:4" x14ac:dyDescent="0.3">
      <c r="A44" s="1" t="s">
        <v>660</v>
      </c>
      <c r="B44" s="1" t="s">
        <v>32</v>
      </c>
      <c r="C44">
        <v>18764</v>
      </c>
      <c r="D44">
        <v>1122</v>
      </c>
    </row>
    <row r="45" spans="1:4" x14ac:dyDescent="0.3">
      <c r="A45" s="1" t="s">
        <v>661</v>
      </c>
      <c r="B45" s="1" t="s">
        <v>33</v>
      </c>
      <c r="C45">
        <v>21772</v>
      </c>
      <c r="D45">
        <v>657</v>
      </c>
    </row>
    <row r="46" spans="1:4" x14ac:dyDescent="0.3">
      <c r="A46" s="1" t="s">
        <v>662</v>
      </c>
      <c r="B46" s="1" t="s">
        <v>34</v>
      </c>
      <c r="C46">
        <v>17752</v>
      </c>
      <c r="D46">
        <v>1062</v>
      </c>
    </row>
    <row r="47" spans="1:4" x14ac:dyDescent="0.3">
      <c r="A47" s="1" t="s">
        <v>663</v>
      </c>
      <c r="B47" s="1" t="s">
        <v>35</v>
      </c>
      <c r="C47">
        <v>17833</v>
      </c>
      <c r="D47">
        <v>3142</v>
      </c>
    </row>
    <row r="48" spans="1:4" x14ac:dyDescent="0.3">
      <c r="A48" s="1" t="s">
        <v>664</v>
      </c>
      <c r="B48" s="1" t="s">
        <v>66</v>
      </c>
      <c r="C48" t="s">
        <v>89</v>
      </c>
      <c r="D48" t="s">
        <v>217</v>
      </c>
    </row>
    <row r="49" spans="1:4" x14ac:dyDescent="0.3">
      <c r="A49" s="1" t="s">
        <v>665</v>
      </c>
      <c r="B49" s="1" t="s">
        <v>67</v>
      </c>
      <c r="C49">
        <v>15807</v>
      </c>
      <c r="D49">
        <v>5448</v>
      </c>
    </row>
    <row r="50" spans="1:4" x14ac:dyDescent="0.3">
      <c r="A50" s="1" t="s">
        <v>666</v>
      </c>
      <c r="B50" s="1" t="s">
        <v>36</v>
      </c>
      <c r="C50">
        <v>21152</v>
      </c>
      <c r="D50">
        <v>1378</v>
      </c>
    </row>
    <row r="51" spans="1:4" x14ac:dyDescent="0.3">
      <c r="A51" s="1" t="s">
        <v>667</v>
      </c>
      <c r="B51" s="1" t="s">
        <v>37</v>
      </c>
      <c r="C51">
        <v>18193</v>
      </c>
      <c r="D51">
        <v>885</v>
      </c>
    </row>
    <row r="52" spans="1:4" x14ac:dyDescent="0.3">
      <c r="A52" s="1" t="s">
        <v>668</v>
      </c>
      <c r="B52" s="1" t="s">
        <v>38</v>
      </c>
      <c r="C52">
        <v>17195</v>
      </c>
      <c r="D52">
        <v>793</v>
      </c>
    </row>
    <row r="53" spans="1:4" x14ac:dyDescent="0.3">
      <c r="A53" s="1" t="s">
        <v>669</v>
      </c>
      <c r="B53" s="1" t="s">
        <v>39</v>
      </c>
      <c r="C53">
        <v>18266</v>
      </c>
      <c r="D53">
        <v>2629</v>
      </c>
    </row>
    <row r="54" spans="1:4" x14ac:dyDescent="0.3">
      <c r="A54" s="1" t="s">
        <v>670</v>
      </c>
      <c r="B54" s="1" t="s">
        <v>50</v>
      </c>
      <c r="C54">
        <v>16380</v>
      </c>
      <c r="D54">
        <v>3194</v>
      </c>
    </row>
    <row r="55" spans="1:4" x14ac:dyDescent="0.3">
      <c r="A55" s="1" t="s">
        <v>671</v>
      </c>
      <c r="B55" s="1" t="s">
        <v>68</v>
      </c>
      <c r="C55">
        <v>23724</v>
      </c>
      <c r="D55">
        <v>6702</v>
      </c>
    </row>
    <row r="56" spans="1:4" x14ac:dyDescent="0.3">
      <c r="A56" s="1" t="s">
        <v>672</v>
      </c>
      <c r="B56" s="1" t="s">
        <v>40</v>
      </c>
      <c r="C56">
        <v>14981</v>
      </c>
      <c r="D56">
        <v>861</v>
      </c>
    </row>
    <row r="57" spans="1:4" x14ac:dyDescent="0.3">
      <c r="A57" s="1" t="s">
        <v>673</v>
      </c>
      <c r="B57" s="1" t="s">
        <v>69</v>
      </c>
      <c r="C57">
        <v>18253</v>
      </c>
      <c r="D57">
        <v>4957</v>
      </c>
    </row>
    <row r="58" spans="1:4" x14ac:dyDescent="0.3">
      <c r="A58" s="1" t="s">
        <v>674</v>
      </c>
      <c r="B58" s="1" t="s">
        <v>41</v>
      </c>
      <c r="C58">
        <v>21641</v>
      </c>
      <c r="D58">
        <v>1108</v>
      </c>
    </row>
    <row r="59" spans="1:4" x14ac:dyDescent="0.3">
      <c r="A59" s="1" t="s">
        <v>675</v>
      </c>
      <c r="B59" s="1" t="s">
        <v>42</v>
      </c>
      <c r="C59">
        <v>19240</v>
      </c>
      <c r="D59">
        <v>1729</v>
      </c>
    </row>
    <row r="60" spans="1:4" x14ac:dyDescent="0.3">
      <c r="A60" s="1" t="s">
        <v>676</v>
      </c>
      <c r="B60" s="1" t="s">
        <v>43</v>
      </c>
      <c r="C60">
        <v>19324</v>
      </c>
      <c r="D60">
        <v>3883</v>
      </c>
    </row>
    <row r="61" spans="1:4" x14ac:dyDescent="0.3">
      <c r="A61" s="1" t="s">
        <v>677</v>
      </c>
      <c r="B61" s="1" t="s">
        <v>44</v>
      </c>
      <c r="C61">
        <v>18192</v>
      </c>
      <c r="D61">
        <v>108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3AD2-32F5-4FDB-8929-CAF64D1CDACF}">
  <sheetPr>
    <tabColor rgb="FFCC99FF"/>
  </sheetPr>
  <dimension ref="A1:D61"/>
  <sheetViews>
    <sheetView topLeftCell="A24" workbookViewId="0"/>
  </sheetViews>
  <sheetFormatPr defaultRowHeight="14.4" x14ac:dyDescent="0.3"/>
  <cols>
    <col min="1" max="1" width="15.33203125" bestFit="1" customWidth="1"/>
    <col min="2" max="2" width="30.77734375" bestFit="1" customWidth="1"/>
    <col min="3" max="3" width="76.109375" bestFit="1" customWidth="1"/>
    <col min="4" max="4" width="80.88671875" bestFit="1" customWidth="1"/>
  </cols>
  <sheetData>
    <row r="1" spans="1:4" x14ac:dyDescent="0.3">
      <c r="A1" t="s">
        <v>615</v>
      </c>
      <c r="B1" t="s">
        <v>0</v>
      </c>
      <c r="C1" t="s">
        <v>616</v>
      </c>
      <c r="D1" t="s">
        <v>617</v>
      </c>
    </row>
    <row r="2" spans="1:4" x14ac:dyDescent="0.3">
      <c r="A2" s="1" t="s">
        <v>618</v>
      </c>
      <c r="B2" s="1" t="s">
        <v>1</v>
      </c>
      <c r="C2" t="s">
        <v>315</v>
      </c>
      <c r="D2" t="s">
        <v>316</v>
      </c>
    </row>
    <row r="3" spans="1:4" x14ac:dyDescent="0.3">
      <c r="A3" s="1" t="s">
        <v>619</v>
      </c>
      <c r="B3" s="1" t="s">
        <v>4</v>
      </c>
      <c r="C3">
        <v>21216</v>
      </c>
      <c r="D3">
        <v>501</v>
      </c>
    </row>
    <row r="4" spans="1:4" x14ac:dyDescent="0.3">
      <c r="A4" s="1" t="s">
        <v>620</v>
      </c>
      <c r="B4" s="1" t="s">
        <v>53</v>
      </c>
      <c r="C4" t="s">
        <v>89</v>
      </c>
      <c r="D4" t="s">
        <v>217</v>
      </c>
    </row>
    <row r="5" spans="1:4" x14ac:dyDescent="0.3">
      <c r="A5" s="1" t="s">
        <v>621</v>
      </c>
      <c r="B5" s="1" t="s">
        <v>54</v>
      </c>
      <c r="C5">
        <v>11971</v>
      </c>
      <c r="D5">
        <v>4970</v>
      </c>
    </row>
    <row r="6" spans="1:4" x14ac:dyDescent="0.3">
      <c r="A6" s="1" t="s">
        <v>622</v>
      </c>
      <c r="B6" s="1" t="s">
        <v>5</v>
      </c>
      <c r="C6">
        <v>16110</v>
      </c>
      <c r="D6">
        <v>1362</v>
      </c>
    </row>
    <row r="7" spans="1:4" x14ac:dyDescent="0.3">
      <c r="A7" s="1" t="s">
        <v>623</v>
      </c>
      <c r="B7" s="1" t="s">
        <v>55</v>
      </c>
      <c r="C7">
        <v>19000</v>
      </c>
      <c r="D7">
        <v>7015</v>
      </c>
    </row>
    <row r="8" spans="1:4" x14ac:dyDescent="0.3">
      <c r="A8" s="1" t="s">
        <v>624</v>
      </c>
      <c r="B8" s="1" t="s">
        <v>56</v>
      </c>
      <c r="C8">
        <v>14388</v>
      </c>
      <c r="D8">
        <v>3274</v>
      </c>
    </row>
    <row r="9" spans="1:4" x14ac:dyDescent="0.3">
      <c r="A9" s="1" t="s">
        <v>625</v>
      </c>
      <c r="B9" s="1" t="s">
        <v>6</v>
      </c>
      <c r="C9">
        <v>20318</v>
      </c>
      <c r="D9">
        <v>698</v>
      </c>
    </row>
    <row r="10" spans="1:4" x14ac:dyDescent="0.3">
      <c r="A10" s="1" t="s">
        <v>626</v>
      </c>
      <c r="B10" s="1" t="s">
        <v>57</v>
      </c>
      <c r="C10">
        <v>17029</v>
      </c>
      <c r="D10">
        <v>8085</v>
      </c>
    </row>
    <row r="11" spans="1:4" x14ac:dyDescent="0.3">
      <c r="A11" s="1" t="s">
        <v>627</v>
      </c>
      <c r="B11" s="1" t="s">
        <v>7</v>
      </c>
      <c r="C11">
        <v>17035</v>
      </c>
      <c r="D11">
        <v>2504</v>
      </c>
    </row>
    <row r="12" spans="1:4" x14ac:dyDescent="0.3">
      <c r="A12" s="1" t="s">
        <v>628</v>
      </c>
      <c r="B12" s="1" t="s">
        <v>8</v>
      </c>
      <c r="C12">
        <v>13803</v>
      </c>
      <c r="D12">
        <v>373</v>
      </c>
    </row>
    <row r="13" spans="1:4" x14ac:dyDescent="0.3">
      <c r="A13" s="1" t="s">
        <v>629</v>
      </c>
      <c r="B13" s="1" t="s">
        <v>58</v>
      </c>
      <c r="C13">
        <v>13432</v>
      </c>
      <c r="D13">
        <v>2345</v>
      </c>
    </row>
    <row r="14" spans="1:4" x14ac:dyDescent="0.3">
      <c r="A14" s="1" t="s">
        <v>630</v>
      </c>
      <c r="B14" s="1" t="s">
        <v>9</v>
      </c>
      <c r="C14">
        <v>16958</v>
      </c>
      <c r="D14">
        <v>8502</v>
      </c>
    </row>
    <row r="15" spans="1:4" x14ac:dyDescent="0.3">
      <c r="A15" s="1" t="s">
        <v>631</v>
      </c>
      <c r="B15" s="1" t="s">
        <v>10</v>
      </c>
      <c r="C15">
        <v>13341</v>
      </c>
      <c r="D15">
        <v>1241</v>
      </c>
    </row>
    <row r="16" spans="1:4" x14ac:dyDescent="0.3">
      <c r="A16" s="1" t="s">
        <v>632</v>
      </c>
      <c r="B16" s="1" t="s">
        <v>59</v>
      </c>
      <c r="C16">
        <v>24206</v>
      </c>
      <c r="D16">
        <v>8422</v>
      </c>
    </row>
    <row r="17" spans="1:4" x14ac:dyDescent="0.3">
      <c r="A17" s="1" t="s">
        <v>633</v>
      </c>
      <c r="B17" s="1" t="s">
        <v>11</v>
      </c>
      <c r="C17">
        <v>16570</v>
      </c>
      <c r="D17">
        <v>838</v>
      </c>
    </row>
    <row r="18" spans="1:4" x14ac:dyDescent="0.3">
      <c r="A18" s="1" t="s">
        <v>634</v>
      </c>
      <c r="B18" s="1" t="s">
        <v>12</v>
      </c>
      <c r="C18">
        <v>12264</v>
      </c>
      <c r="D18">
        <v>1006</v>
      </c>
    </row>
    <row r="19" spans="1:4" x14ac:dyDescent="0.3">
      <c r="A19" s="1" t="s">
        <v>635</v>
      </c>
      <c r="B19" s="1" t="s">
        <v>13</v>
      </c>
      <c r="C19">
        <v>13195</v>
      </c>
      <c r="D19">
        <v>2009</v>
      </c>
    </row>
    <row r="20" spans="1:4" x14ac:dyDescent="0.3">
      <c r="A20" s="1" t="s">
        <v>636</v>
      </c>
      <c r="B20" s="1" t="s">
        <v>60</v>
      </c>
      <c r="C20">
        <v>4179</v>
      </c>
      <c r="D20">
        <v>2606</v>
      </c>
    </row>
    <row r="21" spans="1:4" x14ac:dyDescent="0.3">
      <c r="A21" s="1" t="s">
        <v>637</v>
      </c>
      <c r="B21" s="1" t="s">
        <v>14</v>
      </c>
      <c r="C21">
        <v>16445</v>
      </c>
      <c r="D21">
        <v>120</v>
      </c>
    </row>
    <row r="22" spans="1:4" x14ac:dyDescent="0.3">
      <c r="A22" s="1" t="s">
        <v>638</v>
      </c>
      <c r="B22" s="1" t="s">
        <v>15</v>
      </c>
      <c r="C22">
        <v>14482</v>
      </c>
      <c r="D22">
        <v>1539</v>
      </c>
    </row>
    <row r="23" spans="1:4" x14ac:dyDescent="0.3">
      <c r="A23" s="1" t="s">
        <v>639</v>
      </c>
      <c r="B23" s="1" t="s">
        <v>16</v>
      </c>
      <c r="C23">
        <v>15690</v>
      </c>
      <c r="D23">
        <v>1390</v>
      </c>
    </row>
    <row r="24" spans="1:4" x14ac:dyDescent="0.3">
      <c r="A24" s="1" t="s">
        <v>640</v>
      </c>
      <c r="B24" s="1" t="s">
        <v>61</v>
      </c>
      <c r="C24">
        <v>26528</v>
      </c>
      <c r="D24">
        <v>8867</v>
      </c>
    </row>
    <row r="25" spans="1:4" x14ac:dyDescent="0.3">
      <c r="A25" s="1" t="s">
        <v>641</v>
      </c>
      <c r="B25" s="1" t="s">
        <v>17</v>
      </c>
      <c r="C25">
        <v>14339</v>
      </c>
      <c r="D25">
        <v>3200</v>
      </c>
    </row>
    <row r="26" spans="1:4" x14ac:dyDescent="0.3">
      <c r="A26" s="1" t="s">
        <v>642</v>
      </c>
      <c r="B26" s="1" t="s">
        <v>18</v>
      </c>
      <c r="C26">
        <v>13821</v>
      </c>
      <c r="D26">
        <v>597</v>
      </c>
    </row>
    <row r="27" spans="1:4" x14ac:dyDescent="0.3">
      <c r="A27" s="1" t="s">
        <v>643</v>
      </c>
      <c r="B27" s="1" t="s">
        <v>62</v>
      </c>
      <c r="C27">
        <v>9806</v>
      </c>
      <c r="D27">
        <v>5842</v>
      </c>
    </row>
    <row r="28" spans="1:4" x14ac:dyDescent="0.3">
      <c r="A28" s="1" t="s">
        <v>644</v>
      </c>
      <c r="B28" s="1" t="s">
        <v>63</v>
      </c>
      <c r="C28">
        <v>11348</v>
      </c>
      <c r="D28">
        <v>2889</v>
      </c>
    </row>
    <row r="29" spans="1:4" x14ac:dyDescent="0.3">
      <c r="A29" s="1" t="s">
        <v>645</v>
      </c>
      <c r="B29" s="1" t="s">
        <v>19</v>
      </c>
      <c r="C29">
        <v>15231</v>
      </c>
      <c r="D29">
        <v>557</v>
      </c>
    </row>
    <row r="30" spans="1:4" x14ac:dyDescent="0.3">
      <c r="A30" s="1" t="s">
        <v>646</v>
      </c>
      <c r="B30" s="1" t="s">
        <v>20</v>
      </c>
      <c r="C30">
        <v>18867</v>
      </c>
      <c r="D30">
        <v>1697</v>
      </c>
    </row>
    <row r="31" spans="1:4" x14ac:dyDescent="0.3">
      <c r="A31" s="1" t="s">
        <v>647</v>
      </c>
      <c r="B31" s="1" t="s">
        <v>21</v>
      </c>
      <c r="C31">
        <v>18300</v>
      </c>
      <c r="D31">
        <v>5443</v>
      </c>
    </row>
    <row r="32" spans="1:4" x14ac:dyDescent="0.3">
      <c r="A32" s="1" t="s">
        <v>648</v>
      </c>
      <c r="B32" s="1" t="s">
        <v>22</v>
      </c>
      <c r="C32">
        <v>17160</v>
      </c>
      <c r="D32">
        <v>366</v>
      </c>
    </row>
    <row r="33" spans="1:4" x14ac:dyDescent="0.3">
      <c r="A33" s="1" t="s">
        <v>649</v>
      </c>
      <c r="B33" s="1" t="s">
        <v>23</v>
      </c>
      <c r="C33">
        <v>22124</v>
      </c>
      <c r="D33">
        <v>2161</v>
      </c>
    </row>
    <row r="34" spans="1:4" x14ac:dyDescent="0.3">
      <c r="A34" s="1" t="s">
        <v>650</v>
      </c>
      <c r="B34" s="1" t="s">
        <v>64</v>
      </c>
      <c r="C34">
        <v>19576</v>
      </c>
      <c r="D34">
        <v>9112</v>
      </c>
    </row>
    <row r="35" spans="1:4" x14ac:dyDescent="0.3">
      <c r="A35" s="1" t="s">
        <v>651</v>
      </c>
      <c r="B35" s="1" t="s">
        <v>24</v>
      </c>
      <c r="C35">
        <v>16266</v>
      </c>
      <c r="D35">
        <v>246</v>
      </c>
    </row>
    <row r="36" spans="1:4" x14ac:dyDescent="0.3">
      <c r="A36" s="1" t="s">
        <v>652</v>
      </c>
      <c r="B36" s="1" t="s">
        <v>25</v>
      </c>
      <c r="C36">
        <v>18510</v>
      </c>
      <c r="D36">
        <v>705</v>
      </c>
    </row>
    <row r="37" spans="1:4" x14ac:dyDescent="0.3">
      <c r="A37" s="1" t="s">
        <v>653</v>
      </c>
      <c r="B37" s="1" t="s">
        <v>65</v>
      </c>
      <c r="C37">
        <v>23145</v>
      </c>
      <c r="D37">
        <v>3006</v>
      </c>
    </row>
    <row r="38" spans="1:4" x14ac:dyDescent="0.3">
      <c r="A38" s="1" t="s">
        <v>654</v>
      </c>
      <c r="B38" s="1" t="s">
        <v>26</v>
      </c>
      <c r="C38">
        <v>16622</v>
      </c>
      <c r="D38">
        <v>386</v>
      </c>
    </row>
    <row r="39" spans="1:4" x14ac:dyDescent="0.3">
      <c r="A39" s="1" t="s">
        <v>655</v>
      </c>
      <c r="B39" s="1" t="s">
        <v>27</v>
      </c>
      <c r="C39">
        <v>18438</v>
      </c>
      <c r="D39">
        <v>594</v>
      </c>
    </row>
    <row r="40" spans="1:4" x14ac:dyDescent="0.3">
      <c r="A40" s="1" t="s">
        <v>656</v>
      </c>
      <c r="B40" s="1" t="s">
        <v>28</v>
      </c>
      <c r="C40">
        <v>25503</v>
      </c>
      <c r="D40">
        <v>1300</v>
      </c>
    </row>
    <row r="41" spans="1:4" x14ac:dyDescent="0.3">
      <c r="A41" s="1" t="s">
        <v>657</v>
      </c>
      <c r="B41" s="1" t="s">
        <v>29</v>
      </c>
      <c r="C41">
        <v>16114</v>
      </c>
      <c r="D41">
        <v>634</v>
      </c>
    </row>
    <row r="42" spans="1:4" x14ac:dyDescent="0.3">
      <c r="A42" s="1" t="s">
        <v>658</v>
      </c>
      <c r="B42" s="1" t="s">
        <v>30</v>
      </c>
      <c r="C42">
        <v>17009</v>
      </c>
      <c r="D42">
        <v>1977</v>
      </c>
    </row>
    <row r="43" spans="1:4" x14ac:dyDescent="0.3">
      <c r="A43" s="1" t="s">
        <v>659</v>
      </c>
      <c r="B43" s="1" t="s">
        <v>31</v>
      </c>
      <c r="C43">
        <v>22345</v>
      </c>
      <c r="D43">
        <v>906</v>
      </c>
    </row>
    <row r="44" spans="1:4" x14ac:dyDescent="0.3">
      <c r="A44" s="1" t="s">
        <v>660</v>
      </c>
      <c r="B44" s="1" t="s">
        <v>32</v>
      </c>
      <c r="C44">
        <v>17086</v>
      </c>
      <c r="D44">
        <v>807</v>
      </c>
    </row>
    <row r="45" spans="1:4" x14ac:dyDescent="0.3">
      <c r="A45" s="1" t="s">
        <v>661</v>
      </c>
      <c r="B45" s="1" t="s">
        <v>33</v>
      </c>
      <c r="C45">
        <v>20384</v>
      </c>
      <c r="D45">
        <v>589</v>
      </c>
    </row>
    <row r="46" spans="1:4" x14ac:dyDescent="0.3">
      <c r="A46" s="1" t="s">
        <v>662</v>
      </c>
      <c r="B46" s="1" t="s">
        <v>34</v>
      </c>
      <c r="C46">
        <v>16797</v>
      </c>
      <c r="D46">
        <v>1185</v>
      </c>
    </row>
    <row r="47" spans="1:4" x14ac:dyDescent="0.3">
      <c r="A47" s="1" t="s">
        <v>663</v>
      </c>
      <c r="B47" s="1" t="s">
        <v>35</v>
      </c>
      <c r="C47">
        <v>15100</v>
      </c>
      <c r="D47">
        <v>2842</v>
      </c>
    </row>
    <row r="48" spans="1:4" x14ac:dyDescent="0.3">
      <c r="A48" s="1" t="s">
        <v>664</v>
      </c>
      <c r="B48" s="1" t="s">
        <v>66</v>
      </c>
      <c r="C48" t="s">
        <v>91</v>
      </c>
      <c r="D48" t="s">
        <v>91</v>
      </c>
    </row>
    <row r="49" spans="1:4" x14ac:dyDescent="0.3">
      <c r="A49" s="1" t="s">
        <v>665</v>
      </c>
      <c r="B49" s="1" t="s">
        <v>67</v>
      </c>
      <c r="C49">
        <v>14960</v>
      </c>
      <c r="D49">
        <v>5144</v>
      </c>
    </row>
    <row r="50" spans="1:4" x14ac:dyDescent="0.3">
      <c r="A50" s="1" t="s">
        <v>666</v>
      </c>
      <c r="B50" s="1" t="s">
        <v>36</v>
      </c>
      <c r="C50">
        <v>19297</v>
      </c>
      <c r="D50">
        <v>1070</v>
      </c>
    </row>
    <row r="51" spans="1:4" x14ac:dyDescent="0.3">
      <c r="A51" s="1" t="s">
        <v>667</v>
      </c>
      <c r="B51" s="1" t="s">
        <v>37</v>
      </c>
      <c r="C51">
        <v>18088</v>
      </c>
      <c r="D51">
        <v>765</v>
      </c>
    </row>
    <row r="52" spans="1:4" x14ac:dyDescent="0.3">
      <c r="A52" s="1" t="s">
        <v>668</v>
      </c>
      <c r="B52" s="1" t="s">
        <v>38</v>
      </c>
      <c r="C52">
        <v>15824</v>
      </c>
      <c r="D52">
        <v>647</v>
      </c>
    </row>
    <row r="53" spans="1:4" x14ac:dyDescent="0.3">
      <c r="A53" s="1" t="s">
        <v>669</v>
      </c>
      <c r="B53" s="1" t="s">
        <v>39</v>
      </c>
      <c r="C53">
        <v>17462</v>
      </c>
      <c r="D53">
        <v>2342</v>
      </c>
    </row>
    <row r="54" spans="1:4" x14ac:dyDescent="0.3">
      <c r="A54" s="1" t="s">
        <v>670</v>
      </c>
      <c r="B54" s="1" t="s">
        <v>50</v>
      </c>
      <c r="C54">
        <v>14355</v>
      </c>
      <c r="D54">
        <v>2372</v>
      </c>
    </row>
    <row r="55" spans="1:4" x14ac:dyDescent="0.3">
      <c r="A55" s="1" t="s">
        <v>671</v>
      </c>
      <c r="B55" s="1" t="s">
        <v>68</v>
      </c>
      <c r="C55">
        <v>20322</v>
      </c>
      <c r="D55">
        <v>8515</v>
      </c>
    </row>
    <row r="56" spans="1:4" x14ac:dyDescent="0.3">
      <c r="A56" s="1" t="s">
        <v>672</v>
      </c>
      <c r="B56" s="1" t="s">
        <v>40</v>
      </c>
      <c r="C56">
        <v>14299</v>
      </c>
      <c r="D56">
        <v>777</v>
      </c>
    </row>
    <row r="57" spans="1:4" x14ac:dyDescent="0.3">
      <c r="A57" s="1" t="s">
        <v>673</v>
      </c>
      <c r="B57" s="1" t="s">
        <v>69</v>
      </c>
      <c r="C57">
        <v>17549</v>
      </c>
      <c r="D57">
        <v>4874</v>
      </c>
    </row>
    <row r="58" spans="1:4" x14ac:dyDescent="0.3">
      <c r="A58" s="1" t="s">
        <v>674</v>
      </c>
      <c r="B58" s="1" t="s">
        <v>41</v>
      </c>
      <c r="C58">
        <v>21549</v>
      </c>
      <c r="D58">
        <v>1133</v>
      </c>
    </row>
    <row r="59" spans="1:4" x14ac:dyDescent="0.3">
      <c r="A59" s="1" t="s">
        <v>675</v>
      </c>
      <c r="B59" s="1" t="s">
        <v>42</v>
      </c>
      <c r="C59">
        <v>18475</v>
      </c>
      <c r="D59">
        <v>1444</v>
      </c>
    </row>
    <row r="60" spans="1:4" x14ac:dyDescent="0.3">
      <c r="A60" s="1" t="s">
        <v>676</v>
      </c>
      <c r="B60" s="1" t="s">
        <v>43</v>
      </c>
      <c r="C60">
        <v>16907</v>
      </c>
      <c r="D60">
        <v>2738</v>
      </c>
    </row>
    <row r="61" spans="1:4" x14ac:dyDescent="0.3">
      <c r="A61" s="1" t="s">
        <v>677</v>
      </c>
      <c r="B61" s="1" t="s">
        <v>44</v>
      </c>
      <c r="C61">
        <v>17080</v>
      </c>
      <c r="D61">
        <v>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I A A B Q S w M E F A A C A A g A Q I 6 S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B A j p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6 S U t i v z H g d B Q A A D V I A A B M A H A B G b 3 J t d W x h c y 9 T Z W N 0 a W 9 u M S 5 t I K I Y A C i g F A A A A A A A A A A A A A A A A A A A A A A A A A A A A O 3 a W 2 / i O B Q A 4 P d K / Q 9 W 5 q W V K C J c c t k V D z T Q 2 W g 0 7 K x g V a 1 K h T z B W y J C X C W G K a r 6 3 9 c h d E s H N z i J w z i l f Q E Z j j n O + Y r O S R s i h 7 j Y B 4 P 4 U f 3 9 9 O T 0 J J z C A E 3 A J 6 V j D b p D 9 Z 9 6 T d X A p W o 2 a m p n P I E E j n + 4 Z D r G C m g D D 5 H T E 0 B / B n g R O I i u 9 B 4 c 5 F W v c T D 7 j v H s 7 M r 1 U N X C P k E + C c 8 U 6 7 f R 3 y E K w t H S d Q g e d V E 4 I / h + 9 D m A E z B w p h h 7 w P J g G K J w 9 A 0 F F r x 3 C b R 9 B 8 / R + H r q E h S t j u P l 8 W Y 9 S u 9 6 W n 3 w w g f l v A L 8 h e d V A A k W 6 L w S p 7 Z 1 j C r j G O P B F C F C M 4 + P 8 H h j E z R v K 3 u i l M o X 1 5 + 0 l X W w c v t 0 0 6 W v 3 W 4 + 8 Z P y L c B z T O h V / A P B C T 1 v d K 2 G 8 D u 9 F p t X N u t n X M l V w M 0 m r O N 5 A w d 6 M A j b 0 R F v z / / / R G s K / T v 6 g c P V P X r 5 t G E A / f B f H M w t 7 C 3 m f v R i e M Z I r / L 4 q H x G + C 6 A 9 1 P X A Z 0 A Q d C H c 6 T Q S 0 l j A E E P 5 K k C H p V 1 F U B 8 6 U G U N X 2 H 7 R O t W Y 3 2 f n o 6 P z 1 x f W Z O b 9 n S 5 b a l c 9 r S M 9 l i R o m 3 l Z C c R L Z e V O l g X Z H c t g y 5 b R m c t o x M t p h R 4 m 0 l J C e R r Z + / t 4 z c t k y 5 b Z m c t s x M t p h R 4 m 0 l J C e x L T O P r V Z 0 7 t b G 1 u W v s 3 V x 6 U F n t i M u S u 7 S 2 y c r P k S V c Y g k W W 9 H C Z W 1 L z m J Z K 1 r s C W r l V u W J r M s j V O W l k k W M 0 q 8 r I T k J J a l g d y 0 d J l p 6 Z y 0 9 E y 0 m F H i a S U k J z E t P b c s Q 2 Z Z B q c s I 5 M s Z p R 4 W Q n J S S w r V x P f 2 m 7 i p Z R l c s o y M 8 l i R o m X l Z C c x L L E t f D W A W X d B 3 i y c E g X / / A 9 D C f U U F 2 9 q D U v V H 1 Y r 6 t 6 y 9 x R 1 p n b n X 6 q b t 7 K 1 M 1 b h + n m G c l J h K w z R 4 H r Q J / K m r j 0 o U P L N q O P f U j c p e D + v g T s 1 r 1 y m n Y / H T 1 m V H H t f q n p C b q f / 2 o M k F y g H w v U U 0 0 F 6 Q Q y o 4 q b C s o o c B e g u G m h H A C N V M N D O o D M q O K G h / c B U N x Q U Q 6 A Z q o Z I x 1 A Z l R x M 8 b 7 A C h u 9 u j K A r C h q Y 1 d g O G 6 c 0 8 z f H Q z D R / d w w w f j O R k 0 h e 6 a 3 r i / 5 Q g t 7 I o 0 U 6 Y a s 5 I p 4 w Z V d y c 8 c u U W X j h k 9 V e V + I G C O l d 6 Z y u 9 E y u m F H F T Q / l + v b S n 9 8 B / V W e G U F 6 Y w a n M S O T M W Z U c Q N C u Y w Z O Y 2 Z Z T F m c h o z M x l j R h U 3 A 5 T L m J n T 2 H O n 3 9 s + 9 R I F H l y F r 4 v f U m t N N j 4 r X F a 7 2 F n M q b a i 6 L V U V R 3 t t s x 8 a V e d c E l t 3 n S R 5 8 5 d g o K 2 U q H X L a 5 J 2 G 5 W Q I 9 e 0 I n r 3 7 X V e q t e A X 8 t a H U G Z O W h 9 s v T a h / 7 G S s e X 6 q 4 C Y p W 1 Z 2 6 x u v 1 N 9 Y b b 6 w 3 X 6 3 n a M F L V n 7 t o / x C y q + X s / z 6 R / m F l N 8 o Z / m N j / I L K b 9 Z z v K b H + U X U v 7 n 1 u 9 K h v H C G N K n 9 Y b J 6 P G u E u s c B 9 b 5 / g j B 3 J L 7 N v D V Y W 4 D M 5 I 7 0 A D S + 3 N s d 3 e 4 9 T t f e 7 v / 7 7 R J t U Z / D 7 d H k J 9 e + 5 p z P N E k N 6 q J N 8 r c k v s m c s F G E 5 I 7 W q O 6 5 E Z 1 8 U a Z W 3 L f k C 7 Y a E J y R 2 v U k N y o I d 4 o c 0 v u G 9 o F G 0 1 I 7 m i N m p I b N c U b Z W 7 J f U O 8 Y K M J y R 2 t 0 e e Z y Z b F a L O l N h k z k 7 3 X a L N V 4 / v X V e a W 3 D O T f Z i Z i Z G c r E b t B K O 2 y J l J V q O a e K P M L b l n p o K N J i R 3 t E Z 1 y Y 3 q 4 o 0 y t + S e m Q o 2 m p D c 0 R o 1 J D d q i D f K 3 J J 7 Z i r Y a E J y R 2 v U l N y o K d 4 o c 0 v u m a l g o w n J v X + j / w F Q S w E C L Q A U A A I A C A B A j p J S g J 6 6 o a M A A A D 1 A A A A E g A A A A A A A A A A A A A A A A A A A A A A Q 2 9 u Z m l n L 1 B h Y 2 t h Z 2 U u e G 1 s U E s B A i 0 A F A A C A A g A Q I 6 S U g / K 6 a u k A A A A 6 Q A A A B M A A A A A A A A A A A A A A A A A 7 w A A A F t D b 2 5 0 Z W 5 0 X 1 R 5 c G V z X S 5 4 b W x Q S w E C L Q A U A A I A C A B A j p J S 2 K / M e B 0 F A A A N U g A A E w A A A A A A A A A A A A A A A A D g A Q A A R m 9 y b X V s Y X M v U 2 V j d G l v b j E u b V B L B Q Y A A A A A A w A D A M I A A A B K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U w E A A A A A A E x T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Q 1 N E V D F Z M j A x N i U y M E I x O T M w M U F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F Z M j A x N l 9 C M T k z M D F B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x O j I 3 O j U 5 L j k y N z M y M T F a I i A v P j x F b n R y e S B U e X B l P S J G a W x s Q 2 9 s d W 1 u V H l w Z X M i I F Z h b H V l P S J z Q m d N P S I g L z 4 8 R W 5 0 c n k g V H l w Z T 0 i R m l s b E N v b H V t b k 5 h b W V z I i B W Y W x 1 Z T 0 i c 1 s m c X V v d D t H Z W 9 n c m F w a G l j I E F y Z W E g T m F t Z S Z x d W 9 0 O y w m c X V v d D t X a G l 0 Z S B J b m N v b W U g M j A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M V k y M D E 2 I E I x O T M w M U F f Z G F 0 Y V 9 3 a X R o X 2 8 v Q X V 0 b 1 J l b W 9 2 Z W R D b 2 x 1 b W 5 z M S 5 7 R 2 V v Z 3 J h c G h p Y y B B c m V h I E 5 h b W U s M H 0 m c X V v d D s s J n F 1 b 3 Q 7 U 2 V j d G l v b j E v Q U N T R F Q x W T I w M T Y g Q j E 5 M z A x Q V 9 k Y X R h X 3 d p d G h f b y 9 B d X R v U m V t b 3 Z l Z E N v b H V t b n M x L n t X a G l 0 Z S B J b m N v b W U g M j A x N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F Z M j A x N i B C M T k z M D F B X 2 R h d G F f d 2 l 0 a F 9 v L 0 F 1 d G 9 S Z W 1 v d m V k Q 2 9 s d W 1 u c z E u e 0 d l b 2 d y Y X B o a W M g Q X J l Y S B O Y W 1 l L D B 9 J n F 1 b 3 Q 7 L C Z x d W 9 0 O 1 N l Y 3 R p b 2 4 x L 0 F D U 0 R U M V k y M D E 2 I E I x O T M w M U F f Z G F 0 Y V 9 3 a X R o X 2 8 v Q X V 0 b 1 J l b W 9 2 Z W R D b 2 x 1 b W 5 z M S 5 7 V 2 h p d G U g S W 5 j b 2 1 l I D I w M T Y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M V k y M D E 2 J T I w Q j E 5 M z A x Q V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F Z M j A x N i U y M E I x O T M w M U F f Z G F 0 Y V 9 3 a X R o X 2 8 v Q U N T R F Q x W T I w M T Y u Q j E 5 M z A x Q V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M V k y M D E 2 J T I w Q j E 5 M z A x Q V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F Z M j A x N i U y M E I x O T M w M U F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F Z M j A x N y U y M E I x O T M w M U F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F Z M j A x N 1 9 C M T k z M D F B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x O j I 4 O j Q 2 L j Y w M z c 4 N j R a I i A v P j x F b n R y e S B U e X B l P S J G a W x s Q 2 9 s d W 1 u V H l w Z X M i I F Z h b H V l P S J z Q m d N P S I g L z 4 8 R W 5 0 c n k g V H l w Z T 0 i R m l s b E N v b H V t b k 5 h b W V z I i B W Y W x 1 Z T 0 i c 1 s m c X V v d D t H Z W 9 n c m F w a G l j I E F y Z W E g T m F t Z S Z x d W 9 0 O y w m c X V v d D t J b m N v b W U g M j A x N y B X a G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M V k y M D E 3 I E I x O T M w M U F f Z G F 0 Y V 9 3 a X R o X 2 8 v Q X V 0 b 1 J l b W 9 2 Z W R D b 2 x 1 b W 5 z M S 5 7 R 2 V v Z 3 J h c G h p Y y B B c m V h I E 5 h b W U s M H 0 m c X V v d D s s J n F 1 b 3 Q 7 U 2 V j d G l v b j E v Q U N T R F Q x W T I w M T c g Q j E 5 M z A x Q V 9 k Y X R h X 3 d p d G h f b y 9 B d X R v U m V t b 3 Z l Z E N v b H V t b n M x L n t J b m N v b W U g M j A x N y B X a G l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F Z M j A x N y B C M T k z M D F B X 2 R h d G F f d 2 l 0 a F 9 v L 0 F 1 d G 9 S Z W 1 v d m V k Q 2 9 s d W 1 u c z E u e 0 d l b 2 d y Y X B o a W M g Q X J l Y S B O Y W 1 l L D B 9 J n F 1 b 3 Q 7 L C Z x d W 9 0 O 1 N l Y 3 R p b 2 4 x L 0 F D U 0 R U M V k y M D E 3 I E I x O T M w M U F f Z G F 0 Y V 9 3 a X R o X 2 8 v Q X V 0 b 1 J l b W 9 2 Z W R D b 2 x 1 b W 5 z M S 5 7 S W 5 j b 2 1 l I D I w M T c g V 2 h p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M V k y M D E 3 J T I w Q j E 5 M z A x Q V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F Z M j A x N y U y M E I x O T M w M U F f Z G F 0 Y V 9 3 a X R o X 2 8 v Q U N T R F Q x W T I w M T c u Q j E 5 M z A x Q V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M V k y M D E 3 J T I w Q j E 5 M z A x Q V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F Z M j A x N y U y M E I x O T M w M U F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F Z M j A x O C U y M E I x O T M w M U F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U N T R F Q x W T I w M T h f Q j E 5 M z A x Q V 9 k Y X R h X 3 d p d G h f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w M T o y O T o z N C 4 2 M z M 5 O D Q z W i I g L z 4 8 R W 5 0 c n k g V H l w Z T 0 i R m l s b E N v b H V t b l R 5 c G V z I i B W Y W x 1 Z T 0 i c 0 J n T T 0 i I C 8 + P E V u d H J 5 I F R 5 c G U 9 I k Z p b G x D b 2 x 1 b W 5 O Y W 1 l c y I g V m F s d W U 9 I n N b J n F 1 b 3 Q 7 R 2 V v Z 3 J h c G h p Y y B B c m V h I E 5 h b W U m c X V v d D s s J n F 1 b 3 Q 7 V 2 h p d G U g S W 5 j b 2 1 l I D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E V D F Z M j A x O C B C M T k z M D F B X 2 R h d G F f d 2 l 0 a F 9 v L 0 F 1 d G 9 S Z W 1 v d m V k Q 2 9 s d W 1 u c z E u e 0 d l b 2 d y Y X B o a W M g Q X J l Y S B O Y W 1 l L D B 9 J n F 1 b 3 Q 7 L C Z x d W 9 0 O 1 N l Y 3 R p b 2 4 x L 0 F D U 0 R U M V k y M D E 4 I E I x O T M w M U F f Z G F 0 Y V 9 3 a X R o X 2 8 v Q X V 0 b 1 J l b W 9 2 Z W R D b 2 x 1 b W 5 z M S 5 7 V 2 h p d G U g S W 5 j b 2 1 l I D I w M T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N T R F Q x W T I w M T g g Q j E 5 M z A x Q V 9 k Y X R h X 3 d p d G h f b y 9 B d X R v U m V t b 3 Z l Z E N v b H V t b n M x L n t H Z W 9 n c m F w a G l j I E F y Z W E g T m F t Z S w w f S Z x d W 9 0 O y w m c X V v d D t T Z W N 0 a W 9 u M S 9 B Q 1 N E V D F Z M j A x O C B C M T k z M D F B X 2 R h d G F f d 2 l 0 a F 9 v L 0 F 1 d G 9 S Z W 1 v d m V k Q 2 9 s d W 1 u c z E u e 1 d o a X R l I E l u Y 2 9 t Z S A y M D E 4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F Z M j A x O C U y M E I x O T M w M U F f Z G F 0 Y V 9 3 a X R o X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x W T I w M T g l M j B C M T k z M D F B X 2 R h d G F f d 2 l 0 a F 9 v L 0 F D U 0 R U M V k y M D E 4 L k I x O T M w M U F f Z G F 0 Y V 9 3 a X R o X 2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F Z M j A x O C U y M E I x O T M w M U F f Z G F 0 Y V 9 3 a X R o X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x W T I w M T g l M j B C M T k z M D F B X 2 R h d G F f d 2 l 0 a F 9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x W T I w M T k l M j B C M T k z M D F B X 2 R h d G F f d 2 l 0 a F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x W T I w M T l f Q j E 5 M z A x Q V 9 k Y X R h X 3 d p d G h f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w M T o y O T o 1 N S 4 z M j g 2 N D M 1 W i I g L z 4 8 R W 5 0 c n k g V H l w Z T 0 i R m l s b E N v b H V t b l R 5 c G V z I i B W Y W x 1 Z T 0 i c 0 J n T T 0 i I C 8 + P E V u d H J 5 I F R 5 c G U 9 I k Z p b G x D b 2 x 1 b W 5 O Y W 1 l c y I g V m F s d W U 9 I n N b J n F 1 b 3 Q 7 R 2 V v Z 3 J h c G h p Y y B B c m V h I E 5 h b W U m c X V v d D s s J n F 1 b 3 Q 7 V 2 h p d G U g S W 5 j b 2 1 l I D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E V D F Z M j A x O S B C M T k z M D F B X 2 R h d G F f d 2 l 0 a F 9 v L 0 F 1 d G 9 S Z W 1 v d m V k Q 2 9 s d W 1 u c z E u e 0 d l b 2 d y Y X B o a W M g Q X J l Y S B O Y W 1 l L D B 9 J n F 1 b 3 Q 7 L C Z x d W 9 0 O 1 N l Y 3 R p b 2 4 x L 0 F D U 0 R U M V k y M D E 5 I E I x O T M w M U F f Z G F 0 Y V 9 3 a X R o X 2 8 v Q X V 0 b 1 J l b W 9 2 Z W R D b 2 x 1 b W 5 z M S 5 7 V 2 h p d G U g S W 5 j b 2 1 l I D I w M T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N T R F Q x W T I w M T k g Q j E 5 M z A x Q V 9 k Y X R h X 3 d p d G h f b y 9 B d X R v U m V t b 3 Z l Z E N v b H V t b n M x L n t H Z W 9 n c m F w a G l j I E F y Z W E g T m F t Z S w w f S Z x d W 9 0 O y w m c X V v d D t T Z W N 0 a W 9 u M S 9 B Q 1 N E V D F Z M j A x O S B C M T k z M D F B X 2 R h d G F f d 2 l 0 a F 9 v L 0 F 1 d G 9 S Z W 1 v d m V k Q 2 9 s d W 1 u c z E u e 1 d o a X R l I E l u Y 2 9 t Z S A y M D E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F Z M j A x O S U y M E I x O T M w M U F f Z G F 0 Y V 9 3 a X R o X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x W T I w M T k l M j B C M T k z M D F B X 2 R h d G F f d 2 l 0 a F 9 v L 0 F D U 0 R U M V k y M D E 5 L k I x O T M w M U F f Z G F 0 Y V 9 3 a X R o X 2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F Z M j A x O S U y M E I x O T M w M U F f Z G F 0 Y V 9 3 a X R o X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x W T I w M T k l M j B C M T k z M D F B X 2 R h d G F f d 2 l 0 a F 9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U l M j B C M T k z M D F C X 2 R h d G F f d 2 l 0 a F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V f Q j E 5 M z A x Q l 9 k Y X R h X 3 d p d G h f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w M T o 0 O D o 1 M y 4 2 N T Y y M T M 1 W i I g L z 4 8 R W 5 0 c n k g V H l w Z T 0 i R m l s b E N v b H V t b l R 5 c G V z I i B W Y W x 1 Z T 0 i c 0 J n T T 0 i I C 8 + P E V u d H J 5 I F R 5 c G U 9 I k Z p b G x D b 2 x 1 b W 5 O Y W 1 l c y I g V m F s d W U 9 I n N b J n F 1 b 3 Q 7 R 2 V v Z 3 J h c G h p Y y B B c m V h I E 5 h b W U m c X V v d D s s J n F 1 b 3 Q 7 Q m x h Y 2 s g S W 5 j b 2 1 l I D I w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E V D V Z M j A x N S B C M T k z M D F C X 2 R h d G F f d 2 l 0 a F 9 v L 0 F 1 d G 9 S Z W 1 v d m V k Q 2 9 s d W 1 u c z E u e 0 d l b 2 d y Y X B o a W M g Q X J l Y S B O Y W 1 l L D B 9 J n F 1 b 3 Q 7 L C Z x d W 9 0 O 1 N l Y 3 R p b 2 4 x L 0 F D U 0 R U N V k y M D E 1 I E I x O T M w M U J f Z G F 0 Y V 9 3 a X R o X 2 8 v Q X V 0 b 1 J l b W 9 2 Z W R D b 2 x 1 b W 5 z M S 5 7 Q m x h Y 2 s g S W 5 j b 2 1 l I D I w M T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N T R F Q 1 W T I w M T U g Q j E 5 M z A x Q l 9 k Y X R h X 3 d p d G h f b y 9 B d X R v U m V t b 3 Z l Z E N v b H V t b n M x L n t H Z W 9 n c m F w a G l j I E F y Z W E g T m F t Z S w w f S Z x d W 9 0 O y w m c X V v d D t T Z W N 0 a W 9 u M S 9 B Q 1 N E V D V Z M j A x N S B C M T k z M D F C X 2 R h d G F f d 2 l 0 a F 9 v L 0 F 1 d G 9 S Z W 1 v d m V k Q 2 9 s d W 1 u c z E u e 0 J s Y W N r I E l u Y 2 9 t Z S A y M D E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N S U y M E I x O T M w M U J f Z G F 0 Y V 9 3 a X R o X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U l M j B C M T k z M D F C X 2 R h d G F f d 2 l 0 a F 9 v L 0 F D U 0 R U N V k y M D E 1 L k I x O T M w M U J f Z G F 0 Y V 9 3 a X R o X 2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J f Z G F 0 Y V 9 3 a X R o X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U l M j B C M T k z M D F C X 2 R h d G F f d 2 l 0 a F 9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Y l M j B C M T k z M D F C X 2 R h d G F f d 2 l 0 a F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Z f Q j E 5 M z A x Q l 9 k Y X R h X 3 d p d G h f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w M T o 0 O T o y O S 4 0 M T E 4 M D A 3 W i I g L z 4 8 R W 5 0 c n k g V H l w Z T 0 i R m l s b E N v b H V t b l R 5 c G V z I i B W Y W x 1 Z T 0 i c 0 J n T T 0 i I C 8 + P E V u d H J 5 I F R 5 c G U 9 I k Z p b G x D b 2 x 1 b W 5 O Y W 1 l c y I g V m F s d W U 9 I n N b J n F 1 b 3 Q 7 R 2 V v Z 3 J h c G h p Y y B B c m V h I E 5 h b W U m c X V v d D s s J n F 1 b 3 Q 7 Q m x h Y 2 s g S W 5 j b 2 1 l I D I w M T Y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R F Q 1 W T I w M T Y g Q j E 5 M z A x Q l 9 k Y X R h X 3 d p d G h f b y 9 B d X R v U m V t b 3 Z l Z E N v b H V t b n M x L n t H Z W 9 n c m F w a G l j I E F y Z W E g T m F t Z S w w f S Z x d W 9 0 O y w m c X V v d D t T Z W N 0 a W 9 u M S 9 B Q 1 N E V D V Z M j A x N i B C M T k z M D F C X 2 R h d G F f d 2 l 0 a F 9 v L 0 F 1 d G 9 S Z W 1 v d m V k Q 2 9 s d W 1 u c z E u e 0 J s Y W N r I E l u Y 2 9 t Z S A y M D E 2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V Z M j A x N i B C M T k z M D F C X 2 R h d G F f d 2 l 0 a F 9 v L 0 F 1 d G 9 S Z W 1 v d m V k Q 2 9 s d W 1 u c z E u e 0 d l b 2 d y Y X B o a W M g Q X J l Y S B O Y W 1 l L D B 9 J n F 1 b 3 Q 7 L C Z x d W 9 0 O 1 N l Y 3 R p b 2 4 x L 0 F D U 0 R U N V k y M D E 2 I E I x O T M w M U J f Z G F 0 Y V 9 3 a X R o X 2 8 v Q X V 0 b 1 J l b W 9 2 Z W R D b 2 x 1 b W 5 z M S 5 7 Q m x h Y 2 s g S W 5 j b 2 1 l I D I w M T Y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N i U y M E I x O T M w M U J f Z G F 0 Y V 9 3 a X R o X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Y l M j B C M T k z M D F C X 2 R h d G F f d 2 l 0 a F 9 v L 0 F D U 0 R U N V k y M D E 2 L k I x O T M w M U J f Z G F 0 Y V 9 3 a X R o X 2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J f Z G F 0 Y V 9 3 a X R o X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Y l M j B C M T k z M D F C X 2 R h d G F f d 2 l 0 a F 9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c l M j B C M T k z M D F C X 2 R h d G F f d 2 l 0 a F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d f Q j E 5 M z A x Q l 9 k Y X R h X 3 d p d G h f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w M T o 0 O T o 1 N S 4 w M j Q 2 M T U z W i I g L z 4 8 R W 5 0 c n k g V H l w Z T 0 i R m l s b E N v b H V t b l R 5 c G V z I i B W Y W x 1 Z T 0 i c 0 J n T T 0 i I C 8 + P E V u d H J 5 I F R 5 c G U 9 I k Z p b G x D b 2 x 1 b W 5 O Y W 1 l c y I g V m F s d W U 9 I n N b J n F 1 b 3 Q 7 R 2 V v Z 3 J h c G h p Y y B B c m V h I E 5 h b W U m c X V v d D s s J n F 1 b 3 Q 7 Q m x h Y 2 s g S W 5 j b 2 1 l I D I w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E V D V Z M j A x N y B C M T k z M D F C X 2 R h d G F f d 2 l 0 a F 9 v L 0 F 1 d G 9 S Z W 1 v d m V k Q 2 9 s d W 1 u c z E u e 0 d l b 2 d y Y X B o a W M g Q X J l Y S B O Y W 1 l L D B 9 J n F 1 b 3 Q 7 L C Z x d W 9 0 O 1 N l Y 3 R p b 2 4 x L 0 F D U 0 R U N V k y M D E 3 I E I x O T M w M U J f Z G F 0 Y V 9 3 a X R o X 2 8 v Q X V 0 b 1 J l b W 9 2 Z W R D b 2 x 1 b W 5 z M S 5 7 Q m x h Y 2 s g S W 5 j b 2 1 l I D I w M T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N T R F Q 1 W T I w M T c g Q j E 5 M z A x Q l 9 k Y X R h X 3 d p d G h f b y 9 B d X R v U m V t b 3 Z l Z E N v b H V t b n M x L n t H Z W 9 n c m F w a G l j I E F y Z W E g T m F t Z S w w f S Z x d W 9 0 O y w m c X V v d D t T Z W N 0 a W 9 u M S 9 B Q 1 N E V D V Z M j A x N y B C M T k z M D F C X 2 R h d G F f d 2 l 0 a F 9 v L 0 F 1 d G 9 S Z W 1 v d m V k Q 2 9 s d W 1 u c z E u e 0 J s Y W N r I E l u Y 2 9 t Z S A y M D E 3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N y U y M E I x O T M w M U J f Z G F 0 Y V 9 3 a X R o X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c l M j B C M T k z M D F C X 2 R h d G F f d 2 l 0 a F 9 v L 0 F D U 0 R U N V k y M D E 3 L k I x O T M w M U J f Z G F 0 Y V 9 3 a X R o X 2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J f Z G F 0 Y V 9 3 a X R o X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c l M j B C M T k z M D F C X 2 R h d G F f d 2 l 0 a F 9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g l M j B C M T k z M D F C X 2 R h d G F f d 2 l 0 a F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h f Q j E 5 M z A x Q l 9 k Y X R h X 3 d p d G h f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w M T o 1 M D o y O C 4 z N T Q w N z c 4 W i I g L z 4 8 R W 5 0 c n k g V H l w Z T 0 i R m l s b E N v b H V t b l R 5 c G V z I i B W Y W x 1 Z T 0 i c 0 J n T T 0 i I C 8 + P E V u d H J 5 I F R 5 c G U 9 I k Z p b G x D b 2 x 1 b W 5 O Y W 1 l c y I g V m F s d W U 9 I n N b J n F 1 b 3 Q 7 R 2 V v Z 3 J h c G h p Y y B B c m V h I E 5 h b W U m c X V v d D s s J n F 1 b 3 Q 7 Q m x h Y 2 s g S W 5 j b 2 1 l I D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E V D V Z M j A x O C B C M T k z M D F C X 2 R h d G F f d 2 l 0 a F 9 v L 0 F 1 d G 9 S Z W 1 v d m V k Q 2 9 s d W 1 u c z E u e 0 d l b 2 d y Y X B o a W M g Q X J l Y S B O Y W 1 l L D B 9 J n F 1 b 3 Q 7 L C Z x d W 9 0 O 1 N l Y 3 R p b 2 4 x L 0 F D U 0 R U N V k y M D E 4 I E I x O T M w M U J f Z G F 0 Y V 9 3 a X R o X 2 8 v Q X V 0 b 1 J l b W 9 2 Z W R D b 2 x 1 b W 5 z M S 5 7 Q m x h Y 2 s g S W 5 j b 2 1 l I D I w M T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N T R F Q 1 W T I w M T g g Q j E 5 M z A x Q l 9 k Y X R h X 3 d p d G h f b y 9 B d X R v U m V t b 3 Z l Z E N v b H V t b n M x L n t H Z W 9 n c m F w a G l j I E F y Z W E g T m F t Z S w w f S Z x d W 9 0 O y w m c X V v d D t T Z W N 0 a W 9 u M S 9 B Q 1 N E V D V Z M j A x O C B C M T k z M D F C X 2 R h d G F f d 2 l 0 a F 9 v L 0 F 1 d G 9 S Z W 1 v d m V k Q 2 9 s d W 1 u c z E u e 0 J s Y W N r I E l u Y 2 9 t Z S A y M D E 4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O C U y M E I x O T M w M U J f Z G F 0 Y V 9 3 a X R o X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g l M j B C M T k z M D F C X 2 R h d G F f d 2 l 0 a F 9 v L 0 F D U 0 R U N V k y M D E 4 L k I x O T M w M U J f Z G F 0 Y V 9 3 a X R o X 2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J f Z G F 0 Y V 9 3 a X R o X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g l M j B C M T k z M D F C X 2 R h d G F f d 2 l 0 a F 9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k l M j B C M T k z M D F C X 2 R h d G F f d 2 l 0 a F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l f Q j E 5 M z A x Q l 9 k Y X R h X 3 d p d G h f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w M T o 1 M D o 1 M y 4 3 M T M 2 M z U y W i I g L z 4 8 R W 5 0 c n k g V H l w Z T 0 i R m l s b E N v b H V t b l R 5 c G V z I i B W Y W x 1 Z T 0 i c 0 J n T T 0 i I C 8 + P E V u d H J 5 I F R 5 c G U 9 I k Z p b G x D b 2 x 1 b W 5 O Y W 1 l c y I g V m F s d W U 9 I n N b J n F 1 b 3 Q 7 R 2 V v Z 3 J h c G h p Y y B B c m V h I E 5 h b W U m c X V v d D s s J n F 1 b 3 Q 7 Q m x h Y 2 s g S W 5 j b 2 1 l I D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E V D V Z M j A x O S B C M T k z M D F C X 2 R h d G F f d 2 l 0 a F 9 v L 0 F 1 d G 9 S Z W 1 v d m V k Q 2 9 s d W 1 u c z E u e 0 d l b 2 d y Y X B o a W M g Q X J l Y S B O Y W 1 l L D B 9 J n F 1 b 3 Q 7 L C Z x d W 9 0 O 1 N l Y 3 R p b 2 4 x L 0 F D U 0 R U N V k y M D E 5 I E I x O T M w M U J f Z G F 0 Y V 9 3 a X R o X 2 8 v Q X V 0 b 1 J l b W 9 2 Z W R D b 2 x 1 b W 5 z M S 5 7 Q m x h Y 2 s g S W 5 j b 2 1 l I D I w M T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N T R F Q 1 W T I w M T k g Q j E 5 M z A x Q l 9 k Y X R h X 3 d p d G h f b y 9 B d X R v U m V t b 3 Z l Z E N v b H V t b n M x L n t H Z W 9 n c m F w a G l j I E F y Z W E g T m F t Z S w w f S Z x d W 9 0 O y w m c X V v d D t T Z W N 0 a W 9 u M S 9 B Q 1 N E V D V Z M j A x O S B C M T k z M D F C X 2 R h d G F f d 2 l 0 a F 9 v L 0 F 1 d G 9 S Z W 1 v d m V k Q 2 9 s d W 1 u c z E u e 0 J s Y W N r I E l u Y 2 9 t Z S A y M D E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O S U y M E I x O T M w M U J f Z G F 0 Y V 9 3 a X R o X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k l M j B C M T k z M D F C X 2 R h d G F f d 2 l 0 a F 9 v L 0 F D U 0 R U N V k y M D E 5 L k I x O T M w M U J f Z G F 0 Y V 9 3 a X R o X 2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J f Z G F 0 Y V 9 3 a X R o X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k l M j B C M T k z M D F C X 2 R h d G F f d 2 l 0 a F 9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U l M j B C M T k z M D F D X 2 R h d G F f d 2 l 0 a F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D U 0 R U N V k y M D E 1 X 0 I x O T M w M U N f Z G F 0 Y V 9 3 a X R o X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h U M D I 6 M j k 6 M D U u O T Y y N D I 3 N l o i I C 8 + P E V u d H J 5 I F R 5 c G U 9 I k Z p b G x D b 2 x 1 b W 5 U e X B l c y I g V m F s d W U 9 I n N C Z 0 0 9 I i A v P j x F b n R y e S B U e X B l P S J G a W x s Q 2 9 s d W 1 u T m F t Z X M i I F Z h b H V l P S J z W y Z x d W 9 0 O 0 d l b 2 d y Y X B o a W M g Q X J l Y S B O Y W 1 l J n F 1 b 3 Q 7 L C Z x d W 9 0 O 0 F t Z X J p Y 2 F u I E l u Z G l h b i B B b G F z a 2 F u I E 5 h d G l 2 Z S A y M D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R F Q 1 W T I w M T U g Q j E 5 M z A x Q 1 9 k Y X R h X 3 d p d G h f b y 9 B d X R v U m V t b 3 Z l Z E N v b H V t b n M x L n t H Z W 9 n c m F w a G l j I E F y Z W E g T m F t Z S w w f S Z x d W 9 0 O y w m c X V v d D t T Z W N 0 a W 9 u M S 9 B Q 1 N E V D V Z M j A x N S B C M T k z M D F D X 2 R h d G F f d 2 l 0 a F 9 v L 0 F 1 d G 9 S Z W 1 v d m V k Q 2 9 s d W 1 u c z E u e 0 F t Z X J p Y 2 F u I E l u Z G l h b i B B b G F z a 2 F u I E 5 h d G l 2 Z S A y M D E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D U 0 R U N V k y M D E 1 I E I x O T M w M U N f Z G F 0 Y V 9 3 a X R o X 2 8 v Q X V 0 b 1 J l b W 9 2 Z W R D b 2 x 1 b W 5 z M S 5 7 R 2 V v Z 3 J h c G h p Y y B B c m V h I E 5 h b W U s M H 0 m c X V v d D s s J n F 1 b 3 Q 7 U 2 V j d G l v b j E v Q U N T R F Q 1 W T I w M T U g Q j E 5 M z A x Q 1 9 k Y X R h X 3 d p d G h f b y 9 B d X R v U m V t b 3 Z l Z E N v b H V t b n M x L n t B b W V y a W N h b i B J b m R p Y W 4 g Q W x h c 2 t h b i B O Y X R p d m U g M j A x N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T R F Q 1 W T I w M T U l M j B C M T k z M D F D X 2 R h d G F f d 2 l 0 a F 9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1 J T I w Q j E 5 M z A x Q 1 9 k Y X R h X 3 d p d G h f b y 9 B Q 1 N E V D V Z M j A x N S 5 C M T k z M D F D X 2 R h d G F f d 2 l 0 a F 9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Q 1 W T I w M T U l M j B C M T k z M D F D X 2 R h d G F f d 2 l 0 a F 9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1 J T I w Q j E 5 M z A x Q 1 9 k Y X R h X 3 d p d G h f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2 J T I w Q j E 5 M z A x Q 1 9 k Y X R h X 3 d p d G h f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Q 1 N E V D V Z M j A x N l 9 C M T k z M D F D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y O j I 5 O j Q x L j U 4 O T k 2 M z R a I i A v P j x F b n R y e S B U e X B l P S J G a W x s Q 2 9 s d W 1 u V H l w Z X M i I F Z h b H V l P S J z Q m d N P S I g L z 4 8 R W 5 0 c n k g V H l w Z T 0 i R m l s b E N v b H V t b k 5 h b W V z I i B W Y W x 1 Z T 0 i c 1 s m c X V v d D t H Z W 9 n c m F w a G l j I E F y Z W E g T m F t Z S Z x d W 9 0 O y w m c X V v d D t B b W V y a W N h b i B J b m R p Y W 4 g Q W x h c 2 t h b i B O Y X R p d m U g S W 5 j b 2 1 l I D I w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E V D V Z M j A x N i B C M T k z M D F D X 2 R h d G F f d 2 l 0 a F 9 v L 0 F 1 d G 9 S Z W 1 v d m V k Q 2 9 s d W 1 u c z E u e 0 d l b 2 d y Y X B o a W M g Q X J l Y S B O Y W 1 l L D B 9 J n F 1 b 3 Q 7 L C Z x d W 9 0 O 1 N l Y 3 R p b 2 4 x L 0 F D U 0 R U N V k y M D E 2 I E I x O T M w M U N f Z G F 0 Y V 9 3 a X R o X 2 8 v Q X V 0 b 1 J l b W 9 2 Z W R D b 2 x 1 b W 5 z M S 5 7 Q W 1 l c m l j Y W 4 g S W 5 k a W F u I E F s Y X N r Y W 4 g T m F 0 a X Z l I E l u Y 2 9 t Z S A y M D E 2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D U 0 R U N V k y M D E 2 I E I x O T M w M U N f Z G F 0 Y V 9 3 a X R o X 2 8 v Q X V 0 b 1 J l b W 9 2 Z W R D b 2 x 1 b W 5 z M S 5 7 R 2 V v Z 3 J h c G h p Y y B B c m V h I E 5 h b W U s M H 0 m c X V v d D s s J n F 1 b 3 Q 7 U 2 V j d G l v b j E v Q U N T R F Q 1 W T I w M T Y g Q j E 5 M z A x Q 1 9 k Y X R h X 3 d p d G h f b y 9 B d X R v U m V t b 3 Z l Z E N v b H V t b n M x L n t B b W V y a W N h b i B J b m R p Y W 4 g Q W x h c 2 t h b i B O Y X R p d m U g S W 5 j b 2 1 l I D I w M T Y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2 J T I w Q j E 5 M z A x Q 1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N f Z G F 0 Y V 9 3 a X R o X 2 8 v Q U N T R F Q 1 W T I w M T Y u Q j E 5 M z A x Q 1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2 J T I w Q j E 5 M z A x Q 1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N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N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1 9 C M T k z M D F D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y O j M w O j E y L j Y y M z A 5 O T N a I i A v P j x F b n R y e S B U e X B l P S J G a W x s Q 2 9 s d W 1 u V H l w Z X M i I F Z h b H V l P S J z Q m d N P S I g L z 4 8 R W 5 0 c n k g V H l w Z T 0 i R m l s b E N v b H V t b k 5 h b W V z I i B W Y W x 1 Z T 0 i c 1 s m c X V v d D t H Z W 9 n c m F w a G l j I E F y Z W E g T m F t Z S Z x d W 9 0 O y w m c X V v d D t B b W V y a W N h b i B J b m R p Y W 4 g Q W x h c 2 t h I E 5 h d G l 2 Z S B J b m N v b W U g M j A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3 I E I x O T M w M U N f Z G F 0 Y V 9 3 a X R o X 2 8 v Q X V 0 b 1 J l b W 9 2 Z W R D b 2 x 1 b W 5 z M S 5 7 R 2 V v Z 3 J h c G h p Y y B B c m V h I E 5 h b W U s M H 0 m c X V v d D s s J n F 1 b 3 Q 7 U 2 V j d G l v b j E v Q U N T R F Q 1 W T I w M T c g Q j E 5 M z A x Q 1 9 k Y X R h X 3 d p d G h f b y 9 B d X R v U m V t b 3 Z l Z E N v b H V t b n M x L n t B b W V y a W N h b i B J b m R p Y W 4 g Q W x h c 2 t h I E 5 h d G l 2 Z S B J b m N v b W U g M j A x N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V Z M j A x N y B C M T k z M D F D X 2 R h d G F f d 2 l 0 a F 9 v L 0 F 1 d G 9 S Z W 1 v d m V k Q 2 9 s d W 1 u c z E u e 0 d l b 2 d y Y X B o a W M g Q X J l Y S B O Y W 1 l L D B 9 J n F 1 b 3 Q 7 L C Z x d W 9 0 O 1 N l Y 3 R p b 2 4 x L 0 F D U 0 R U N V k y M D E 3 I E I x O T M w M U N f Z G F 0 Y V 9 3 a X R o X 2 8 v Q X V 0 b 1 J l b W 9 2 Z W R D b 2 x 1 b W 5 z M S 5 7 Q W 1 l c m l j Y W 4 g S W 5 k a W F u I E F s Y X N r Y S B O Y X R p d m U g S W 5 j b 2 1 l I D I w M T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3 J T I w Q j E 5 M z A x Q 1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N f Z G F 0 Y V 9 3 a X R o X 2 8 v Q U N T R F Q 1 W T I w M T c u Q j E 5 M z A x Q 1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3 J T I w Q j E 5 M z A x Q 1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N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N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O F 9 C M T k z M D F D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y O j M w O j Q 3 L j A 1 N z U 2 M j l a I i A v P j x F b n R y e S B U e X B l P S J G a W x s Q 2 9 s d W 1 u V H l w Z X M i I F Z h b H V l P S J z Q m d N P S I g L z 4 8 R W 5 0 c n k g V H l w Z T 0 i R m l s b E N v b H V t b k 5 h b W V z I i B W Y W x 1 Z T 0 i c 1 s m c X V v d D t H Z W 9 n c m F w a G l j I E F y Z W E g T m F t Z S Z x d W 9 0 O y w m c X V v d D t B b W V y a W N h b i B J b m R p Y W 4 g Q W x h c 2 t h I E 5 h d G l 2 Z S B J b m N v b W U g M j A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4 I E I x O T M w M U N f Z G F 0 Y V 9 3 a X R o X 2 8 v Q X V 0 b 1 J l b W 9 2 Z W R D b 2 x 1 b W 5 z M S 5 7 R 2 V v Z 3 J h c G h p Y y B B c m V h I E 5 h b W U s M H 0 m c X V v d D s s J n F 1 b 3 Q 7 U 2 V j d G l v b j E v Q U N T R F Q 1 W T I w M T g g Q j E 5 M z A x Q 1 9 k Y X R h X 3 d p d G h f b y 9 B d X R v U m V t b 3 Z l Z E N v b H V t b n M x L n t B b W V y a W N h b i B J b m R p Y W 4 g Q W x h c 2 t h I E 5 h d G l 2 Z S B J b m N v b W U g M j A x O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V Z M j A x O C B C M T k z M D F D X 2 R h d G F f d 2 l 0 a F 9 v L 0 F 1 d G 9 S Z W 1 v d m V k Q 2 9 s d W 1 u c z E u e 0 d l b 2 d y Y X B o a W M g Q X J l Y S B O Y W 1 l L D B 9 J n F 1 b 3 Q 7 L C Z x d W 9 0 O 1 N l Y 3 R p b 2 4 x L 0 F D U 0 R U N V k y M D E 4 I E I x O T M w M U N f Z G F 0 Y V 9 3 a X R o X 2 8 v Q X V 0 b 1 J l b W 9 2 Z W R D b 2 x 1 b W 5 z M S 5 7 Q W 1 l c m l j Y W 4 g S W 5 k a W F u I E F s Y X N r Y S B O Y X R p d m U g S W 5 j b 2 1 l I D I w M T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4 J T I w Q j E 5 M z A x Q 1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N f Z G F 0 Y V 9 3 a X R o X 2 8 v Q U N T R F Q 1 W T I w M T g u Q j E 5 M z A x Q 1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4 J T I w Q j E 5 M z A x Q 1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N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N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O V 9 C M T k z M D F D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y O j M x O j E 5 L j M 5 M T g 2 M T N a I i A v P j x F b n R y e S B U e X B l P S J G a W x s Q 2 9 s d W 1 u V H l w Z X M i I F Z h b H V l P S J z Q m d N P S I g L z 4 8 R W 5 0 c n k g V H l w Z T 0 i R m l s b E N v b H V t b k 5 h b W V z I i B W Y W x 1 Z T 0 i c 1 s m c X V v d D t H Z W 9 n c m F w a G l j I E F y Z W E g T m F t Z S Z x d W 9 0 O y w m c X V v d D t B b W V y a W N h b i B J b m R p Y W 4 g Q W x h c 2 t h I E 5 h d G l 2 Z S B J b m N v b W U g M j A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5 I E I x O T M w M U N f Z G F 0 Y V 9 3 a X R o X 2 8 v Q X V 0 b 1 J l b W 9 2 Z W R D b 2 x 1 b W 5 z M S 5 7 R 2 V v Z 3 J h c G h p Y y B B c m V h I E 5 h b W U s M H 0 m c X V v d D s s J n F 1 b 3 Q 7 U 2 V j d G l v b j E v Q U N T R F Q 1 W T I w M T k g Q j E 5 M z A x Q 1 9 k Y X R h X 3 d p d G h f b y 9 B d X R v U m V t b 3 Z l Z E N v b H V t b n M x L n t B b W V y a W N h b i B J b m R p Y W 4 g Q W x h c 2 t h I E 5 h d G l 2 Z S B J b m N v b W U g M j A x O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V Z M j A x O S B C M T k z M D F D X 2 R h d G F f d 2 l 0 a F 9 v L 0 F 1 d G 9 S Z W 1 v d m V k Q 2 9 s d W 1 u c z E u e 0 d l b 2 d y Y X B o a W M g Q X J l Y S B O Y W 1 l L D B 9 J n F 1 b 3 Q 7 L C Z x d W 9 0 O 1 N l Y 3 R p b 2 4 x L 0 F D U 0 R U N V k y M D E 5 I E I x O T M w M U N f Z G F 0 Y V 9 3 a X R o X 2 8 v Q X V 0 b 1 J l b W 9 2 Z W R D b 2 x 1 b W 5 z M S 5 7 Q W 1 l c m l j Y W 4 g S W 5 k a W F u I E F s Y X N r Y S B O Y X R p d m U g S W 5 j b 2 1 l I D I w M T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5 J T I w Q j E 5 M z A x Q 1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N f Z G F 0 Y V 9 3 a X R o X 2 8 v Q U N T R F Q 1 W T I w M T k u Q j E 5 M z A x Q 1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5 J T I w Q j E 5 M z A x Q 1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N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R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V 9 C M T k z M D F E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y O j Q x O j Q 5 L j U x N T M x N D d a I i A v P j x F b n R y e S B U e X B l P S J G a W x s Q 2 9 s d W 1 u V H l w Z X M i I F Z h b H V l P S J z Q m d N P S I g L z 4 8 R W 5 0 c n k g V H l w Z T 0 i R m l s b E N v b H V t b k 5 h b W V z I i B W Y W x 1 Z T 0 i c 1 s m c X V v d D t H Z W 9 n c m F w a G l j I E F y Z W E g T m F t Z S Z x d W 9 0 O y w m c X V v d D t B c 2 l h b i B J b m N v b W U g M j A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1 I E I x O T M w M U R f Z G F 0 Y V 9 3 a X R o X 2 8 v Q X V 0 b 1 J l b W 9 2 Z W R D b 2 x 1 b W 5 z M S 5 7 R 2 V v Z 3 J h c G h p Y y B B c m V h I E 5 h b W U s M H 0 m c X V v d D s s J n F 1 b 3 Q 7 U 2 V j d G l v b j E v Q U N T R F Q 1 W T I w M T U g Q j E 5 M z A x R F 9 k Y X R h X 3 d p d G h f b y 9 B d X R v U m V t b 3 Z l Z E N v b H V t b n M x L n t B c 2 l h b i B J b m N v b W U g M j A x N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V Z M j A x N S B C M T k z M D F E X 2 R h d G F f d 2 l 0 a F 9 v L 0 F 1 d G 9 S Z W 1 v d m V k Q 2 9 s d W 1 u c z E u e 0 d l b 2 d y Y X B o a W M g Q X J l Y S B O Y W 1 l L D B 9 J n F 1 b 3 Q 7 L C Z x d W 9 0 O 1 N l Y 3 R p b 2 4 x L 0 F D U 0 R U N V k y M D E 1 I E I x O T M w M U R f Z G F 0 Y V 9 3 a X R o X 2 8 v Q X V 0 b 1 J l b W 9 2 Z W R D b 2 x 1 b W 5 z M S 5 7 Q X N p Y W 4 g S W 5 j b 2 1 l I D I w M T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1 J T I w Q j E 5 M z A x R F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R f Z G F 0 Y V 9 3 a X R o X 2 8 v Q U N T R F Q 1 W T I w M T U u Q j E 5 M z A x R F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1 J T I w Q j E 5 M z A x R F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R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R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l 9 C M T k z M D F E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y O j Q y O j I w L j k x N j c 3 O D N a I i A v P j x F b n R y e S B U e X B l P S J G a W x s Q 2 9 s d W 1 u V H l w Z X M i I F Z h b H V l P S J z Q m d N P S I g L z 4 8 R W 5 0 c n k g V H l w Z T 0 i R m l s b E N v b H V t b k 5 h b W V z I i B W Y W x 1 Z T 0 i c 1 s m c X V v d D t D b 3 V u d H k m c X V v d D s s J n F 1 b 3 Q 7 Q X N p Y W 4 g S W 5 j b 2 1 l I D I w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E V D V Z M j A x N i B C M T k z M D F E X 2 R h d G F f d 2 l 0 a F 9 v L 0 F 1 d G 9 S Z W 1 v d m V k Q 2 9 s d W 1 u c z E u e 0 N v d W 5 0 e S w w f S Z x d W 9 0 O y w m c X V v d D t T Z W N 0 a W 9 u M S 9 B Q 1 N E V D V Z M j A x N i B C M T k z M D F E X 2 R h d G F f d 2 l 0 a F 9 v L 0 F 1 d G 9 S Z W 1 v d m V k Q 2 9 s d W 1 u c z E u e 0 F z a W F u I E l u Y 2 9 t Z S A y M D E 2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D U 0 R U N V k y M D E 2 I E I x O T M w M U R f Z G F 0 Y V 9 3 a X R o X 2 8 v Q X V 0 b 1 J l b W 9 2 Z W R D b 2 x 1 b W 5 z M S 5 7 Q 2 9 1 b n R 5 L D B 9 J n F 1 b 3 Q 7 L C Z x d W 9 0 O 1 N l Y 3 R p b 2 4 x L 0 F D U 0 R U N V k y M D E 2 I E I x O T M w M U R f Z G F 0 Y V 9 3 a X R o X 2 8 v Q X V 0 b 1 J l b W 9 2 Z W R D b 2 x 1 b W 5 z M S 5 7 Q X N p Y W 4 g S W 5 j b 2 1 l I D I w M T Y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2 J T I w Q j E 5 M z A x R F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R f Z G F 0 Y V 9 3 a X R o X 2 8 v Q U N T R F Q 1 W T I w M T Y u Q j E 5 M z A x R F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2 J T I w Q j E 5 M z A x R F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R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R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1 9 C M T k z M D F E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y O j Q y O j Q 4 L j E 4 N j I w N z Z a I i A v P j x F b n R y e S B U e X B l P S J G a W x s Q 2 9 s d W 1 u V H l w Z X M i I F Z h b H V l P S J z Q m d B P S I g L z 4 8 R W 5 0 c n k g V H l w Z T 0 i R m l s b E N v b H V t b k 5 h b W V z I i B W Y W x 1 Z T 0 i c 1 s m c X V v d D t H Z W 9 n c m F w a G l j I E F y Z W E g T m F t Z S Z x d W 9 0 O y w m c X V v d D t B c 2 l h b i B J b m N v b W U g M j A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3 I E I x O T M w M U R f Z G F 0 Y V 9 3 a X R o X 2 8 v Q X V 0 b 1 J l b W 9 2 Z W R D b 2 x 1 b W 5 z M S 5 7 R 2 V v Z 3 J h c G h p Y y B B c m V h I E 5 h b W U s M H 0 m c X V v d D s s J n F 1 b 3 Q 7 U 2 V j d G l v b j E v Q U N T R F Q 1 W T I w M T c g Q j E 5 M z A x R F 9 k Y X R h X 3 d p d G h f b y 9 B d X R v U m V t b 3 Z l Z E N v b H V t b n M x L n t B c 2 l h b i B J b m N v b W U g M j A x N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V Z M j A x N y B C M T k z M D F E X 2 R h d G F f d 2 l 0 a F 9 v L 0 F 1 d G 9 S Z W 1 v d m V k Q 2 9 s d W 1 u c z E u e 0 d l b 2 d y Y X B o a W M g Q X J l Y S B O Y W 1 l L D B 9 J n F 1 b 3 Q 7 L C Z x d W 9 0 O 1 N l Y 3 R p b 2 4 x L 0 F D U 0 R U N V k y M D E 3 I E I x O T M w M U R f Z G F 0 Y V 9 3 a X R o X 2 8 v Q X V 0 b 1 J l b W 9 2 Z W R D b 2 x 1 b W 5 z M S 5 7 Q X N p Y W 4 g S W 5 j b 2 1 l I D I w M T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3 J T I w Q j E 5 M z A x R F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R f Z G F 0 Y V 9 3 a X R o X 2 8 v Q U N T R F Q 1 W T I w M T c u Q j E 5 M z A x R F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3 J T I w Q j E 5 M z A x R F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R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R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O F 9 C M T k z M D F E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y O j Q z O j E w L j g 3 O T g y N D l a I i A v P j x F b n R y e S B U e X B l P S J G a W x s Q 2 9 s d W 1 u V H l w Z X M i I F Z h b H V l P S J z Q m d B P S I g L z 4 8 R W 5 0 c n k g V H l w Z T 0 i R m l s b E N v b H V t b k 5 h b W V z I i B W Y W x 1 Z T 0 i c 1 s m c X V v d D t H Z W 9 n c m F w a G l j I E F y Z W E g T m F t Z S Z x d W 9 0 O y w m c X V v d D t B c 2 l h b i B J b m N v b W U g M j A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4 I E I x O T M w M U R f Z G F 0 Y V 9 3 a X R o X 2 8 v Q X V 0 b 1 J l b W 9 2 Z W R D b 2 x 1 b W 5 z M S 5 7 R 2 V v Z 3 J h c G h p Y y B B c m V h I E 5 h b W U s M H 0 m c X V v d D s s J n F 1 b 3 Q 7 U 2 V j d G l v b j E v Q U N T R F Q 1 W T I w M T g g Q j E 5 M z A x R F 9 k Y X R h X 3 d p d G h f b y 9 B d X R v U m V t b 3 Z l Z E N v b H V t b n M x L n t B c 2 l h b i B J b m N v b W U g M j A x O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V Z M j A x O C B C M T k z M D F E X 2 R h d G F f d 2 l 0 a F 9 v L 0 F 1 d G 9 S Z W 1 v d m V k Q 2 9 s d W 1 u c z E u e 0 d l b 2 d y Y X B o a W M g Q X J l Y S B O Y W 1 l L D B 9 J n F 1 b 3 Q 7 L C Z x d W 9 0 O 1 N l Y 3 R p b 2 4 x L 0 F D U 0 R U N V k y M D E 4 I E I x O T M w M U R f Z G F 0 Y V 9 3 a X R o X 2 8 v Q X V 0 b 1 J l b W 9 2 Z W R D b 2 x 1 b W 5 z M S 5 7 Q X N p Y W 4 g S W 5 j b 2 1 l I D I w M T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4 J T I w Q j E 5 M z A x R F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R f Z G F 0 Y V 9 3 a X R o X 2 8 v Q U N T R F Q 1 W T I w M T g u Q j E 5 M z A x R F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4 J T I w Q j E 5 M z A x R F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R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R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O V 9 C M T k z M D F E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y O j Q z O j M z L j k z N j I z N z J a I i A v P j x F b n R y e S B U e X B l P S J G a W x s Q 2 9 s d W 1 u V H l w Z X M i I F Z h b H V l P S J z Q m d B P S I g L z 4 8 R W 5 0 c n k g V H l w Z T 0 i R m l s b E N v b H V t b k 5 h b W V z I i B W Y W x 1 Z T 0 i c 1 s m c X V v d D t H Z W 9 n c m F w a G l j I E F y Z W E g T m F t Z S Z x d W 9 0 O y w m c X V v d D t B c 2 l h b i B J b m N v b W U g M j A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5 I E I x O T M w M U R f Z G F 0 Y V 9 3 a X R o X 2 8 v Q X V 0 b 1 J l b W 9 2 Z W R D b 2 x 1 b W 5 z M S 5 7 R 2 V v Z 3 J h c G h p Y y B B c m V h I E 5 h b W U s M H 0 m c X V v d D s s J n F 1 b 3 Q 7 U 2 V j d G l v b j E v Q U N T R F Q 1 W T I w M T k g Q j E 5 M z A x R F 9 k Y X R h X 3 d p d G h f b y 9 B d X R v U m V t b 3 Z l Z E N v b H V t b n M x L n t B c 2 l h b i B J b m N v b W U g M j A x O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1 N E V D V Z M j A x O S B C M T k z M D F E X 2 R h d G F f d 2 l 0 a F 9 v L 0 F 1 d G 9 S Z W 1 v d m V k Q 2 9 s d W 1 u c z E u e 0 d l b 2 d y Y X B o a W M g Q X J l Y S B O Y W 1 l L D B 9 J n F 1 b 3 Q 7 L C Z x d W 9 0 O 1 N l Y 3 R p b 2 4 x L 0 F D U 0 R U N V k y M D E 5 I E I x O T M w M U R f Z G F 0 Y V 9 3 a X R o X 2 8 v Q X V 0 b 1 J l b W 9 2 Z W R D b 2 x 1 b W 5 z M S 5 7 Q X N p Y W 4 g S W 5 j b 2 1 l I D I w M T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5 J T I w Q j E 5 M z A x R F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R f Z G F 0 Y V 9 3 a X R o X 2 8 v Q U N T R F Q 1 W T I w M T k u Q j E 5 M z A x R F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5 J T I w Q j E 5 M z A x R F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R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V f Z G F 0 Y V 9 3 a X R o X 2 9 2 Z X J s Y X l z X z I w M j E t M D Q t M T d U M j I 1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V f Q j E 5 M z A x R V 9 k Y X R h X 3 d p d G h f b 3 Z l c m x h e X N f M j A y M V 8 w N F 8 x N 1 Q y M j U x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h U M D I 6 N T I 6 N T c u M j g w N z A y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R F Q 1 W T I w M T U g Q j E 5 M z A x R V 9 k Y X R h X 3 d p d G h f b 3 Z l c m x h e X N f M j A y M S 0 w N C 0 x N 1 Q y M j U x M D Q v Q X V 0 b 1 J l b W 9 2 Z W R D b 2 x 1 b W 5 z M S 5 7 Q 2 9 s d W 1 u M S w w f S Z x d W 9 0 O y w m c X V v d D t T Z W N 0 a W 9 u M S 9 B Q 1 N E V D V Z M j A x N S B C M T k z M D F F X 2 R h d G F f d 2 l 0 a F 9 v d m V y b G F 5 c 1 8 y M D I x L T A 0 L T E 3 V D I y N T E w N C 9 B d X R v U m V t b 3 Z l Z E N v b H V t b n M x L n t D b 2 x 1 b W 4 y L D F 9 J n F 1 b 3 Q 7 L C Z x d W 9 0 O 1 N l Y 3 R p b 2 4 x L 0 F D U 0 R U N V k y M D E 1 I E I x O T M w M U V f Z G F 0 Y V 9 3 a X R o X 2 9 2 Z X J s Y X l z X z I w M j E t M D Q t M T d U M j I 1 M T A 0 L 0 F 1 d G 9 S Z W 1 v d m V k Q 2 9 s d W 1 u c z E u e 0 N v b H V t b j M s M n 0 m c X V v d D s s J n F 1 b 3 Q 7 U 2 V j d G l v b j E v Q U N T R F Q 1 W T I w M T U g Q j E 5 M z A x R V 9 k Y X R h X 3 d p d G h f b 3 Z l c m x h e X N f M j A y M S 0 w N C 0 x N 1 Q y M j U x M D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N S B C M T k z M D F F X 2 R h d G F f d 2 l 0 a F 9 v d m V y b G F 5 c 1 8 y M D I x L T A 0 L T E 3 V D I y N T E w N C 9 B d X R v U m V t b 3 Z l Z E N v b H V t b n M x L n t D b 2 x 1 b W 4 x L D B 9 J n F 1 b 3 Q 7 L C Z x d W 9 0 O 1 N l Y 3 R p b 2 4 x L 0 F D U 0 R U N V k y M D E 1 I E I x O T M w M U V f Z G F 0 Y V 9 3 a X R o X 2 9 2 Z X J s Y X l z X z I w M j E t M D Q t M T d U M j I 1 M T A 0 L 0 F 1 d G 9 S Z W 1 v d m V k Q 2 9 s d W 1 u c z E u e 0 N v b H V t b j I s M X 0 m c X V v d D s s J n F 1 b 3 Q 7 U 2 V j d G l v b j E v Q U N T R F Q 1 W T I w M T U g Q j E 5 M z A x R V 9 k Y X R h X 3 d p d G h f b 3 Z l c m x h e X N f M j A y M S 0 w N C 0 x N 1 Q y M j U x M D Q v Q X V 0 b 1 J l b W 9 2 Z W R D b 2 x 1 b W 5 z M S 5 7 Q 2 9 s d W 1 u M y w y f S Z x d W 9 0 O y w m c X V v d D t T Z W N 0 a W 9 u M S 9 B Q 1 N E V D V Z M j A x N S B C M T k z M D F F X 2 R h d G F f d 2 l 0 a F 9 v d m V y b G F 5 c 1 8 y M D I x L T A 0 L T E 3 V D I y N T E w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N S U y M E I x O T M w M U V f Z G F 0 Y V 9 3 a X R o X 2 9 2 Z X J s Y X l z X z I w M j E t M D Q t M T d U M j I 1 M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1 J T I w Q j E 5 M z A x R V 9 k Y X R h X 3 d p d G h f b 3 Z l c m x h e X N f M j A y M S 0 w N C 0 x N 1 Q y M j U x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V f Z G F 0 Y V 9 3 a X R o X 2 9 2 Z X J s Y X l z X z I w M j E t M D Q t M T d U M j I 1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Z f Q j E 5 M z A x R V 9 k Y X R h X 3 d p d G h f b 3 Z l c m x h e X N f M j A y M V 8 w N F 8 x N 1 Q y M j U x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h U M D I 6 N T M 6 M z Y u M T g 3 N D g 4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R F Q 1 W T I w M T Y g Q j E 5 M z A x R V 9 k Y X R h X 3 d p d G h f b 3 Z l c m x h e X N f M j A y M S 0 w N C 0 x N 1 Q y M j U x M D Q v Q X V 0 b 1 J l b W 9 2 Z W R D b 2 x 1 b W 5 z M S 5 7 Q 2 9 s d W 1 u M S w w f S Z x d W 9 0 O y w m c X V v d D t T Z W N 0 a W 9 u M S 9 B Q 1 N E V D V Z M j A x N i B C M T k z M D F F X 2 R h d G F f d 2 l 0 a F 9 v d m V y b G F 5 c 1 8 y M D I x L T A 0 L T E 3 V D I y N T E w N C 9 B d X R v U m V t b 3 Z l Z E N v b H V t b n M x L n t D b 2 x 1 b W 4 y L D F 9 J n F 1 b 3 Q 7 L C Z x d W 9 0 O 1 N l Y 3 R p b 2 4 x L 0 F D U 0 R U N V k y M D E 2 I E I x O T M w M U V f Z G F 0 Y V 9 3 a X R o X 2 9 2 Z X J s Y X l z X z I w M j E t M D Q t M T d U M j I 1 M T A 0 L 0 F 1 d G 9 S Z W 1 v d m V k Q 2 9 s d W 1 u c z E u e 0 N v b H V t b j M s M n 0 m c X V v d D s s J n F 1 b 3 Q 7 U 2 V j d G l v b j E v Q U N T R F Q 1 W T I w M T Y g Q j E 5 M z A x R V 9 k Y X R h X 3 d p d G h f b 3 Z l c m x h e X N f M j A y M S 0 w N C 0 x N 1 Q y M j U x M D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N i B C M T k z M D F F X 2 R h d G F f d 2 l 0 a F 9 v d m V y b G F 5 c 1 8 y M D I x L T A 0 L T E 3 V D I y N T E w N C 9 B d X R v U m V t b 3 Z l Z E N v b H V t b n M x L n t D b 2 x 1 b W 4 x L D B 9 J n F 1 b 3 Q 7 L C Z x d W 9 0 O 1 N l Y 3 R p b 2 4 x L 0 F D U 0 R U N V k y M D E 2 I E I x O T M w M U V f Z G F 0 Y V 9 3 a X R o X 2 9 2 Z X J s Y X l z X z I w M j E t M D Q t M T d U M j I 1 M T A 0 L 0 F 1 d G 9 S Z W 1 v d m V k Q 2 9 s d W 1 u c z E u e 0 N v b H V t b j I s M X 0 m c X V v d D s s J n F 1 b 3 Q 7 U 2 V j d G l v b j E v Q U N T R F Q 1 W T I w M T Y g Q j E 5 M z A x R V 9 k Y X R h X 3 d p d G h f b 3 Z l c m x h e X N f M j A y M S 0 w N C 0 x N 1 Q y M j U x M D Q v Q X V 0 b 1 J l b W 9 2 Z W R D b 2 x 1 b W 5 z M S 5 7 Q 2 9 s d W 1 u M y w y f S Z x d W 9 0 O y w m c X V v d D t T Z W N 0 a W 9 u M S 9 B Q 1 N E V D V Z M j A x N i B C M T k z M D F F X 2 R h d G F f d 2 l 0 a F 9 v d m V y b G F 5 c 1 8 y M D I x L T A 0 L T E 3 V D I y N T E w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N i U y M E I x O T M w M U V f Z G F 0 Y V 9 3 a X R o X 2 9 2 Z X J s Y X l z X z I w M j E t M D Q t M T d U M j I 1 M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2 J T I w Q j E 5 M z A x R V 9 k Y X R h X 3 d p d G h f b 3 Z l c m x h e X N f M j A y M S 0 w N C 0 x N 1 Q y M j U x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V f Z G F 0 Y V 9 3 a X R o X 2 9 2 Z X J s Y X l z X z I w M j E t M D Q t M T d U M j I 1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d f Q j E 5 M z A x R V 9 k Y X R h X 3 d p d G h f b 3 Z l c m x h e X N f M j A y M V 8 w N F 8 x N 1 Q y M j U x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h U M D I 6 N T Q 6 M T A u N j M z M z A y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R F Q 1 W T I w M T c g Q j E 5 M z A x R V 9 k Y X R h X 3 d p d G h f b 3 Z l c m x h e X N f M j A y M S 0 w N C 0 x N 1 Q y M j U x M D Q v Q X V 0 b 1 J l b W 9 2 Z W R D b 2 x 1 b W 5 z M S 5 7 Q 2 9 s d W 1 u M S w w f S Z x d W 9 0 O y w m c X V v d D t T Z W N 0 a W 9 u M S 9 B Q 1 N E V D V Z M j A x N y B C M T k z M D F F X 2 R h d G F f d 2 l 0 a F 9 v d m V y b G F 5 c 1 8 y M D I x L T A 0 L T E 3 V D I y N T E w N C 9 B d X R v U m V t b 3 Z l Z E N v b H V t b n M x L n t D b 2 x 1 b W 4 y L D F 9 J n F 1 b 3 Q 7 L C Z x d W 9 0 O 1 N l Y 3 R p b 2 4 x L 0 F D U 0 R U N V k y M D E 3 I E I x O T M w M U V f Z G F 0 Y V 9 3 a X R o X 2 9 2 Z X J s Y X l z X z I w M j E t M D Q t M T d U M j I 1 M T A 0 L 0 F 1 d G 9 S Z W 1 v d m V k Q 2 9 s d W 1 u c z E u e 0 N v b H V t b j M s M n 0 m c X V v d D s s J n F 1 b 3 Q 7 U 2 V j d G l v b j E v Q U N T R F Q 1 W T I w M T c g Q j E 5 M z A x R V 9 k Y X R h X 3 d p d G h f b 3 Z l c m x h e X N f M j A y M S 0 w N C 0 x N 1 Q y M j U x M D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N y B C M T k z M D F F X 2 R h d G F f d 2 l 0 a F 9 v d m V y b G F 5 c 1 8 y M D I x L T A 0 L T E 3 V D I y N T E w N C 9 B d X R v U m V t b 3 Z l Z E N v b H V t b n M x L n t D b 2 x 1 b W 4 x L D B 9 J n F 1 b 3 Q 7 L C Z x d W 9 0 O 1 N l Y 3 R p b 2 4 x L 0 F D U 0 R U N V k y M D E 3 I E I x O T M w M U V f Z G F 0 Y V 9 3 a X R o X 2 9 2 Z X J s Y X l z X z I w M j E t M D Q t M T d U M j I 1 M T A 0 L 0 F 1 d G 9 S Z W 1 v d m V k Q 2 9 s d W 1 u c z E u e 0 N v b H V t b j I s M X 0 m c X V v d D s s J n F 1 b 3 Q 7 U 2 V j d G l v b j E v Q U N T R F Q 1 W T I w M T c g Q j E 5 M z A x R V 9 k Y X R h X 3 d p d G h f b 3 Z l c m x h e X N f M j A y M S 0 w N C 0 x N 1 Q y M j U x M D Q v Q X V 0 b 1 J l b W 9 2 Z W R D b 2 x 1 b W 5 z M S 5 7 Q 2 9 s d W 1 u M y w y f S Z x d W 9 0 O y w m c X V v d D t T Z W N 0 a W 9 u M S 9 B Q 1 N E V D V Z M j A x N y B C M T k z M D F F X 2 R h d G F f d 2 l 0 a F 9 v d m V y b G F 5 c 1 8 y M D I x L T A 0 L T E 3 V D I y N T E w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N y U y M E I x O T M w M U V f Z G F 0 Y V 9 3 a X R o X 2 9 2 Z X J s Y X l z X z I w M j E t M D Q t M T d U M j I 1 M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3 J T I w Q j E 5 M z A x R V 9 k Y X R h X 3 d p d G h f b 3 Z l c m x h e X N f M j A y M S 0 w N C 0 x N 1 Q y M j U x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V f Z G F 0 Y V 9 3 a X R o X 2 9 2 Z X J s Y X l z X z I w M j E t M D Q t M T d U M j I 1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h f Q j E 5 M z A x R V 9 k Y X R h X 3 d p d G h f b 3 Z l c m x h e X N f M j A y M V 8 w N F 8 x N 1 Q y M j U x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h U M D I 6 N T Q 6 N D g u M j I z M T M 5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R F Q 1 W T I w M T g g Q j E 5 M z A x R V 9 k Y X R h X 3 d p d G h f b 3 Z l c m x h e X N f M j A y M S 0 w N C 0 x N 1 Q y M j U x M D Q v Q X V 0 b 1 J l b W 9 2 Z W R D b 2 x 1 b W 5 z M S 5 7 Q 2 9 s d W 1 u M S w w f S Z x d W 9 0 O y w m c X V v d D t T Z W N 0 a W 9 u M S 9 B Q 1 N E V D V Z M j A x O C B C M T k z M D F F X 2 R h d G F f d 2 l 0 a F 9 v d m V y b G F 5 c 1 8 y M D I x L T A 0 L T E 3 V D I y N T E w N C 9 B d X R v U m V t b 3 Z l Z E N v b H V t b n M x L n t D b 2 x 1 b W 4 y L D F 9 J n F 1 b 3 Q 7 L C Z x d W 9 0 O 1 N l Y 3 R p b 2 4 x L 0 F D U 0 R U N V k y M D E 4 I E I x O T M w M U V f Z G F 0 Y V 9 3 a X R o X 2 9 2 Z X J s Y X l z X z I w M j E t M D Q t M T d U M j I 1 M T A 0 L 0 F 1 d G 9 S Z W 1 v d m V k Q 2 9 s d W 1 u c z E u e 0 N v b H V t b j M s M n 0 m c X V v d D s s J n F 1 b 3 Q 7 U 2 V j d G l v b j E v Q U N T R F Q 1 W T I w M T g g Q j E 5 M z A x R V 9 k Y X R h X 3 d p d G h f b 3 Z l c m x h e X N f M j A y M S 0 w N C 0 x N 1 Q y M j U x M D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O C B C M T k z M D F F X 2 R h d G F f d 2 l 0 a F 9 v d m V y b G F 5 c 1 8 y M D I x L T A 0 L T E 3 V D I y N T E w N C 9 B d X R v U m V t b 3 Z l Z E N v b H V t b n M x L n t D b 2 x 1 b W 4 x L D B 9 J n F 1 b 3 Q 7 L C Z x d W 9 0 O 1 N l Y 3 R p b 2 4 x L 0 F D U 0 R U N V k y M D E 4 I E I x O T M w M U V f Z G F 0 Y V 9 3 a X R o X 2 9 2 Z X J s Y X l z X z I w M j E t M D Q t M T d U M j I 1 M T A 0 L 0 F 1 d G 9 S Z W 1 v d m V k Q 2 9 s d W 1 u c z E u e 0 N v b H V t b j I s M X 0 m c X V v d D s s J n F 1 b 3 Q 7 U 2 V j d G l v b j E v Q U N T R F Q 1 W T I w M T g g Q j E 5 M z A x R V 9 k Y X R h X 3 d p d G h f b 3 Z l c m x h e X N f M j A y M S 0 w N C 0 x N 1 Q y M j U x M D Q v Q X V 0 b 1 J l b W 9 2 Z W R D b 2 x 1 b W 5 z M S 5 7 Q 2 9 s d W 1 u M y w y f S Z x d W 9 0 O y w m c X V v d D t T Z W N 0 a W 9 u M S 9 B Q 1 N E V D V Z M j A x O C B C M T k z M D F F X 2 R h d G F f d 2 l 0 a F 9 v d m V y b G F 5 c 1 8 y M D I x L T A 0 L T E 3 V D I y N T E w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O C U y M E I x O T M w M U V f Z G F 0 Y V 9 3 a X R o X 2 9 2 Z X J s Y X l z X z I w M j E t M D Q t M T d U M j I 1 M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4 J T I w Q j E 5 M z A x R V 9 k Y X R h X 3 d p d G h f b 3 Z l c m x h e X N f M j A y M S 0 w N C 0 x N 1 Q y M j U x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V f Z G F 0 Y V 9 3 a X R o X 2 9 2 Z X J s Y X l z X z I w M j E t M D Q t M T d U M j I 1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T R F Q 1 W T I w M T l f Q j E 5 M z A x R V 9 k Y X R h X 3 d p d G h f b 3 Z l c m x h e X N f M j A y M V 8 w N F 8 x N 1 Q y M j U x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h U M D I 6 N T U 6 M T Q u O D E 5 M j Q x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R F Q 1 W T I w M T k g Q j E 5 M z A x R V 9 k Y X R h X 3 d p d G h f b 3 Z l c m x h e X N f M j A y M S 0 w N C 0 x N 1 Q y M j U x M D Q v Q X V 0 b 1 J l b W 9 2 Z W R D b 2 x 1 b W 5 z M S 5 7 Q 2 9 s d W 1 u M S w w f S Z x d W 9 0 O y w m c X V v d D t T Z W N 0 a W 9 u M S 9 B Q 1 N E V D V Z M j A x O S B C M T k z M D F F X 2 R h d G F f d 2 l 0 a F 9 v d m V y b G F 5 c 1 8 y M D I x L T A 0 L T E 3 V D I y N T E w N C 9 B d X R v U m V t b 3 Z l Z E N v b H V t b n M x L n t D b 2 x 1 b W 4 y L D F 9 J n F 1 b 3 Q 7 L C Z x d W 9 0 O 1 N l Y 3 R p b 2 4 x L 0 F D U 0 R U N V k y M D E 5 I E I x O T M w M U V f Z G F 0 Y V 9 3 a X R o X 2 9 2 Z X J s Y X l z X z I w M j E t M D Q t M T d U M j I 1 M T A 0 L 0 F 1 d G 9 S Z W 1 v d m V k Q 2 9 s d W 1 u c z E u e 0 N v b H V t b j M s M n 0 m c X V v d D s s J n F 1 b 3 Q 7 U 2 V j d G l v b j E v Q U N T R F Q 1 W T I w M T k g Q j E 5 M z A x R V 9 k Y X R h X 3 d p d G h f b 3 Z l c m x h e X N f M j A y M S 0 w N C 0 x N 1 Q y M j U x M D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O S B C M T k z M D F F X 2 R h d G F f d 2 l 0 a F 9 v d m V y b G F 5 c 1 8 y M D I x L T A 0 L T E 3 V D I y N T E w N C 9 B d X R v U m V t b 3 Z l Z E N v b H V t b n M x L n t D b 2 x 1 b W 4 x L D B 9 J n F 1 b 3 Q 7 L C Z x d W 9 0 O 1 N l Y 3 R p b 2 4 x L 0 F D U 0 R U N V k y M D E 5 I E I x O T M w M U V f Z G F 0 Y V 9 3 a X R o X 2 9 2 Z X J s Y X l z X z I w M j E t M D Q t M T d U M j I 1 M T A 0 L 0 F 1 d G 9 S Z W 1 v d m V k Q 2 9 s d W 1 u c z E u e 0 N v b H V t b j I s M X 0 m c X V v d D s s J n F 1 b 3 Q 7 U 2 V j d G l v b j E v Q U N T R F Q 1 W T I w M T k g Q j E 5 M z A x R V 9 k Y X R h X 3 d p d G h f b 3 Z l c m x h e X N f M j A y M S 0 w N C 0 x N 1 Q y M j U x M D Q v Q X V 0 b 1 J l b W 9 2 Z W R D b 2 x 1 b W 5 z M S 5 7 Q 2 9 s d W 1 u M y w y f S Z x d W 9 0 O y w m c X V v d D t T Z W N 0 a W 9 u M S 9 B Q 1 N E V D V Z M j A x O S B C M T k z M D F F X 2 R h d G F f d 2 l 0 a F 9 v d m V y b G F 5 c 1 8 y M D I x L T A 0 L T E 3 V D I y N T E w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E V D V Z M j A x O S U y M E I x O T M w M U V f Z G F 0 Y V 9 3 a X R o X 2 9 2 Z X J s Y X l z X z I w M j E t M D Q t M T d U M j I 1 M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5 J T I w Q j E 5 M z A x R V 9 k Y X R h X 3 d p d G h f b 3 Z l c m x h e X N f M j A y M S 0 w N C 0 x N 1 Q y M j U x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Z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V 9 C M T k z M D F G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I 2 O j U 3 L j I 1 M j g 3 N D R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R l 8 w M D F F J n F 1 b 3 Q 7 L C Z x d W 9 0 O 0 I x O T M w M U Z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1 I E I x O T M w M U Z f Z G F 0 Y V 9 3 a X R o X 2 8 v Q X V 0 b 1 J l b W 9 2 Z W R D b 2 x 1 b W 5 z M S 5 7 R 0 V P X 0 l E L D B 9 J n F 1 b 3 Q 7 L C Z x d W 9 0 O 1 N l Y 3 R p b 2 4 x L 0 F D U 0 R U N V k y M D E 1 I E I x O T M w M U Z f Z G F 0 Y V 9 3 a X R o X 2 8 v Q X V 0 b 1 J l b W 9 2 Z W R D b 2 x 1 b W 5 z M S 5 7 T k F N R S w x f S Z x d W 9 0 O y w m c X V v d D t T Z W N 0 a W 9 u M S 9 B Q 1 N E V D V Z M j A x N S B C M T k z M D F G X 2 R h d G F f d 2 l 0 a F 9 v L 0 F 1 d G 9 S Z W 1 v d m V k Q 2 9 s d W 1 u c z E u e 0 I x O T M w M U Z f M D A x R S w y f S Z x d W 9 0 O y w m c X V v d D t T Z W N 0 a W 9 u M S 9 B Q 1 N E V D V Z M j A x N S B C M T k z M D F G X 2 R h d G F f d 2 l 0 a F 9 v L 0 F 1 d G 9 S Z W 1 v d m V k Q 2 9 s d W 1 u c z E u e 0 I x O T M w M U Z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N S B C M T k z M D F G X 2 R h d G F f d 2 l 0 a F 9 v L 0 F 1 d G 9 S Z W 1 v d m V k Q 2 9 s d W 1 u c z E u e 0 d F T 1 9 J R C w w f S Z x d W 9 0 O y w m c X V v d D t T Z W N 0 a W 9 u M S 9 B Q 1 N E V D V Z M j A x N S B C M T k z M D F G X 2 R h d G F f d 2 l 0 a F 9 v L 0 F 1 d G 9 S Z W 1 v d m V k Q 2 9 s d W 1 u c z E u e 0 5 B T U U s M X 0 m c X V v d D s s J n F 1 b 3 Q 7 U 2 V j d G l v b j E v Q U N T R F Q 1 W T I w M T U g Q j E 5 M z A x R l 9 k Y X R h X 3 d p d G h f b y 9 B d X R v U m V t b 3 Z l Z E N v b H V t b n M x L n t C M T k z M D F G X z A w M U U s M n 0 m c X V v d D s s J n F 1 b 3 Q 7 U 2 V j d G l v b j E v Q U N T R F Q 1 W T I w M T U g Q j E 5 M z A x R l 9 k Y X R h X 3 d p d G h f b y 9 B d X R v U m V t b 3 Z l Z E N v b H V t b n M x L n t C M T k z M D F G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1 J T I w Q j E 5 M z A x R l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Z f Z G F 0 Y V 9 3 a X R o X 2 8 v Q U N T R F Q 1 W T I w M T U u Q j E 5 M z A x R l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1 J T I w Q j E 5 M z A x R l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Z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Z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l 9 C M T k z M D F G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I 4 O j I z L j Y 3 M j M w N T Z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R l 8 w M D F F J n F 1 b 3 Q 7 L C Z x d W 9 0 O 0 I x O T M w M U Z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2 I E I x O T M w M U Z f Z G F 0 Y V 9 3 a X R o X 2 8 v Q X V 0 b 1 J l b W 9 2 Z W R D b 2 x 1 b W 5 z M S 5 7 R 0 V P X 0 l E L D B 9 J n F 1 b 3 Q 7 L C Z x d W 9 0 O 1 N l Y 3 R p b 2 4 x L 0 F D U 0 R U N V k y M D E 2 I E I x O T M w M U Z f Z G F 0 Y V 9 3 a X R o X 2 8 v Q X V 0 b 1 J l b W 9 2 Z W R D b 2 x 1 b W 5 z M S 5 7 T k F N R S w x f S Z x d W 9 0 O y w m c X V v d D t T Z W N 0 a W 9 u M S 9 B Q 1 N E V D V Z M j A x N i B C M T k z M D F G X 2 R h d G F f d 2 l 0 a F 9 v L 0 F 1 d G 9 S Z W 1 v d m V k Q 2 9 s d W 1 u c z E u e 0 I x O T M w M U Z f M D A x R S w y f S Z x d W 9 0 O y w m c X V v d D t T Z W N 0 a W 9 u M S 9 B Q 1 N E V D V Z M j A x N i B C M T k z M D F G X 2 R h d G F f d 2 l 0 a F 9 v L 0 F 1 d G 9 S Z W 1 v d m V k Q 2 9 s d W 1 u c z E u e 0 I x O T M w M U Z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N i B C M T k z M D F G X 2 R h d G F f d 2 l 0 a F 9 v L 0 F 1 d G 9 S Z W 1 v d m V k Q 2 9 s d W 1 u c z E u e 0 d F T 1 9 J R C w w f S Z x d W 9 0 O y w m c X V v d D t T Z W N 0 a W 9 u M S 9 B Q 1 N E V D V Z M j A x N i B C M T k z M D F G X 2 R h d G F f d 2 l 0 a F 9 v L 0 F 1 d G 9 S Z W 1 v d m V k Q 2 9 s d W 1 u c z E u e 0 5 B T U U s M X 0 m c X V v d D s s J n F 1 b 3 Q 7 U 2 V j d G l v b j E v Q U N T R F Q 1 W T I w M T Y g Q j E 5 M z A x R l 9 k Y X R h X 3 d p d G h f b y 9 B d X R v U m V t b 3 Z l Z E N v b H V t b n M x L n t C M T k z M D F G X z A w M U U s M n 0 m c X V v d D s s J n F 1 b 3 Q 7 U 2 V j d G l v b j E v Q U N T R F Q 1 W T I w M T Y g Q j E 5 M z A x R l 9 k Y X R h X 3 d p d G h f b y 9 B d X R v U m V t b 3 Z l Z E N v b H V t b n M x L n t C M T k z M D F G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2 J T I w Q j E 5 M z A x R l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Z f Z G F 0 Y V 9 3 a X R o X 2 8 v Q U N T R F Q 1 W T I w M T Y u Q j E 5 M z A x R l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2 J T I w Q j E 5 M z A x R l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Z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Z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1 9 C M T k z M D F G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I 5 O j E 1 L j U y N D Y x N D F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R l 8 w M D F F J n F 1 b 3 Q 7 L C Z x d W 9 0 O 0 I x O T M w M U Z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3 I E I x O T M w M U Z f Z G F 0 Y V 9 3 a X R o X 2 8 v Q X V 0 b 1 J l b W 9 2 Z W R D b 2 x 1 b W 5 z M S 5 7 R 0 V P X 0 l E L D B 9 J n F 1 b 3 Q 7 L C Z x d W 9 0 O 1 N l Y 3 R p b 2 4 x L 0 F D U 0 R U N V k y M D E 3 I E I x O T M w M U Z f Z G F 0 Y V 9 3 a X R o X 2 8 v Q X V 0 b 1 J l b W 9 2 Z W R D b 2 x 1 b W 5 z M S 5 7 T k F N R S w x f S Z x d W 9 0 O y w m c X V v d D t T Z W N 0 a W 9 u M S 9 B Q 1 N E V D V Z M j A x N y B C M T k z M D F G X 2 R h d G F f d 2 l 0 a F 9 v L 0 F 1 d G 9 S Z W 1 v d m V k Q 2 9 s d W 1 u c z E u e 0 I x O T M w M U Z f M D A x R S w y f S Z x d W 9 0 O y w m c X V v d D t T Z W N 0 a W 9 u M S 9 B Q 1 N E V D V Z M j A x N y B C M T k z M D F G X 2 R h d G F f d 2 l 0 a F 9 v L 0 F 1 d G 9 S Z W 1 v d m V k Q 2 9 s d W 1 u c z E u e 0 I x O T M w M U Z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N y B C M T k z M D F G X 2 R h d G F f d 2 l 0 a F 9 v L 0 F 1 d G 9 S Z W 1 v d m V k Q 2 9 s d W 1 u c z E u e 0 d F T 1 9 J R C w w f S Z x d W 9 0 O y w m c X V v d D t T Z W N 0 a W 9 u M S 9 B Q 1 N E V D V Z M j A x N y B C M T k z M D F G X 2 R h d G F f d 2 l 0 a F 9 v L 0 F 1 d G 9 S Z W 1 v d m V k Q 2 9 s d W 1 u c z E u e 0 5 B T U U s M X 0 m c X V v d D s s J n F 1 b 3 Q 7 U 2 V j d G l v b j E v Q U N T R F Q 1 W T I w M T c g Q j E 5 M z A x R l 9 k Y X R h X 3 d p d G h f b y 9 B d X R v U m V t b 3 Z l Z E N v b H V t b n M x L n t C M T k z M D F G X z A w M U U s M n 0 m c X V v d D s s J n F 1 b 3 Q 7 U 2 V j d G l v b j E v Q U N T R F Q 1 W T I w M T c g Q j E 5 M z A x R l 9 k Y X R h X 3 d p d G h f b y 9 B d X R v U m V t b 3 Z l Z E N v b H V t b n M x L n t C M T k z M D F G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3 J T I w Q j E 5 M z A x R l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Z f Z G F 0 Y V 9 3 a X R o X 2 8 v Q U N T R F Q 1 W T I w M T c u Q j E 5 M z A x R l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3 J T I w Q j E 5 M z A x R l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Z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Z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O F 9 C M T k z M D F G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M w O j A y L j A 1 N j A z N j l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R l 8 w M D F F J n F 1 b 3 Q 7 L C Z x d W 9 0 O 0 I x O T M w M U Z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4 I E I x O T M w M U Z f Z G F 0 Y V 9 3 a X R o X 2 8 v Q X V 0 b 1 J l b W 9 2 Z W R D b 2 x 1 b W 5 z M S 5 7 R 0 V P X 0 l E L D B 9 J n F 1 b 3 Q 7 L C Z x d W 9 0 O 1 N l Y 3 R p b 2 4 x L 0 F D U 0 R U N V k y M D E 4 I E I x O T M w M U Z f Z G F 0 Y V 9 3 a X R o X 2 8 v Q X V 0 b 1 J l b W 9 2 Z W R D b 2 x 1 b W 5 z M S 5 7 T k F N R S w x f S Z x d W 9 0 O y w m c X V v d D t T Z W N 0 a W 9 u M S 9 B Q 1 N E V D V Z M j A x O C B C M T k z M D F G X 2 R h d G F f d 2 l 0 a F 9 v L 0 F 1 d G 9 S Z W 1 v d m V k Q 2 9 s d W 1 u c z E u e 0 I x O T M w M U Z f M D A x R S w y f S Z x d W 9 0 O y w m c X V v d D t T Z W N 0 a W 9 u M S 9 B Q 1 N E V D V Z M j A x O C B C M T k z M D F G X 2 R h d G F f d 2 l 0 a F 9 v L 0 F 1 d G 9 S Z W 1 v d m V k Q 2 9 s d W 1 u c z E u e 0 I x O T M w M U Z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O C B C M T k z M D F G X 2 R h d G F f d 2 l 0 a F 9 v L 0 F 1 d G 9 S Z W 1 v d m V k Q 2 9 s d W 1 u c z E u e 0 d F T 1 9 J R C w w f S Z x d W 9 0 O y w m c X V v d D t T Z W N 0 a W 9 u M S 9 B Q 1 N E V D V Z M j A x O C B C M T k z M D F G X 2 R h d G F f d 2 l 0 a F 9 v L 0 F 1 d G 9 S Z W 1 v d m V k Q 2 9 s d W 1 u c z E u e 0 5 B T U U s M X 0 m c X V v d D s s J n F 1 b 3 Q 7 U 2 V j d G l v b j E v Q U N T R F Q 1 W T I w M T g g Q j E 5 M z A x R l 9 k Y X R h X 3 d p d G h f b y 9 B d X R v U m V t b 3 Z l Z E N v b H V t b n M x L n t C M T k z M D F G X z A w M U U s M n 0 m c X V v d D s s J n F 1 b 3 Q 7 U 2 V j d G l v b j E v Q U N T R F Q 1 W T I w M T g g Q j E 5 M z A x R l 9 k Y X R h X 3 d p d G h f b y 9 B d X R v U m V t b 3 Z l Z E N v b H V t b n M x L n t C M T k z M D F G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4 J T I w Q j E 5 M z A x R l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Z f Z G F 0 Y V 9 3 a X R o X 2 8 v Q U N T R F Q 1 W T I w M T g u Q j E 5 M z A x R l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4 J T I w Q j E 5 M z A x R l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Z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Z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O V 9 C M T k z M D F G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M x O j E 0 L j k z N T M 5 M z V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R l 8 w M D F F J n F 1 b 3 Q 7 L C Z x d W 9 0 O 0 I x O T M w M U Z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5 I E I x O T M w M U Z f Z G F 0 Y V 9 3 a X R o X 2 8 v Q X V 0 b 1 J l b W 9 2 Z W R D b 2 x 1 b W 5 z M S 5 7 R 0 V P X 0 l E L D B 9 J n F 1 b 3 Q 7 L C Z x d W 9 0 O 1 N l Y 3 R p b 2 4 x L 0 F D U 0 R U N V k y M D E 5 I E I x O T M w M U Z f Z G F 0 Y V 9 3 a X R o X 2 8 v Q X V 0 b 1 J l b W 9 2 Z W R D b 2 x 1 b W 5 z M S 5 7 T k F N R S w x f S Z x d W 9 0 O y w m c X V v d D t T Z W N 0 a W 9 u M S 9 B Q 1 N E V D V Z M j A x O S B C M T k z M D F G X 2 R h d G F f d 2 l 0 a F 9 v L 0 F 1 d G 9 S Z W 1 v d m V k Q 2 9 s d W 1 u c z E u e 0 I x O T M w M U Z f M D A x R S w y f S Z x d W 9 0 O y w m c X V v d D t T Z W N 0 a W 9 u M S 9 B Q 1 N E V D V Z M j A x O S B C M T k z M D F G X 2 R h d G F f d 2 l 0 a F 9 v L 0 F 1 d G 9 S Z W 1 v d m V k Q 2 9 s d W 1 u c z E u e 0 I x O T M w M U Z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O S B C M T k z M D F G X 2 R h d G F f d 2 l 0 a F 9 v L 0 F 1 d G 9 S Z W 1 v d m V k Q 2 9 s d W 1 u c z E u e 0 d F T 1 9 J R C w w f S Z x d W 9 0 O y w m c X V v d D t T Z W N 0 a W 9 u M S 9 B Q 1 N E V D V Z M j A x O S B C M T k z M D F G X 2 R h d G F f d 2 l 0 a F 9 v L 0 F 1 d G 9 S Z W 1 v d m V k Q 2 9 s d W 1 u c z E u e 0 5 B T U U s M X 0 m c X V v d D s s J n F 1 b 3 Q 7 U 2 V j d G l v b j E v Q U N T R F Q 1 W T I w M T k g Q j E 5 M z A x R l 9 k Y X R h X 3 d p d G h f b y 9 B d X R v U m V t b 3 Z l Z E N v b H V t b n M x L n t C M T k z M D F G X z A w M U U s M n 0 m c X V v d D s s J n F 1 b 3 Q 7 U 2 V j d G l v b j E v Q U N T R F Q 1 W T I w M T k g Q j E 5 M z A x R l 9 k Y X R h X 3 d p d G h f b y 9 B d X R v U m V t b 3 Z l Z E N v b H V t b n M x L n t C M T k z M D F G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5 J T I w Q j E 5 M z A x R l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Z f Z G F 0 Y V 9 3 a X R o X 2 8 v Q U N T R F Q 1 W T I w M T k u Q j E 5 M z A x R l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5 J T I w Q j E 5 M z A x R l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Z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l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V 9 C M T k z M D F J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Q 2 O j E 5 L j U 2 O D U 3 N j N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S V 8 w M D F F J n F 1 b 3 Q 7 L C Z x d W 9 0 O 0 I x O T M w M U l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1 I E I x O T M w M U l f Z G F 0 Y V 9 3 a X R o X 2 8 v Q X V 0 b 1 J l b W 9 2 Z W R D b 2 x 1 b W 5 z M S 5 7 R 0 V P X 0 l E L D B 9 J n F 1 b 3 Q 7 L C Z x d W 9 0 O 1 N l Y 3 R p b 2 4 x L 0 F D U 0 R U N V k y M D E 1 I E I x O T M w M U l f Z G F 0 Y V 9 3 a X R o X 2 8 v Q X V 0 b 1 J l b W 9 2 Z W R D b 2 x 1 b W 5 z M S 5 7 T k F N R S w x f S Z x d W 9 0 O y w m c X V v d D t T Z W N 0 a W 9 u M S 9 B Q 1 N E V D V Z M j A x N S B C M T k z M D F J X 2 R h d G F f d 2 l 0 a F 9 v L 0 F 1 d G 9 S Z W 1 v d m V k Q 2 9 s d W 1 u c z E u e 0 I x O T M w M U l f M D A x R S w y f S Z x d W 9 0 O y w m c X V v d D t T Z W N 0 a W 9 u M S 9 B Q 1 N E V D V Z M j A x N S B C M T k z M D F J X 2 R h d G F f d 2 l 0 a F 9 v L 0 F 1 d G 9 S Z W 1 v d m V k Q 2 9 s d W 1 u c z E u e 0 I x O T M w M U l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N S B C M T k z M D F J X 2 R h d G F f d 2 l 0 a F 9 v L 0 F 1 d G 9 S Z W 1 v d m V k Q 2 9 s d W 1 u c z E u e 0 d F T 1 9 J R C w w f S Z x d W 9 0 O y w m c X V v d D t T Z W N 0 a W 9 u M S 9 B Q 1 N E V D V Z M j A x N S B C M T k z M D F J X 2 R h d G F f d 2 l 0 a F 9 v L 0 F 1 d G 9 S Z W 1 v d m V k Q 2 9 s d W 1 u c z E u e 0 5 B T U U s M X 0 m c X V v d D s s J n F 1 b 3 Q 7 U 2 V j d G l v b j E v Q U N T R F Q 1 W T I w M T U g Q j E 5 M z A x S V 9 k Y X R h X 3 d p d G h f b y 9 B d X R v U m V t b 3 Z l Z E N v b H V t b n M x L n t C M T k z M D F J X z A w M U U s M n 0 m c X V v d D s s J n F 1 b 3 Q 7 U 2 V j d G l v b j E v Q U N T R F Q 1 W T I w M T U g Q j E 5 M z A x S V 9 k Y X R h X 3 d p d G h f b y 9 B d X R v U m V t b 3 Z l Z E N v b H V t b n M x L n t C M T k z M D F J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1 J T I w Q j E 5 M z A x S V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l f Z G F 0 Y V 9 3 a X R o X 2 8 v Q U N T R F Q 1 W T I w M T U u Q j E 5 M z A x S V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1 J T I w Q j E 5 M z A x S V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S U y M E I x O T M w M U l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l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l 9 C M T k z M D F J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Q 3 O j I x L j U 0 N D c 4 M z Z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S V 8 w M D F F J n F 1 b 3 Q 7 L C Z x d W 9 0 O 0 I x O T M w M U l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2 I E I x O T M w M U l f Z G F 0 Y V 9 3 a X R o X 2 8 v Q X V 0 b 1 J l b W 9 2 Z W R D b 2 x 1 b W 5 z M S 5 7 R 0 V P X 0 l E L D B 9 J n F 1 b 3 Q 7 L C Z x d W 9 0 O 1 N l Y 3 R p b 2 4 x L 0 F D U 0 R U N V k y M D E 2 I E I x O T M w M U l f Z G F 0 Y V 9 3 a X R o X 2 8 v Q X V 0 b 1 J l b W 9 2 Z W R D b 2 x 1 b W 5 z M S 5 7 T k F N R S w x f S Z x d W 9 0 O y w m c X V v d D t T Z W N 0 a W 9 u M S 9 B Q 1 N E V D V Z M j A x N i B C M T k z M D F J X 2 R h d G F f d 2 l 0 a F 9 v L 0 F 1 d G 9 S Z W 1 v d m V k Q 2 9 s d W 1 u c z E u e 0 I x O T M w M U l f M D A x R S w y f S Z x d W 9 0 O y w m c X V v d D t T Z W N 0 a W 9 u M S 9 B Q 1 N E V D V Z M j A x N i B C M T k z M D F J X 2 R h d G F f d 2 l 0 a F 9 v L 0 F 1 d G 9 S Z W 1 v d m V k Q 2 9 s d W 1 u c z E u e 0 I x O T M w M U l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N i B C M T k z M D F J X 2 R h d G F f d 2 l 0 a F 9 v L 0 F 1 d G 9 S Z W 1 v d m V k Q 2 9 s d W 1 u c z E u e 0 d F T 1 9 J R C w w f S Z x d W 9 0 O y w m c X V v d D t T Z W N 0 a W 9 u M S 9 B Q 1 N E V D V Z M j A x N i B C M T k z M D F J X 2 R h d G F f d 2 l 0 a F 9 v L 0 F 1 d G 9 S Z W 1 v d m V k Q 2 9 s d W 1 u c z E u e 0 5 B T U U s M X 0 m c X V v d D s s J n F 1 b 3 Q 7 U 2 V j d G l v b j E v Q U N T R F Q 1 W T I w M T Y g Q j E 5 M z A x S V 9 k Y X R h X 3 d p d G h f b y 9 B d X R v U m V t b 3 Z l Z E N v b H V t b n M x L n t C M T k z M D F J X z A w M U U s M n 0 m c X V v d D s s J n F 1 b 3 Q 7 U 2 V j d G l v b j E v Q U N T R F Q 1 W T I w M T Y g Q j E 5 M z A x S V 9 k Y X R h X 3 d p d G h f b y 9 B d X R v U m V t b 3 Z l Z E N v b H V t b n M x L n t C M T k z M D F J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2 J T I w Q j E 5 M z A x S V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l f Z G F 0 Y V 9 3 a X R o X 2 8 v Q U N T R F Q 1 W T I w M T Y u Q j E 5 M z A x S V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2 J T I w Q j E 5 M z A x S V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i U y M E I x O T M w M U l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l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N 1 9 C M T k z M D F J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Q 4 O j I w L j Y 1 O D c 0 M D B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S V 8 w M D F F J n F 1 b 3 Q 7 L C Z x d W 9 0 O 0 I x O T M w M U l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3 I E I x O T M w M U l f Z G F 0 Y V 9 3 a X R o X 2 8 v Q X V 0 b 1 J l b W 9 2 Z W R D b 2 x 1 b W 5 z M S 5 7 R 0 V P X 0 l E L D B 9 J n F 1 b 3 Q 7 L C Z x d W 9 0 O 1 N l Y 3 R p b 2 4 x L 0 F D U 0 R U N V k y M D E 3 I E I x O T M w M U l f Z G F 0 Y V 9 3 a X R o X 2 8 v Q X V 0 b 1 J l b W 9 2 Z W R D b 2 x 1 b W 5 z M S 5 7 T k F N R S w x f S Z x d W 9 0 O y w m c X V v d D t T Z W N 0 a W 9 u M S 9 B Q 1 N E V D V Z M j A x N y B C M T k z M D F J X 2 R h d G F f d 2 l 0 a F 9 v L 0 F 1 d G 9 S Z W 1 v d m V k Q 2 9 s d W 1 u c z E u e 0 I x O T M w M U l f M D A x R S w y f S Z x d W 9 0 O y w m c X V v d D t T Z W N 0 a W 9 u M S 9 B Q 1 N E V D V Z M j A x N y B C M T k z M D F J X 2 R h d G F f d 2 l 0 a F 9 v L 0 F 1 d G 9 S Z W 1 v d m V k Q 2 9 s d W 1 u c z E u e 0 I x O T M w M U l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N y B C M T k z M D F J X 2 R h d G F f d 2 l 0 a F 9 v L 0 F 1 d G 9 S Z W 1 v d m V k Q 2 9 s d W 1 u c z E u e 0 d F T 1 9 J R C w w f S Z x d W 9 0 O y w m c X V v d D t T Z W N 0 a W 9 u M S 9 B Q 1 N E V D V Z M j A x N y B C M T k z M D F J X 2 R h d G F f d 2 l 0 a F 9 v L 0 F 1 d G 9 S Z W 1 v d m V k Q 2 9 s d W 1 u c z E u e 0 5 B T U U s M X 0 m c X V v d D s s J n F 1 b 3 Q 7 U 2 V j d G l v b j E v Q U N T R F Q 1 W T I w M T c g Q j E 5 M z A x S V 9 k Y X R h X 3 d p d G h f b y 9 B d X R v U m V t b 3 Z l Z E N v b H V t b n M x L n t C M T k z M D F J X z A w M U U s M n 0 m c X V v d D s s J n F 1 b 3 Q 7 U 2 V j d G l v b j E v Q U N T R F Q 1 W T I w M T c g Q j E 5 M z A x S V 9 k Y X R h X 3 d p d G h f b y 9 B d X R v U m V t b 3 Z l Z E N v b H V t b n M x L n t C M T k z M D F J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3 J T I w Q j E 5 M z A x S V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l f Z G F 0 Y V 9 3 a X R o X 2 8 v Q U N T R F Q 1 W T I w M T c u Q j E 5 M z A x S V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3 J T I w Q j E 5 M z A x S V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N y U y M E I x O T M w M U l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l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O F 9 C M T k z M D F J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Q 5 O j E 2 L j A 5 M T c z M T d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S V 8 w M D F F J n F 1 b 3 Q 7 L C Z x d W 9 0 O 0 I x O T M w M U l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4 I E I x O T M w M U l f Z G F 0 Y V 9 3 a X R o X 2 8 v Q X V 0 b 1 J l b W 9 2 Z W R D b 2 x 1 b W 5 z M S 5 7 R 0 V P X 0 l E L D B 9 J n F 1 b 3 Q 7 L C Z x d W 9 0 O 1 N l Y 3 R p b 2 4 x L 0 F D U 0 R U N V k y M D E 4 I E I x O T M w M U l f Z G F 0 Y V 9 3 a X R o X 2 8 v Q X V 0 b 1 J l b W 9 2 Z W R D b 2 x 1 b W 5 z M S 5 7 T k F N R S w x f S Z x d W 9 0 O y w m c X V v d D t T Z W N 0 a W 9 u M S 9 B Q 1 N E V D V Z M j A x O C B C M T k z M D F J X 2 R h d G F f d 2 l 0 a F 9 v L 0 F 1 d G 9 S Z W 1 v d m V k Q 2 9 s d W 1 u c z E u e 0 I x O T M w M U l f M D A x R S w y f S Z x d W 9 0 O y w m c X V v d D t T Z W N 0 a W 9 u M S 9 B Q 1 N E V D V Z M j A x O C B C M T k z M D F J X 2 R h d G F f d 2 l 0 a F 9 v L 0 F 1 d G 9 S Z W 1 v d m V k Q 2 9 s d W 1 u c z E u e 0 I x O T M w M U l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O C B C M T k z M D F J X 2 R h d G F f d 2 l 0 a F 9 v L 0 F 1 d G 9 S Z W 1 v d m V k Q 2 9 s d W 1 u c z E u e 0 d F T 1 9 J R C w w f S Z x d W 9 0 O y w m c X V v d D t T Z W N 0 a W 9 u M S 9 B Q 1 N E V D V Z M j A x O C B C M T k z M D F J X 2 R h d G F f d 2 l 0 a F 9 v L 0 F 1 d G 9 S Z W 1 v d m V k Q 2 9 s d W 1 u c z E u e 0 5 B T U U s M X 0 m c X V v d D s s J n F 1 b 3 Q 7 U 2 V j d G l v b j E v Q U N T R F Q 1 W T I w M T g g Q j E 5 M z A x S V 9 k Y X R h X 3 d p d G h f b y 9 B d X R v U m V t b 3 Z l Z E N v b H V t b n M x L n t C M T k z M D F J X z A w M U U s M n 0 m c X V v d D s s J n F 1 b 3 Q 7 U 2 V j d G l v b j E v Q U N T R F Q 1 W T I w M T g g Q j E 5 M z A x S V 9 k Y X R h X 3 d p d G h f b y 9 B d X R v U m V t b 3 Z l Z E N v b H V t b n M x L n t C M T k z M D F J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4 J T I w Q j E 5 M z A x S V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l f Z G F 0 Y V 9 3 a X R o X 2 8 v Q U N T R F Q 1 W T I w M T g u Q j E 5 M z A x S V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4 J T I w Q j E 5 M z A x S V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C U y M E I x O T M w M U l f Z G F 0 Y V 9 3 a X R o X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l f Z G F 0 Y V 9 3 a X R o X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1 N E V D V Z M j A x O V 9 C M T k z M D F J X 2 R h d G F f d 2 l 0 a F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w O j U w O j A x L j c 2 N D U x N D R a I i A v P j x F b n R y e S B U e X B l P S J G a W x s Q 2 9 s d W 1 u V H l w Z X M i I F Z h b H V l P S J z Q m d Z Q U F B P T 0 i I C 8 + P E V u d H J 5 I F R 5 c G U 9 I k Z p b G x D b 2 x 1 b W 5 O Y W 1 l c y I g V m F s d W U 9 I n N b J n F 1 b 3 Q 7 R 0 V P X 0 l E J n F 1 b 3 Q 7 L C Z x d W 9 0 O 0 5 B T U U m c X V v d D s s J n F 1 b 3 Q 7 Q j E 5 M z A x S V 8 w M D F F J n F 1 b 3 Q 7 L C Z x d W 9 0 O 0 I x O T M w M U l f M D A x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U N V k y M D E 5 I E I x O T M w M U l f Z G F 0 Y V 9 3 a X R o X 2 8 v Q X V 0 b 1 J l b W 9 2 Z W R D b 2 x 1 b W 5 z M S 5 7 R 0 V P X 0 l E L D B 9 J n F 1 b 3 Q 7 L C Z x d W 9 0 O 1 N l Y 3 R p b 2 4 x L 0 F D U 0 R U N V k y M D E 5 I E I x O T M w M U l f Z G F 0 Y V 9 3 a X R o X 2 8 v Q X V 0 b 1 J l b W 9 2 Z W R D b 2 x 1 b W 5 z M S 5 7 T k F N R S w x f S Z x d W 9 0 O y w m c X V v d D t T Z W N 0 a W 9 u M S 9 B Q 1 N E V D V Z M j A x O S B C M T k z M D F J X 2 R h d G F f d 2 l 0 a F 9 v L 0 F 1 d G 9 S Z W 1 v d m V k Q 2 9 s d W 1 u c z E u e 0 I x O T M w M U l f M D A x R S w y f S Z x d W 9 0 O y w m c X V v d D t T Z W N 0 a W 9 u M S 9 B Q 1 N E V D V Z M j A x O S B C M T k z M D F J X 2 R h d G F f d 2 l 0 a F 9 v L 0 F 1 d G 9 S Z W 1 v d m V k Q 2 9 s d W 1 u c z E u e 0 I x O T M w M U l f M D A x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Q 1 N E V D V Z M j A x O S B C M T k z M D F J X 2 R h d G F f d 2 l 0 a F 9 v L 0 F 1 d G 9 S Z W 1 v d m V k Q 2 9 s d W 1 u c z E u e 0 d F T 1 9 J R C w w f S Z x d W 9 0 O y w m c X V v d D t T Z W N 0 a W 9 u M S 9 B Q 1 N E V D V Z M j A x O S B C M T k z M D F J X 2 R h d G F f d 2 l 0 a F 9 v L 0 F 1 d G 9 S Z W 1 v d m V k Q 2 9 s d W 1 u c z E u e 0 5 B T U U s M X 0 m c X V v d D s s J n F 1 b 3 Q 7 U 2 V j d G l v b j E v Q U N T R F Q 1 W T I w M T k g Q j E 5 M z A x S V 9 k Y X R h X 3 d p d G h f b y 9 B d X R v U m V t b 3 Z l Z E N v b H V t b n M x L n t C M T k z M D F J X z A w M U U s M n 0 m c X V v d D s s J n F 1 b 3 Q 7 U 2 V j d G l v b j E v Q U N T R F Q 1 W T I w M T k g Q j E 5 M z A x S V 9 k Y X R h X 3 d p d G h f b y 9 B d X R v U m V t b 3 Z l Z E N v b H V t b n M x L n t C M T k z M D F J X z A w M U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0 R U N V k y M D E 5 J T I w Q j E 5 M z A x S V 9 k Y X R h X 3 d p d G h f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l f Z G F 0 Y V 9 3 a X R o X 2 8 v Q U N T R F Q 1 W T I w M T k u Q j E 5 M z A x S V 9 k Y X R h X 3 d p d G h f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U N V k y M D E 5 J T I w Q j E 5 M z A x S V 9 k Y X R h X 3 d p d G h f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V D V Z M j A x O S U y M E I x O T M w M U l f Z G F 0 Y V 9 3 a X R o X 2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k B B t e E b q k 6 0 Z H R 3 w z p 0 r g A A A A A C A A A A A A A Q Z g A A A A E A A C A A A A A d b E b C n j m 1 0 Z 9 z 1 z r N E D s R e i B 8 O y 5 X L i u j f W a Z d n + x o g A A A A A O g A A A A A I A A C A A A A D g u s K Z S W d 9 d L K 9 t q c l x Q y e w W n z i O O 0 5 i J K 5 A H s a p 9 e 5 l A A A A B 5 5 d 6 y J w D B e c X g D Z R 4 e 8 6 c 8 f y M t l v p h g g W i v q V d c c e Y 9 r p c z j 3 f 0 0 H z Y 7 l S / a P l l H f k e x u l G g k 9 B M k 4 1 t v C u T a L z B u i F B v 4 N d c I 2 Z u o C P d 9 k A A A A A 2 y o n P s D J A f H z H l y 5 s C w U U d B o y W 4 o i 8 X E Z j s u k D m 3 n + 1 4 h l G / t J o 9 U h V W x v J O c t g l t C 9 W n K o z p H h I X D H X J E D l 5 < / D a t a M a s h u p > 
</file>

<file path=customXml/itemProps1.xml><?xml version="1.0" encoding="utf-8"?>
<ds:datastoreItem xmlns:ds="http://schemas.openxmlformats.org/officeDocument/2006/customXml" ds:itemID="{AC6320EB-9EAA-447F-8ECA-F2F97AC456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All Dates</vt:lpstr>
      <vt:lpstr>2019Hispanic</vt:lpstr>
      <vt:lpstr>2018Hispanic</vt:lpstr>
      <vt:lpstr>2017Hispanic</vt:lpstr>
      <vt:lpstr>2016Hispanic</vt:lpstr>
      <vt:lpstr>2015Hispanic</vt:lpstr>
      <vt:lpstr>2019Other</vt:lpstr>
      <vt:lpstr>2018Other</vt:lpstr>
      <vt:lpstr>2017Other</vt:lpstr>
      <vt:lpstr>2016Other</vt:lpstr>
      <vt:lpstr>2015Other</vt:lpstr>
      <vt:lpstr>2019HNPI</vt:lpstr>
      <vt:lpstr>2018HNPI</vt:lpstr>
      <vt:lpstr>2017HNPI</vt:lpstr>
      <vt:lpstr>2016HNPI</vt:lpstr>
      <vt:lpstr>2015HNPI</vt:lpstr>
      <vt:lpstr>2019As</vt:lpstr>
      <vt:lpstr>2018As</vt:lpstr>
      <vt:lpstr>2017As</vt:lpstr>
      <vt:lpstr>2016As</vt:lpstr>
      <vt:lpstr>2015As</vt:lpstr>
      <vt:lpstr>2019AIAN</vt:lpstr>
      <vt:lpstr>2018AIAN</vt:lpstr>
      <vt:lpstr>2017AIAN</vt:lpstr>
      <vt:lpstr>2016AIAN</vt:lpstr>
      <vt:lpstr>2015AIAN</vt:lpstr>
      <vt:lpstr>2019Bl</vt:lpstr>
      <vt:lpstr>2018Bl</vt:lpstr>
      <vt:lpstr>2017Bl</vt:lpstr>
      <vt:lpstr>2016Bl</vt:lpstr>
      <vt:lpstr>2015Bl</vt:lpstr>
      <vt:lpstr>2019Wh</vt:lpstr>
      <vt:lpstr>2018Wh</vt:lpstr>
      <vt:lpstr>2016Wh</vt:lpstr>
      <vt:lpstr>2017Wh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Capobianco</dc:creator>
  <cp:lastModifiedBy>Victoria Capobianco</cp:lastModifiedBy>
  <dcterms:created xsi:type="dcterms:W3CDTF">2021-04-18T01:23:23Z</dcterms:created>
  <dcterms:modified xsi:type="dcterms:W3CDTF">2021-04-19T00:56:17Z</dcterms:modified>
</cp:coreProperties>
</file>