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eo Timecode Modifier\"/>
    </mc:Choice>
  </mc:AlternateContent>
  <xr:revisionPtr revIDLastSave="0" documentId="13_ncr:1_{D8B52E25-07B2-445E-902B-5DB1C6341D1B}" xr6:coauthVersionLast="47" xr6:coauthVersionMax="47" xr10:uidLastSave="{00000000-0000-0000-0000-000000000000}"/>
  <bookViews>
    <workbookView xWindow="22875" yWindow="735" windowWidth="27090" windowHeight="21705" xr2:uid="{A39CE188-709C-4E2F-B6B5-19B2A56F7B10}"/>
  </bookViews>
  <sheets>
    <sheet name="Timecode Conversion" sheetId="1" r:id="rId1"/>
    <sheet name="Timecode Export CS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8" i="1" l="1"/>
  <c r="E9" i="1" l="1"/>
  <c r="I2" i="1" s="1"/>
  <c r="B2" i="3" l="1"/>
  <c r="I3" i="1"/>
  <c r="I4" i="1" l="1"/>
  <c r="B3" i="3"/>
  <c r="I5" i="1" l="1"/>
  <c r="B4" i="3"/>
  <c r="I6" i="1" l="1"/>
  <c r="B5" i="3"/>
  <c r="I7" i="1" l="1"/>
  <c r="B6" i="3"/>
  <c r="I8" i="1" l="1"/>
  <c r="B7" i="3"/>
  <c r="I9" i="1" l="1"/>
  <c r="B8" i="3"/>
  <c r="I10" i="1" l="1"/>
  <c r="B9" i="3"/>
  <c r="I11" i="1" l="1"/>
  <c r="B10" i="3"/>
  <c r="I12" i="1" l="1"/>
  <c r="B11" i="3"/>
  <c r="I13" i="1" l="1"/>
  <c r="B12" i="3"/>
  <c r="I14" i="1" l="1"/>
  <c r="B13" i="3"/>
  <c r="I15" i="1" l="1"/>
  <c r="B14" i="3"/>
  <c r="I16" i="1" l="1"/>
  <c r="B15" i="3"/>
  <c r="I17" i="1" l="1"/>
  <c r="B16" i="3"/>
  <c r="I18" i="1" l="1"/>
  <c r="B17" i="3"/>
  <c r="I19" i="1" l="1"/>
  <c r="B18" i="3"/>
  <c r="I20" i="1" l="1"/>
  <c r="B19" i="3"/>
  <c r="I21" i="1" l="1"/>
  <c r="B20" i="3"/>
  <c r="I22" i="1" l="1"/>
  <c r="B21" i="3"/>
  <c r="I23" i="1" l="1"/>
  <c r="B22" i="3"/>
  <c r="I24" i="1" l="1"/>
  <c r="B23" i="3"/>
  <c r="I25" i="1" l="1"/>
  <c r="B24" i="3"/>
  <c r="I26" i="1" l="1"/>
  <c r="B25" i="3"/>
  <c r="I27" i="1" l="1"/>
  <c r="B26" i="3"/>
  <c r="I28" i="1" l="1"/>
  <c r="B27" i="3"/>
  <c r="I29" i="1" l="1"/>
  <c r="B28" i="3"/>
  <c r="I30" i="1" l="1"/>
  <c r="B29" i="3"/>
  <c r="I31" i="1" l="1"/>
  <c r="B30" i="3"/>
  <c r="I32" i="1" l="1"/>
  <c r="B31" i="3"/>
  <c r="I33" i="1" l="1"/>
  <c r="B32" i="3"/>
  <c r="I34" i="1" l="1"/>
  <c r="B33" i="3"/>
  <c r="I35" i="1" l="1"/>
  <c r="B34" i="3"/>
  <c r="I36" i="1" l="1"/>
  <c r="B35" i="3"/>
  <c r="I37" i="1" l="1"/>
  <c r="B36" i="3"/>
  <c r="I38" i="1" l="1"/>
  <c r="B37" i="3"/>
  <c r="I39" i="1" l="1"/>
  <c r="B38" i="3"/>
  <c r="I40" i="1" l="1"/>
  <c r="B39" i="3"/>
  <c r="I41" i="1" l="1"/>
  <c r="B41" i="3" s="1"/>
  <c r="B40" i="3"/>
</calcChain>
</file>

<file path=xl/sharedStrings.xml><?xml version="1.0" encoding="utf-8"?>
<sst xmlns="http://schemas.openxmlformats.org/spreadsheetml/2006/main" count="14" uniqueCount="13">
  <si>
    <t>Timezone Offset:</t>
  </si>
  <si>
    <t>Video Start Time:</t>
  </si>
  <si>
    <t>Calculated Video Time:</t>
  </si>
  <si>
    <t>Activity Date:</t>
  </si>
  <si>
    <t>Additional Files:</t>
  </si>
  <si>
    <t>Calcualated Time:</t>
  </si>
  <si>
    <t>Video File Minutes:</t>
  </si>
  <si>
    <t>Video File Seconds:</t>
  </si>
  <si>
    <t>Video Event Time (Elapsed, H, M, S)</t>
  </si>
  <si>
    <t>Video Sync Time Table</t>
  </si>
  <si>
    <t>Activity File Event Time (24H, M, S)</t>
  </si>
  <si>
    <t>File Number to Sync</t>
  </si>
  <si>
    <t>FileNumber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</si>
</sst>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&quot;T&quot;hh:mm:ss&quot;.000000Z&quot;"/>
    <numFmt numFmtId="165" formatCode="m/d/yy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4" borderId="1" xfId="0" applyFill="1" applyBorder="1"/>
    <xf numFmtId="14" fontId="0" fillId="4" borderId="0" xfId="0" applyNumberFormat="1" applyFill="1"/>
    <xf numFmtId="19" fontId="0" fillId="3" borderId="0" xfId="0" applyNumberFormat="1" applyFill="1"/>
    <xf numFmtId="165" fontId="0" fillId="3" borderId="0" xfId="0" applyNumberFormat="1" applyFill="1"/>
    <xf numFmtId="0" fontId="1" fillId="3" borderId="1" xfId="0" applyFont="1" applyFill="1" applyBorder="1" applyAlignment="1">
      <alignment wrapText="1"/>
    </xf>
    <xf numFmtId="164" fontId="0" fillId="2" borderId="1" xfId="0" applyNumberForma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6790-A06E-4F73-A4FE-26293B0AA022}">
  <dimension ref="A1:I41"/>
  <sheetViews>
    <sheetView tabSelected="1" workbookViewId="0"/>
  </sheetViews>
  <sheetFormatPr defaultRowHeight="15" x14ac:dyDescent="0.25"/>
  <cols>
    <col min="1" max="1" width="33" customWidth="1"/>
    <col min="2" max="2" width="19.7109375" bestFit="1" customWidth="1"/>
    <col min="3" max="3" width="12.5703125" customWidth="1"/>
    <col min="5" max="5" width="27.28515625" bestFit="1" customWidth="1"/>
    <col min="6" max="6" width="18.28515625" customWidth="1"/>
    <col min="7" max="7" width="10.7109375" customWidth="1"/>
    <col min="9" max="9" width="29.85546875" customWidth="1"/>
  </cols>
  <sheetData>
    <row r="1" spans="1:9" ht="45.75" x14ac:dyDescent="0.3">
      <c r="A1" s="10" t="s">
        <v>9</v>
      </c>
      <c r="B1" s="1"/>
      <c r="C1" s="1"/>
      <c r="D1" s="1"/>
      <c r="E1" s="1"/>
      <c r="F1" s="8" t="s">
        <v>4</v>
      </c>
      <c r="G1" s="8" t="s">
        <v>6</v>
      </c>
      <c r="H1" s="8" t="s">
        <v>7</v>
      </c>
      <c r="I1" s="8" t="s">
        <v>5</v>
      </c>
    </row>
    <row r="2" spans="1:9" x14ac:dyDescent="0.25">
      <c r="A2" s="1"/>
      <c r="B2" s="1"/>
      <c r="C2" s="1"/>
      <c r="D2" s="1"/>
      <c r="E2" s="1"/>
      <c r="F2" s="3">
        <v>1</v>
      </c>
      <c r="G2" s="4">
        <v>14</v>
      </c>
      <c r="H2" s="4">
        <v>56</v>
      </c>
      <c r="I2" s="9">
        <f>IF('Timecode Conversion'!$B$3=F2,'Timecode Conversion'!$E$9,I3-(((G2*60)+H2)/86400))</f>
        <v>45194.708333333336</v>
      </c>
    </row>
    <row r="3" spans="1:9" x14ac:dyDescent="0.25">
      <c r="A3" s="1" t="s">
        <v>11</v>
      </c>
      <c r="B3" s="2">
        <v>1</v>
      </c>
      <c r="C3" s="1"/>
      <c r="D3" s="1"/>
      <c r="E3" s="1"/>
      <c r="F3" s="3">
        <v>2</v>
      </c>
      <c r="G3" s="4">
        <v>14</v>
      </c>
      <c r="H3" s="4">
        <v>56</v>
      </c>
      <c r="I3" s="9">
        <f>IF('Timecode Conversion'!$B$3=F3,'Timecode Conversion'!$E$9,IF('Timecode Conversion'!$B$3&lt;F3,I2+(((G2*60)+H2)/86400),I4-(((G3*60)+H3)/86400)))</f>
        <v>45194.718703703707</v>
      </c>
    </row>
    <row r="4" spans="1:9" x14ac:dyDescent="0.25">
      <c r="A4" s="1" t="s">
        <v>0</v>
      </c>
      <c r="B4" s="2">
        <v>-5</v>
      </c>
      <c r="C4" s="1"/>
      <c r="D4" s="1"/>
      <c r="E4" s="1"/>
      <c r="F4" s="3">
        <v>3</v>
      </c>
      <c r="G4" s="4">
        <v>14</v>
      </c>
      <c r="H4" s="4">
        <v>56</v>
      </c>
      <c r="I4" s="9">
        <f>IF('Timecode Conversion'!$B$3=F4,'Timecode Conversion'!$E$9,IF('Timecode Conversion'!$B$3&lt;F4,I3+(((G3*60)+H3)/86400),I5-(((G4*60)+H4)/86400)))</f>
        <v>45194.729074074079</v>
      </c>
    </row>
    <row r="5" spans="1:9" x14ac:dyDescent="0.25">
      <c r="A5" s="1" t="s">
        <v>3</v>
      </c>
      <c r="B5" s="5">
        <v>45194</v>
      </c>
      <c r="C5" s="1"/>
      <c r="D5" s="1"/>
      <c r="E5" s="1"/>
      <c r="F5" s="3">
        <v>4</v>
      </c>
      <c r="G5" s="4">
        <v>14</v>
      </c>
      <c r="H5" s="4">
        <v>56</v>
      </c>
      <c r="I5" s="9">
        <f>IF('Timecode Conversion'!$B$3=F5,'Timecode Conversion'!$E$9,IF('Timecode Conversion'!$B$3&lt;F5,I4+(((G4*60)+H4)/86400),I6-(((G5*60)+H5)/86400)))</f>
        <v>45194.739444444451</v>
      </c>
    </row>
    <row r="6" spans="1:9" x14ac:dyDescent="0.25">
      <c r="A6" s="1" t="s">
        <v>10</v>
      </c>
      <c r="B6" s="2">
        <v>12</v>
      </c>
      <c r="C6" s="2">
        <v>0</v>
      </c>
      <c r="D6" s="2">
        <v>0</v>
      </c>
      <c r="E6" s="6">
        <f>TIME(B6,C6,D6)</f>
        <v>0.5</v>
      </c>
      <c r="F6" s="3">
        <v>5</v>
      </c>
      <c r="G6" s="4">
        <v>14</v>
      </c>
      <c r="H6" s="4">
        <v>56</v>
      </c>
      <c r="I6" s="9">
        <f>IF('Timecode Conversion'!$B$3=F6,'Timecode Conversion'!$E$9,IF('Timecode Conversion'!$B$3&lt;F6,I5+(((G5*60)+H5)/86400),I7-(((G6*60)+H6)/86400)))</f>
        <v>45194.749814814822</v>
      </c>
    </row>
    <row r="7" spans="1:9" x14ac:dyDescent="0.25">
      <c r="A7" s="1" t="s">
        <v>8</v>
      </c>
      <c r="B7" s="2"/>
      <c r="C7" s="2">
        <v>0</v>
      </c>
      <c r="D7" s="2">
        <v>0</v>
      </c>
      <c r="E7" s="1">
        <f>((B7*3600)+(C7*60)+D7)</f>
        <v>0</v>
      </c>
      <c r="F7" s="3">
        <v>6</v>
      </c>
      <c r="G7" s="4">
        <v>14</v>
      </c>
      <c r="H7" s="4">
        <v>56</v>
      </c>
      <c r="I7" s="9">
        <f>IF('Timecode Conversion'!$B$3=F7,'Timecode Conversion'!$E$9,IF('Timecode Conversion'!$B$3&lt;F7,I6+(((G6*60)+H6)/86400),I8-(((G7*60)+H7)/86400)))</f>
        <v>45194.760185185194</v>
      </c>
    </row>
    <row r="8" spans="1:9" x14ac:dyDescent="0.25">
      <c r="A8" s="1" t="s">
        <v>1</v>
      </c>
      <c r="B8" s="1"/>
      <c r="C8" s="1"/>
      <c r="D8" s="1"/>
      <c r="E8" s="7">
        <f>B5+(E6-(E7/86400))+(-B4/24)</f>
        <v>45194.708333333336</v>
      </c>
      <c r="F8" s="3">
        <v>7</v>
      </c>
      <c r="G8" s="4">
        <v>14</v>
      </c>
      <c r="H8" s="4">
        <v>56</v>
      </c>
      <c r="I8" s="9">
        <f>IF('Timecode Conversion'!$B$3=F8,'Timecode Conversion'!$E$9,IF('Timecode Conversion'!$B$3&lt;F8,I7+(((G7*60)+H7)/86400),I9-(((G8*60)+H8)/86400)))</f>
        <v>45194.770555555566</v>
      </c>
    </row>
    <row r="9" spans="1:9" x14ac:dyDescent="0.25">
      <c r="A9" s="1" t="s">
        <v>2</v>
      </c>
      <c r="B9" s="1"/>
      <c r="C9" s="1"/>
      <c r="D9" s="1"/>
      <c r="E9" s="9">
        <f t="shared" ref="E9" si="0">E8+(((C8*60)+D8)/86400)</f>
        <v>45194.708333333336</v>
      </c>
      <c r="F9" s="3">
        <v>8</v>
      </c>
      <c r="G9" s="4">
        <v>14</v>
      </c>
      <c r="H9" s="4">
        <v>56</v>
      </c>
      <c r="I9" s="9">
        <f>IF('Timecode Conversion'!$B$3=F9,'Timecode Conversion'!$E$9,IF('Timecode Conversion'!$B$3&lt;F9,I8+(((G8*60)+H8)/86400),I10-(((G9*60)+H9)/86400)))</f>
        <v>45194.780925925937</v>
      </c>
    </row>
    <row r="10" spans="1:9" x14ac:dyDescent="0.25">
      <c r="F10" s="3">
        <v>9</v>
      </c>
      <c r="G10" s="4">
        <v>14</v>
      </c>
      <c r="H10" s="4">
        <v>56</v>
      </c>
      <c r="I10" s="9">
        <f>IF('Timecode Conversion'!$B$3=F10,'Timecode Conversion'!$E$9,IF('Timecode Conversion'!$B$3&lt;F10,I9+(((G9*60)+H9)/86400),I11-(((G10*60)+H10)/86400)))</f>
        <v>45194.791296296309</v>
      </c>
    </row>
    <row r="11" spans="1:9" x14ac:dyDescent="0.25">
      <c r="F11" s="3">
        <v>10</v>
      </c>
      <c r="G11" s="4">
        <v>14</v>
      </c>
      <c r="H11" s="4">
        <v>56</v>
      </c>
      <c r="I11" s="9">
        <f>IF('Timecode Conversion'!$B$3=F11,'Timecode Conversion'!$E$9,IF('Timecode Conversion'!$B$3&lt;F11,I10+(((G10*60)+H10)/86400),I12-(((G11*60)+H11)/86400)))</f>
        <v>45194.801666666681</v>
      </c>
    </row>
    <row r="12" spans="1:9" x14ac:dyDescent="0.25">
      <c r="F12" s="3">
        <v>11</v>
      </c>
      <c r="G12" s="4">
        <v>14</v>
      </c>
      <c r="H12" s="4">
        <v>56</v>
      </c>
      <c r="I12" s="9">
        <f>IF('Timecode Conversion'!$B$3=F12,'Timecode Conversion'!$E$9,IF('Timecode Conversion'!$B$3&lt;F12,I11+(((G11*60)+H11)/86400),I13-(((G12*60)+H12)/86400)))</f>
        <v>45194.812037037053</v>
      </c>
    </row>
    <row r="13" spans="1:9" x14ac:dyDescent="0.25">
      <c r="F13" s="3">
        <v>12</v>
      </c>
      <c r="G13" s="4">
        <v>14</v>
      </c>
      <c r="H13" s="4">
        <v>56</v>
      </c>
      <c r="I13" s="9">
        <f>IF('Timecode Conversion'!$B$3=F13,'Timecode Conversion'!$E$9,IF('Timecode Conversion'!$B$3&lt;F13,I12+(((G12*60)+H12)/86400),I14-(((G13*60)+H13)/86400)))</f>
        <v>45194.822407407424</v>
      </c>
    </row>
    <row r="14" spans="1:9" x14ac:dyDescent="0.25">
      <c r="F14" s="3">
        <v>13</v>
      </c>
      <c r="G14" s="4">
        <v>14</v>
      </c>
      <c r="H14" s="4">
        <v>56</v>
      </c>
      <c r="I14" s="9">
        <f>IF('Timecode Conversion'!$B$3=F14,'Timecode Conversion'!$E$9,IF('Timecode Conversion'!$B$3&lt;F14,I13+(((G13*60)+H13)/86400),I15-(((G14*60)+H14)/86400)))</f>
        <v>45194.832777777796</v>
      </c>
    </row>
    <row r="15" spans="1:9" x14ac:dyDescent="0.25">
      <c r="F15" s="3">
        <v>14</v>
      </c>
      <c r="G15" s="4">
        <v>14</v>
      </c>
      <c r="H15" s="4">
        <v>56</v>
      </c>
      <c r="I15" s="9">
        <f>IF('Timecode Conversion'!$B$3=F15,'Timecode Conversion'!$E$9,IF('Timecode Conversion'!$B$3&lt;F15,I14+(((G14*60)+H14)/86400),I16-(((G15*60)+H15)/86400)))</f>
        <v>45194.843148148168</v>
      </c>
    </row>
    <row r="16" spans="1:9" x14ac:dyDescent="0.25">
      <c r="F16" s="3">
        <v>15</v>
      </c>
      <c r="G16" s="4">
        <v>14</v>
      </c>
      <c r="H16" s="4">
        <v>56</v>
      </c>
      <c r="I16" s="9">
        <f>IF('Timecode Conversion'!$B$3=F16,'Timecode Conversion'!$E$9,IF('Timecode Conversion'!$B$3&lt;F16,I15+(((G15*60)+H15)/86400),I17-(((G16*60)+H16)/86400)))</f>
        <v>45194.853518518539</v>
      </c>
    </row>
    <row r="17" spans="6:9" x14ac:dyDescent="0.25">
      <c r="F17" s="3">
        <v>16</v>
      </c>
      <c r="G17" s="4">
        <v>14</v>
      </c>
      <c r="H17" s="4">
        <v>56</v>
      </c>
      <c r="I17" s="9">
        <f>IF('Timecode Conversion'!$B$3=F17,'Timecode Conversion'!$E$9,IF('Timecode Conversion'!$B$3&lt;F17,I16+(((G16*60)+H16)/86400),I18-(((G17*60)+H17)/86400)))</f>
        <v>45194.863888888911</v>
      </c>
    </row>
    <row r="18" spans="6:9" x14ac:dyDescent="0.25">
      <c r="F18" s="3">
        <v>17</v>
      </c>
      <c r="G18" s="4">
        <v>14</v>
      </c>
      <c r="H18" s="4">
        <v>56</v>
      </c>
      <c r="I18" s="9">
        <f>IF('Timecode Conversion'!$B$3=F18,'Timecode Conversion'!$E$9,IF('Timecode Conversion'!$B$3&lt;F18,I17+(((G17*60)+H17)/86400),I19-(((G18*60)+H18)/86400)))</f>
        <v>45194.874259259283</v>
      </c>
    </row>
    <row r="19" spans="6:9" x14ac:dyDescent="0.25">
      <c r="F19" s="3">
        <v>18</v>
      </c>
      <c r="G19" s="4">
        <v>14</v>
      </c>
      <c r="H19" s="4">
        <v>56</v>
      </c>
      <c r="I19" s="9">
        <f>IF('Timecode Conversion'!$B$3=F19,'Timecode Conversion'!$E$9,IF('Timecode Conversion'!$B$3&lt;F19,I18+(((G18*60)+H18)/86400),I20-(((G19*60)+H19)/86400)))</f>
        <v>45194.884629629654</v>
      </c>
    </row>
    <row r="20" spans="6:9" x14ac:dyDescent="0.25">
      <c r="F20" s="3">
        <v>19</v>
      </c>
      <c r="G20" s="4">
        <v>14</v>
      </c>
      <c r="H20" s="4">
        <v>56</v>
      </c>
      <c r="I20" s="9">
        <f>IF('Timecode Conversion'!$B$3=F20,'Timecode Conversion'!$E$9,IF('Timecode Conversion'!$B$3&lt;F20,I19+(((G19*60)+H19)/86400),I21-(((G20*60)+H20)/86400)))</f>
        <v>45194.895000000026</v>
      </c>
    </row>
    <row r="21" spans="6:9" x14ac:dyDescent="0.25">
      <c r="F21" s="3">
        <v>20</v>
      </c>
      <c r="G21" s="4">
        <v>14</v>
      </c>
      <c r="H21" s="4">
        <v>56</v>
      </c>
      <c r="I21" s="9">
        <f>IF('Timecode Conversion'!$B$3=F21,'Timecode Conversion'!$E$9,IF('Timecode Conversion'!$B$3&lt;F21,I20+(((G20*60)+H20)/86400),I22-(((G21*60)+H21)/86400)))</f>
        <v>45194.905370370398</v>
      </c>
    </row>
    <row r="22" spans="6:9" x14ac:dyDescent="0.25">
      <c r="F22" s="3">
        <v>21</v>
      </c>
      <c r="G22" s="4">
        <v>14</v>
      </c>
      <c r="H22" s="4">
        <v>56</v>
      </c>
      <c r="I22" s="9">
        <f>IF('Timecode Conversion'!$B$3=F22,'Timecode Conversion'!$E$9,IF('Timecode Conversion'!$B$3&lt;F22,I21+(((G21*60)+H21)/86400),I23-(((G22*60)+H22)/86400)))</f>
        <v>45194.915740740769</v>
      </c>
    </row>
    <row r="23" spans="6:9" x14ac:dyDescent="0.25">
      <c r="F23" s="3">
        <v>22</v>
      </c>
      <c r="G23" s="4">
        <v>14</v>
      </c>
      <c r="H23" s="4">
        <v>56</v>
      </c>
      <c r="I23" s="9">
        <f>IF('Timecode Conversion'!$B$3=F23,'Timecode Conversion'!$E$9,IF('Timecode Conversion'!$B$3&lt;F23,I22+(((G22*60)+H22)/86400),I24-(((G23*60)+H23)/86400)))</f>
        <v>45194.926111111141</v>
      </c>
    </row>
    <row r="24" spans="6:9" x14ac:dyDescent="0.25">
      <c r="F24" s="3">
        <v>23</v>
      </c>
      <c r="G24" s="4">
        <v>14</v>
      </c>
      <c r="H24" s="4">
        <v>56</v>
      </c>
      <c r="I24" s="9">
        <f>IF('Timecode Conversion'!$B$3=F24,'Timecode Conversion'!$E$9,IF('Timecode Conversion'!$B$3&lt;F24,I23+(((G23*60)+H23)/86400),I25-(((G24*60)+H24)/86400)))</f>
        <v>45194.936481481513</v>
      </c>
    </row>
    <row r="25" spans="6:9" x14ac:dyDescent="0.25">
      <c r="F25" s="3">
        <v>24</v>
      </c>
      <c r="G25" s="4">
        <v>14</v>
      </c>
      <c r="H25" s="4">
        <v>56</v>
      </c>
      <c r="I25" s="9">
        <f>IF('Timecode Conversion'!$B$3=F25,'Timecode Conversion'!$E$9,IF('Timecode Conversion'!$B$3&lt;F25,I24+(((G24*60)+H24)/86400),I26-(((G25*60)+H25)/86400)))</f>
        <v>45194.946851851884</v>
      </c>
    </row>
    <row r="26" spans="6:9" x14ac:dyDescent="0.25">
      <c r="F26" s="3">
        <v>25</v>
      </c>
      <c r="G26" s="4">
        <v>14</v>
      </c>
      <c r="H26" s="4">
        <v>56</v>
      </c>
      <c r="I26" s="9">
        <f>IF('Timecode Conversion'!$B$3=F26,'Timecode Conversion'!$E$9,IF('Timecode Conversion'!$B$3&lt;F26,I25+(((G25*60)+H25)/86400),I27-(((G26*60)+H26)/86400)))</f>
        <v>45194.957222222256</v>
      </c>
    </row>
    <row r="27" spans="6:9" x14ac:dyDescent="0.25">
      <c r="F27" s="3">
        <v>26</v>
      </c>
      <c r="G27" s="4">
        <v>14</v>
      </c>
      <c r="H27" s="4">
        <v>56</v>
      </c>
      <c r="I27" s="9">
        <f>IF('Timecode Conversion'!$B$3=F27,'Timecode Conversion'!$E$9,IF('Timecode Conversion'!$B$3&lt;F27,I26+(((G26*60)+H26)/86400),I28-(((G27*60)+H27)/86400)))</f>
        <v>45194.967592592628</v>
      </c>
    </row>
    <row r="28" spans="6:9" x14ac:dyDescent="0.25">
      <c r="F28" s="3">
        <v>27</v>
      </c>
      <c r="G28" s="4">
        <v>14</v>
      </c>
      <c r="H28" s="4">
        <v>56</v>
      </c>
      <c r="I28" s="9">
        <f>IF('Timecode Conversion'!$B$3=F28,'Timecode Conversion'!$E$9,IF('Timecode Conversion'!$B$3&lt;F28,I27+(((G27*60)+H27)/86400),I29-(((G28*60)+H28)/86400)))</f>
        <v>45194.977962962999</v>
      </c>
    </row>
    <row r="29" spans="6:9" x14ac:dyDescent="0.25">
      <c r="F29" s="3">
        <v>28</v>
      </c>
      <c r="G29" s="4">
        <v>14</v>
      </c>
      <c r="H29" s="4">
        <v>56</v>
      </c>
      <c r="I29" s="9">
        <f>IF('Timecode Conversion'!$B$3=F29,'Timecode Conversion'!$E$9,IF('Timecode Conversion'!$B$3&lt;F29,I28+(((G28*60)+H28)/86400),I30-(((G29*60)+H29)/86400)))</f>
        <v>45194.988333333371</v>
      </c>
    </row>
    <row r="30" spans="6:9" x14ac:dyDescent="0.25">
      <c r="F30" s="3">
        <v>29</v>
      </c>
      <c r="G30" s="4">
        <v>14</v>
      </c>
      <c r="H30" s="4">
        <v>56</v>
      </c>
      <c r="I30" s="9">
        <f>IF('Timecode Conversion'!$B$3=F30,'Timecode Conversion'!$E$9,IF('Timecode Conversion'!$B$3&lt;F30,I29+(((G29*60)+H29)/86400),I31-(((G30*60)+H30)/86400)))</f>
        <v>45194.998703703743</v>
      </c>
    </row>
    <row r="31" spans="6:9" x14ac:dyDescent="0.25">
      <c r="F31" s="3">
        <v>30</v>
      </c>
      <c r="G31" s="4">
        <v>14</v>
      </c>
      <c r="H31" s="4">
        <v>56</v>
      </c>
      <c r="I31" s="9">
        <f>IF('Timecode Conversion'!$B$3=F31,'Timecode Conversion'!$E$9,IF('Timecode Conversion'!$B$3&lt;F31,I30+(((G30*60)+H30)/86400),I32-(((G31*60)+H31)/86400)))</f>
        <v>45195.009074074114</v>
      </c>
    </row>
    <row r="32" spans="6:9" x14ac:dyDescent="0.25">
      <c r="F32" s="3">
        <v>31</v>
      </c>
      <c r="G32" s="4">
        <v>14</v>
      </c>
      <c r="H32" s="4">
        <v>56</v>
      </c>
      <c r="I32" s="9">
        <f>IF('Timecode Conversion'!$B$3=F32,'Timecode Conversion'!$E$9,IF('Timecode Conversion'!$B$3&lt;F32,I31+(((G31*60)+H31)/86400),I33-(((G32*60)+H32)/86400)))</f>
        <v>45195.019444444486</v>
      </c>
    </row>
    <row r="33" spans="6:9" x14ac:dyDescent="0.25">
      <c r="F33" s="3">
        <v>32</v>
      </c>
      <c r="G33" s="4">
        <v>14</v>
      </c>
      <c r="H33" s="4">
        <v>56</v>
      </c>
      <c r="I33" s="9">
        <f>IF('Timecode Conversion'!$B$3=F33,'Timecode Conversion'!$E$9,IF('Timecode Conversion'!$B$3&lt;F33,I32+(((G32*60)+H32)/86400),I34-(((G33*60)+H33)/86400)))</f>
        <v>45195.029814814858</v>
      </c>
    </row>
    <row r="34" spans="6:9" x14ac:dyDescent="0.25">
      <c r="F34" s="3">
        <v>33</v>
      </c>
      <c r="G34" s="4">
        <v>14</v>
      </c>
      <c r="H34" s="4">
        <v>56</v>
      </c>
      <c r="I34" s="9">
        <f>IF('Timecode Conversion'!$B$3=F34,'Timecode Conversion'!$E$9,IF('Timecode Conversion'!$B$3&lt;F34,I33+(((G33*60)+H33)/86400),I35-(((G34*60)+H34)/86400)))</f>
        <v>45195.040185185229</v>
      </c>
    </row>
    <row r="35" spans="6:9" x14ac:dyDescent="0.25">
      <c r="F35" s="3">
        <v>34</v>
      </c>
      <c r="G35" s="4">
        <v>14</v>
      </c>
      <c r="H35" s="4">
        <v>56</v>
      </c>
      <c r="I35" s="9">
        <f>IF('Timecode Conversion'!$B$3=F35,'Timecode Conversion'!$E$9,IF('Timecode Conversion'!$B$3&lt;F35,I34+(((G34*60)+H34)/86400),I36-(((G35*60)+H35)/86400)))</f>
        <v>45195.050555555601</v>
      </c>
    </row>
    <row r="36" spans="6:9" x14ac:dyDescent="0.25">
      <c r="F36" s="3">
        <v>35</v>
      </c>
      <c r="G36" s="4">
        <v>14</v>
      </c>
      <c r="H36" s="4">
        <v>56</v>
      </c>
      <c r="I36" s="9">
        <f>IF('Timecode Conversion'!$B$3=F36,'Timecode Conversion'!$E$9,IF('Timecode Conversion'!$B$3&lt;F36,I35+(((G35*60)+H35)/86400),I37-(((G36*60)+H36)/86400)))</f>
        <v>45195.060925925973</v>
      </c>
    </row>
    <row r="37" spans="6:9" x14ac:dyDescent="0.25">
      <c r="F37" s="3">
        <v>36</v>
      </c>
      <c r="G37" s="4">
        <v>14</v>
      </c>
      <c r="H37" s="4">
        <v>56</v>
      </c>
      <c r="I37" s="9">
        <f>IF('Timecode Conversion'!$B$3=F37,'Timecode Conversion'!$E$9,IF('Timecode Conversion'!$B$3&lt;F37,I36+(((G36*60)+H36)/86400),I38-(((G37*60)+H37)/86400)))</f>
        <v>45195.071296296344</v>
      </c>
    </row>
    <row r="38" spans="6:9" x14ac:dyDescent="0.25">
      <c r="F38" s="3">
        <v>37</v>
      </c>
      <c r="G38" s="4">
        <v>14</v>
      </c>
      <c r="H38" s="4">
        <v>56</v>
      </c>
      <c r="I38" s="9">
        <f>IF('Timecode Conversion'!$B$3=F38,'Timecode Conversion'!$E$9,IF('Timecode Conversion'!$B$3&lt;F38,I37+(((G37*60)+H37)/86400),I39-(((G38*60)+H38)/86400)))</f>
        <v>45195.081666666716</v>
      </c>
    </row>
    <row r="39" spans="6:9" x14ac:dyDescent="0.25">
      <c r="F39" s="3">
        <v>38</v>
      </c>
      <c r="G39" s="4">
        <v>14</v>
      </c>
      <c r="H39" s="4">
        <v>56</v>
      </c>
      <c r="I39" s="9">
        <f>IF('Timecode Conversion'!$B$3=F39,'Timecode Conversion'!$E$9,IF('Timecode Conversion'!$B$3&lt;F39,I38+(((G38*60)+H38)/86400),I40-(((G39*60)+H39)/86400)))</f>
        <v>45195.092037037088</v>
      </c>
    </row>
    <row r="40" spans="6:9" x14ac:dyDescent="0.25">
      <c r="F40" s="3">
        <v>39</v>
      </c>
      <c r="G40" s="4">
        <v>14</v>
      </c>
      <c r="H40" s="4">
        <v>56</v>
      </c>
      <c r="I40" s="9">
        <f>IF('Timecode Conversion'!$B$3=F40,'Timecode Conversion'!$E$9,IF('Timecode Conversion'!$B$3&lt;F40,I39+(((G39*60)+H39)/86400),I41-(((G40*60)+H40)/86400)))</f>
        <v>45195.102407407459</v>
      </c>
    </row>
    <row r="41" spans="6:9" x14ac:dyDescent="0.25">
      <c r="F41" s="3">
        <v>40</v>
      </c>
      <c r="G41" s="4">
        <v>14</v>
      </c>
      <c r="H41" s="4">
        <v>56</v>
      </c>
      <c r="I41" s="9">
        <f>IF('Timecode Conversion'!$B$3=F41,'Timecode Conversion'!$E$9,IF('Timecode Conversion'!$B$3&lt;F41,I40+(((G40*60)+H40)/86400),E53-(((G41*60)+H41)/86400)))</f>
        <v>45195.112777777831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F88F-6071-4B7E-88B0-5131EC979CFF}">
  <dimension ref="A1:B41"/>
  <sheetViews>
    <sheetView workbookViewId="0"/>
  </sheetViews>
  <sheetFormatPr defaultRowHeight="15" x14ac:dyDescent="0.25"/>
  <cols>
    <col min="1" max="1" width="18.85546875" customWidth="1"/>
    <col min="2" max="2" width="28.42578125" customWidth="1"/>
    <col min="3" max="3" width="25.85546875" bestFit="1" customWidth="1"/>
  </cols>
  <sheetData>
    <row r="1" spans="1:2" x14ac:dyDescent="0.25">
      <c r="A1" s="8" t="s">
        <v>12</v>
      </c>
      <c r="B1" s="8" t="s">
        <v>5</v>
      </c>
    </row>
    <row r="2" spans="1:2" x14ac:dyDescent="0.25">
      <c r="A2" s="3">
        <v>1</v>
      </c>
      <c r="B2" s="9">
        <f>'Timecode Conversion'!I2</f>
        <v>45194.708333333336</v>
      </c>
    </row>
    <row r="3" spans="1:2" x14ac:dyDescent="0.25">
      <c r="A3" s="3">
        <v>2</v>
      </c>
      <c r="B3" s="9">
        <f>'Timecode Conversion'!I3</f>
        <v>45194.718703703707</v>
      </c>
    </row>
    <row r="4" spans="1:2" x14ac:dyDescent="0.25">
      <c r="A4" s="3">
        <v>3</v>
      </c>
      <c r="B4" s="9">
        <f>'Timecode Conversion'!I4</f>
        <v>45194.729074074079</v>
      </c>
    </row>
    <row r="5" spans="1:2" x14ac:dyDescent="0.25">
      <c r="A5" s="3">
        <v>4</v>
      </c>
      <c r="B5" s="9">
        <f>'Timecode Conversion'!I5</f>
        <v>45194.739444444451</v>
      </c>
    </row>
    <row r="6" spans="1:2" x14ac:dyDescent="0.25">
      <c r="A6" s="3">
        <v>5</v>
      </c>
      <c r="B6" s="9">
        <f>'Timecode Conversion'!I6</f>
        <v>45194.749814814822</v>
      </c>
    </row>
    <row r="7" spans="1:2" x14ac:dyDescent="0.25">
      <c r="A7" s="3">
        <v>6</v>
      </c>
      <c r="B7" s="9">
        <f>'Timecode Conversion'!I7</f>
        <v>45194.760185185194</v>
      </c>
    </row>
    <row r="8" spans="1:2" x14ac:dyDescent="0.25">
      <c r="A8" s="3">
        <v>7</v>
      </c>
      <c r="B8" s="9">
        <f>'Timecode Conversion'!I8</f>
        <v>45194.770555555566</v>
      </c>
    </row>
    <row r="9" spans="1:2" x14ac:dyDescent="0.25">
      <c r="A9" s="3">
        <v>8</v>
      </c>
      <c r="B9" s="9">
        <f>'Timecode Conversion'!I9</f>
        <v>45194.780925925937</v>
      </c>
    </row>
    <row r="10" spans="1:2" x14ac:dyDescent="0.25">
      <c r="A10" s="3">
        <v>9</v>
      </c>
      <c r="B10" s="9">
        <f>'Timecode Conversion'!I10</f>
        <v>45194.791296296309</v>
      </c>
    </row>
    <row r="11" spans="1:2" x14ac:dyDescent="0.25">
      <c r="A11" s="3">
        <v>10</v>
      </c>
      <c r="B11" s="9">
        <f>'Timecode Conversion'!I11</f>
        <v>45194.801666666681</v>
      </c>
    </row>
    <row r="12" spans="1:2" x14ac:dyDescent="0.25">
      <c r="A12" s="3">
        <v>11</v>
      </c>
      <c r="B12" s="9">
        <f>'Timecode Conversion'!I12</f>
        <v>45194.812037037053</v>
      </c>
    </row>
    <row r="13" spans="1:2" x14ac:dyDescent="0.25">
      <c r="A13" s="3">
        <v>12</v>
      </c>
      <c r="B13" s="9">
        <f>'Timecode Conversion'!I13</f>
        <v>45194.822407407424</v>
      </c>
    </row>
    <row r="14" spans="1:2" x14ac:dyDescent="0.25">
      <c r="A14" s="3">
        <v>13</v>
      </c>
      <c r="B14" s="9">
        <f>'Timecode Conversion'!I14</f>
        <v>45194.832777777796</v>
      </c>
    </row>
    <row r="15" spans="1:2" x14ac:dyDescent="0.25">
      <c r="A15" s="3">
        <v>14</v>
      </c>
      <c r="B15" s="9">
        <f>'Timecode Conversion'!I15</f>
        <v>45194.843148148168</v>
      </c>
    </row>
    <row r="16" spans="1:2" x14ac:dyDescent="0.25">
      <c r="A16" s="3">
        <v>15</v>
      </c>
      <c r="B16" s="9">
        <f>'Timecode Conversion'!I16</f>
        <v>45194.853518518539</v>
      </c>
    </row>
    <row r="17" spans="1:2" x14ac:dyDescent="0.25">
      <c r="A17" s="3">
        <v>16</v>
      </c>
      <c r="B17" s="9">
        <f>'Timecode Conversion'!I17</f>
        <v>45194.863888888911</v>
      </c>
    </row>
    <row r="18" spans="1:2" x14ac:dyDescent="0.25">
      <c r="A18" s="3">
        <v>17</v>
      </c>
      <c r="B18" s="9">
        <f>'Timecode Conversion'!I18</f>
        <v>45194.874259259283</v>
      </c>
    </row>
    <row r="19" spans="1:2" x14ac:dyDescent="0.25">
      <c r="A19" s="3">
        <v>18</v>
      </c>
      <c r="B19" s="9">
        <f>'Timecode Conversion'!I19</f>
        <v>45194.884629629654</v>
      </c>
    </row>
    <row r="20" spans="1:2" x14ac:dyDescent="0.25">
      <c r="A20" s="3">
        <v>19</v>
      </c>
      <c r="B20" s="9">
        <f>'Timecode Conversion'!I20</f>
        <v>45194.895000000026</v>
      </c>
    </row>
    <row r="21" spans="1:2" x14ac:dyDescent="0.25">
      <c r="A21" s="3">
        <v>20</v>
      </c>
      <c r="B21" s="9">
        <f>'Timecode Conversion'!I21</f>
        <v>45194.905370370398</v>
      </c>
    </row>
    <row r="22" spans="1:2" x14ac:dyDescent="0.25">
      <c r="A22" s="3">
        <v>21</v>
      </c>
      <c r="B22" s="9">
        <f>'Timecode Conversion'!I22</f>
        <v>45194.915740740769</v>
      </c>
    </row>
    <row r="23" spans="1:2" x14ac:dyDescent="0.25">
      <c r="A23" s="3">
        <v>22</v>
      </c>
      <c r="B23" s="9">
        <f>'Timecode Conversion'!I23</f>
        <v>45194.926111111141</v>
      </c>
    </row>
    <row r="24" spans="1:2" x14ac:dyDescent="0.25">
      <c r="A24" s="3">
        <v>23</v>
      </c>
      <c r="B24" s="9">
        <f>'Timecode Conversion'!I24</f>
        <v>45194.936481481513</v>
      </c>
    </row>
    <row r="25" spans="1:2" x14ac:dyDescent="0.25">
      <c r="A25" s="3">
        <v>24</v>
      </c>
      <c r="B25" s="9">
        <f>'Timecode Conversion'!I25</f>
        <v>45194.946851851884</v>
      </c>
    </row>
    <row r="26" spans="1:2" x14ac:dyDescent="0.25">
      <c r="A26" s="3">
        <v>25</v>
      </c>
      <c r="B26" s="9">
        <f>'Timecode Conversion'!I26</f>
        <v>45194.957222222256</v>
      </c>
    </row>
    <row r="27" spans="1:2" x14ac:dyDescent="0.25">
      <c r="A27" s="3">
        <v>26</v>
      </c>
      <c r="B27" s="9">
        <f>'Timecode Conversion'!I27</f>
        <v>45194.967592592628</v>
      </c>
    </row>
    <row r="28" spans="1:2" x14ac:dyDescent="0.25">
      <c r="A28" s="3">
        <v>27</v>
      </c>
      <c r="B28" s="9">
        <f>'Timecode Conversion'!I28</f>
        <v>45194.977962962999</v>
      </c>
    </row>
    <row r="29" spans="1:2" x14ac:dyDescent="0.25">
      <c r="A29" s="3">
        <v>28</v>
      </c>
      <c r="B29" s="9">
        <f>'Timecode Conversion'!I29</f>
        <v>45194.988333333371</v>
      </c>
    </row>
    <row r="30" spans="1:2" x14ac:dyDescent="0.25">
      <c r="A30" s="3">
        <v>29</v>
      </c>
      <c r="B30" s="9">
        <f>'Timecode Conversion'!I30</f>
        <v>45194.998703703743</v>
      </c>
    </row>
    <row r="31" spans="1:2" x14ac:dyDescent="0.25">
      <c r="A31" s="3">
        <v>30</v>
      </c>
      <c r="B31" s="9">
        <f>'Timecode Conversion'!I31</f>
        <v>45195.009074074114</v>
      </c>
    </row>
    <row r="32" spans="1:2" x14ac:dyDescent="0.25">
      <c r="A32" s="3">
        <v>31</v>
      </c>
      <c r="B32" s="9">
        <f>'Timecode Conversion'!I32</f>
        <v>45195.019444444486</v>
      </c>
    </row>
    <row r="33" spans="1:2" x14ac:dyDescent="0.25">
      <c r="A33" s="3">
        <v>32</v>
      </c>
      <c r="B33" s="9">
        <f>'Timecode Conversion'!I33</f>
        <v>45195.029814814858</v>
      </c>
    </row>
    <row r="34" spans="1:2" x14ac:dyDescent="0.25">
      <c r="A34" s="3">
        <v>33</v>
      </c>
      <c r="B34" s="9">
        <f>'Timecode Conversion'!I34</f>
        <v>45195.040185185229</v>
      </c>
    </row>
    <row r="35" spans="1:2" x14ac:dyDescent="0.25">
      <c r="A35" s="3">
        <v>34</v>
      </c>
      <c r="B35" s="9">
        <f>'Timecode Conversion'!I35</f>
        <v>45195.050555555601</v>
      </c>
    </row>
    <row r="36" spans="1:2" x14ac:dyDescent="0.25">
      <c r="A36" s="3">
        <v>35</v>
      </c>
      <c r="B36" s="9">
        <f>'Timecode Conversion'!I36</f>
        <v>45195.060925925973</v>
      </c>
    </row>
    <row r="37" spans="1:2" x14ac:dyDescent="0.25">
      <c r="A37" s="3">
        <v>36</v>
      </c>
      <c r="B37" s="9">
        <f>'Timecode Conversion'!I37</f>
        <v>45195.071296296344</v>
      </c>
    </row>
    <row r="38" spans="1:2" x14ac:dyDescent="0.25">
      <c r="A38" s="3">
        <v>37</v>
      </c>
      <c r="B38" s="9">
        <f>'Timecode Conversion'!I38</f>
        <v>45195.081666666716</v>
      </c>
    </row>
    <row r="39" spans="1:2" x14ac:dyDescent="0.25">
      <c r="A39" s="3">
        <v>38</v>
      </c>
      <c r="B39" s="9">
        <f>'Timecode Conversion'!I39</f>
        <v>45195.092037037088</v>
      </c>
    </row>
    <row r="40" spans="1:2" x14ac:dyDescent="0.25">
      <c r="A40" s="3">
        <v>39</v>
      </c>
      <c r="B40" s="9">
        <f>'Timecode Conversion'!I40</f>
        <v>45195.102407407459</v>
      </c>
    </row>
    <row r="41" spans="1:2" x14ac:dyDescent="0.25">
      <c r="A41" s="3">
        <v>40</v>
      </c>
      <c r="B41" s="9">
        <f>'Timecode Conversion'!I41</f>
        <v>45195.112777777831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Timecode Conversion</vt:lpstr>
      <vt:lpstr>Timecode Export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vcbb 10</cp:lastModifiedBy>
  <dcterms:created xsi:type="dcterms:W3CDTF">2023-09-17T23:16:14Z</dcterms:created>
  <dcterms:modified xsi:type="dcterms:W3CDTF">2023-09-25T14:49:58Z</dcterms:modified>
</cp:coreProperties>
</file>