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Dell\Desktop\ForGraduate\"/>
    </mc:Choice>
  </mc:AlternateContent>
  <xr:revisionPtr revIDLastSave="0" documentId="13_ncr:1_{EEA876B0-45E1-4D1A-9FBC-35A579D2D54A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resnet_32" sheetId="1" r:id="rId1"/>
    <sheet name="resnet_47" sheetId="2" r:id="rId2"/>
    <sheet name="Sheet3" sheetId="3" r:id="rId3"/>
    <sheet name="parallel" sheetId="4" r:id="rId4"/>
    <sheet name="Sheet5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3" i="4" l="1"/>
  <c r="R24" i="4"/>
  <c r="R25" i="4"/>
  <c r="R26" i="4"/>
  <c r="R22" i="4"/>
  <c r="Q23" i="4"/>
  <c r="Q24" i="4"/>
  <c r="Q25" i="4"/>
  <c r="Q26" i="4"/>
  <c r="Q22" i="4"/>
  <c r="P23" i="4"/>
  <c r="P24" i="4"/>
  <c r="P25" i="4"/>
  <c r="P26" i="4"/>
  <c r="P22" i="4"/>
  <c r="K23" i="4"/>
  <c r="K24" i="4"/>
  <c r="K25" i="4"/>
  <c r="K26" i="4"/>
  <c r="K22" i="4"/>
  <c r="J23" i="4"/>
  <c r="J24" i="4"/>
  <c r="J25" i="4"/>
  <c r="J26" i="4"/>
  <c r="J22" i="4"/>
  <c r="I16" i="4"/>
  <c r="I17" i="4"/>
  <c r="I18" i="4"/>
  <c r="I19" i="4"/>
  <c r="I22" i="4"/>
  <c r="N22" i="4" s="1"/>
  <c r="O22" i="4" s="1"/>
  <c r="I23" i="4"/>
  <c r="N23" i="4" s="1"/>
  <c r="I24" i="4"/>
  <c r="N24" i="4" s="1"/>
  <c r="I25" i="4"/>
  <c r="I26" i="4"/>
  <c r="M26" i="4" s="1"/>
  <c r="I15" i="4"/>
  <c r="H15" i="4"/>
  <c r="G15" i="4"/>
  <c r="H19" i="4"/>
  <c r="G19" i="4"/>
  <c r="H18" i="4"/>
  <c r="G18" i="4"/>
  <c r="H17" i="4"/>
  <c r="G17" i="4"/>
  <c r="H16" i="4"/>
  <c r="G16" i="4"/>
  <c r="H26" i="4"/>
  <c r="G26" i="4"/>
  <c r="H25" i="4"/>
  <c r="G25" i="4"/>
  <c r="H24" i="4"/>
  <c r="G24" i="4"/>
  <c r="H23" i="4"/>
  <c r="G23" i="4"/>
  <c r="H22" i="4"/>
  <c r="M22" i="4" s="1"/>
  <c r="G22" i="4"/>
  <c r="G3" i="4"/>
  <c r="G4" i="4"/>
  <c r="G5" i="4"/>
  <c r="G6" i="4"/>
  <c r="G7" i="4"/>
  <c r="G8" i="4"/>
  <c r="G9" i="4"/>
  <c r="G10" i="4"/>
  <c r="G11" i="4"/>
  <c r="G2" i="4"/>
  <c r="H3" i="4"/>
  <c r="H4" i="4"/>
  <c r="H5" i="4"/>
  <c r="H6" i="4"/>
  <c r="H7" i="4"/>
  <c r="H8" i="4"/>
  <c r="H9" i="4"/>
  <c r="H10" i="4"/>
  <c r="H11" i="4"/>
  <c r="H2" i="4"/>
  <c r="U9" i="3"/>
  <c r="I9" i="3"/>
  <c r="U8" i="3"/>
  <c r="I8" i="3"/>
  <c r="I7" i="3"/>
  <c r="I6" i="3"/>
  <c r="I5" i="3"/>
  <c r="I4" i="3"/>
  <c r="I3" i="3"/>
  <c r="I2" i="3"/>
  <c r="M25" i="4" l="1"/>
  <c r="M23" i="4"/>
  <c r="M24" i="4"/>
  <c r="O24" i="4" s="1"/>
  <c r="O23" i="4"/>
  <c r="N25" i="4"/>
  <c r="N26" i="4"/>
  <c r="O26" i="4" s="1"/>
  <c r="O25" i="4" l="1"/>
</calcChain>
</file>

<file path=xl/sharedStrings.xml><?xml version="1.0" encoding="utf-8"?>
<sst xmlns="http://schemas.openxmlformats.org/spreadsheetml/2006/main" count="57" uniqueCount="25">
  <si>
    <t>Batch_size</t>
  </si>
  <si>
    <t>Gpu利用率</t>
  </si>
  <si>
    <t>显存占用量</t>
  </si>
  <si>
    <t>chief</t>
  </si>
  <si>
    <t>worker</t>
  </si>
  <si>
    <t>c-time</t>
  </si>
  <si>
    <t>w-time</t>
  </si>
  <si>
    <t>Batch</t>
  </si>
  <si>
    <t>GPU利用率</t>
  </si>
  <si>
    <t>ch</t>
  </si>
  <si>
    <t>wk</t>
  </si>
  <si>
    <t>ch-time</t>
  </si>
  <si>
    <t>wk-time</t>
  </si>
  <si>
    <t>s/step</t>
  </si>
  <si>
    <t>step</t>
  </si>
  <si>
    <t>利用率</t>
  </si>
  <si>
    <t>single</t>
  </si>
  <si>
    <t>parallel</t>
  </si>
  <si>
    <t>通信时间</t>
    <phoneticPr fontId="3" type="noConversion"/>
  </si>
  <si>
    <t>友通信时间</t>
    <phoneticPr fontId="3" type="noConversion"/>
  </si>
  <si>
    <t>先于友执行完</t>
    <phoneticPr fontId="3" type="noConversion"/>
  </si>
  <si>
    <t>真正计算时间</t>
    <phoneticPr fontId="3" type="noConversion"/>
  </si>
  <si>
    <t>真正计算时间-并行</t>
    <phoneticPr fontId="3" type="noConversion"/>
  </si>
  <si>
    <t>友-单独运行</t>
    <phoneticPr fontId="3" type="noConversion"/>
  </si>
  <si>
    <t>并行中运行的比例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</si>
</sst>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11"/>
      <color rgb="FF000000"/>
      <name val="Arial Unicode MS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workbookViewId="0">
      <selection activeCell="Q7" sqref="Q7:W7"/>
    </sheetView>
  </sheetViews>
  <sheetFormatPr defaultRowHeight="13.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3">
      <c r="A2">
        <v>16</v>
      </c>
      <c r="B2" s="1">
        <v>0.33</v>
      </c>
      <c r="C2">
        <v>483</v>
      </c>
      <c r="D2">
        <v>183500</v>
      </c>
      <c r="E2">
        <v>183350</v>
      </c>
      <c r="F2">
        <v>5571.27682</v>
      </c>
      <c r="G2">
        <v>5592.3543200000004</v>
      </c>
    </row>
    <row r="3" spans="1:23">
      <c r="A3">
        <v>32</v>
      </c>
      <c r="B3" s="1">
        <v>0.53</v>
      </c>
      <c r="C3">
        <v>617</v>
      </c>
      <c r="D3">
        <v>113500</v>
      </c>
      <c r="E3">
        <v>113450</v>
      </c>
      <c r="F3">
        <v>3165.1992495059899</v>
      </c>
      <c r="G3">
        <v>3174.5033800000001</v>
      </c>
    </row>
    <row r="4" spans="1:23" ht="14.25">
      <c r="A4">
        <v>64</v>
      </c>
      <c r="B4" s="1">
        <v>0.67</v>
      </c>
      <c r="C4">
        <v>643</v>
      </c>
      <c r="D4" s="2">
        <v>93421</v>
      </c>
      <c r="E4" s="2">
        <v>93420</v>
      </c>
      <c r="F4" s="2">
        <v>1722.1623199999999</v>
      </c>
      <c r="G4" s="2">
        <v>1740.8901800000001</v>
      </c>
    </row>
    <row r="5" spans="1:23" ht="14.25">
      <c r="A5">
        <v>80</v>
      </c>
      <c r="B5" s="1">
        <v>0.68</v>
      </c>
      <c r="C5">
        <v>645</v>
      </c>
      <c r="D5" s="2">
        <v>76605</v>
      </c>
      <c r="E5" s="2">
        <v>76606</v>
      </c>
      <c r="F5" s="2">
        <v>2084.7572700000001</v>
      </c>
      <c r="G5" s="2">
        <v>2095.7572700000001</v>
      </c>
    </row>
    <row r="6" spans="1:23" ht="14.25">
      <c r="A6">
        <v>96</v>
      </c>
      <c r="B6" s="1">
        <v>0.69</v>
      </c>
      <c r="C6">
        <v>605</v>
      </c>
      <c r="D6" s="2">
        <v>71137</v>
      </c>
      <c r="E6" s="2">
        <v>71136</v>
      </c>
      <c r="F6" s="2">
        <v>1887.9342899999999</v>
      </c>
      <c r="G6" s="2">
        <v>1907.50811</v>
      </c>
    </row>
    <row r="7" spans="1:23" ht="14.25">
      <c r="A7">
        <v>112</v>
      </c>
      <c r="B7" s="1">
        <v>0.7</v>
      </c>
      <c r="C7">
        <v>868</v>
      </c>
      <c r="D7" s="2">
        <v>63024</v>
      </c>
      <c r="E7" s="2">
        <v>63025</v>
      </c>
      <c r="F7" s="2">
        <v>1870.912</v>
      </c>
      <c r="G7" s="2">
        <v>1882.912</v>
      </c>
      <c r="Q7">
        <v>1024</v>
      </c>
      <c r="R7" s="1">
        <v>0.99</v>
      </c>
      <c r="S7">
        <v>4981</v>
      </c>
      <c r="T7" s="2">
        <v>69153</v>
      </c>
      <c r="U7" s="2">
        <v>69154</v>
      </c>
      <c r="V7" s="2">
        <v>13578.19541</v>
      </c>
      <c r="W7" s="2">
        <v>13599.309509999999</v>
      </c>
    </row>
    <row r="8" spans="1:23" ht="14.25">
      <c r="A8">
        <v>128</v>
      </c>
      <c r="B8" s="1">
        <v>0.74</v>
      </c>
      <c r="C8">
        <v>931</v>
      </c>
      <c r="D8" s="2">
        <v>55759</v>
      </c>
      <c r="E8" s="2">
        <v>55760</v>
      </c>
      <c r="F8" s="2">
        <v>1865.00821</v>
      </c>
      <c r="G8" s="2">
        <v>1856.35916</v>
      </c>
    </row>
    <row r="9" spans="1:23" ht="14.25">
      <c r="A9">
        <v>192</v>
      </c>
      <c r="B9" s="1">
        <v>0.85</v>
      </c>
      <c r="C9">
        <v>875</v>
      </c>
      <c r="D9" s="2">
        <v>49270</v>
      </c>
      <c r="E9" s="2">
        <v>49271</v>
      </c>
      <c r="F9" s="2">
        <v>2032.30773</v>
      </c>
      <c r="G9" s="2">
        <v>2053.2813500000002</v>
      </c>
    </row>
    <row r="10" spans="1:23" ht="14.25">
      <c r="A10">
        <v>224</v>
      </c>
      <c r="B10" s="1">
        <v>0.89</v>
      </c>
      <c r="C10">
        <v>1385</v>
      </c>
      <c r="D10" s="2">
        <v>38416</v>
      </c>
      <c r="E10" s="2">
        <v>38417</v>
      </c>
      <c r="F10" s="2">
        <v>1940.67552</v>
      </c>
      <c r="G10" s="2">
        <v>1961.3627100000001</v>
      </c>
    </row>
    <row r="11" spans="1:23" ht="14.25">
      <c r="A11">
        <v>240</v>
      </c>
      <c r="B11" s="1">
        <v>0.87</v>
      </c>
      <c r="C11">
        <v>1393</v>
      </c>
      <c r="D11" s="2">
        <v>56879</v>
      </c>
      <c r="E11" s="2">
        <v>56878</v>
      </c>
      <c r="F11" s="2">
        <v>3062.5341800000001</v>
      </c>
      <c r="G11" s="2">
        <v>3084.00839</v>
      </c>
    </row>
    <row r="12" spans="1:23" ht="14.25">
      <c r="A12">
        <v>256</v>
      </c>
      <c r="B12" s="1">
        <v>0.87</v>
      </c>
      <c r="C12">
        <v>1521</v>
      </c>
      <c r="D12" s="2">
        <v>67178</v>
      </c>
      <c r="E12" s="2">
        <v>67177</v>
      </c>
      <c r="F12" s="2">
        <v>4030.90951</v>
      </c>
      <c r="G12" s="2">
        <v>4050.9671199999998</v>
      </c>
    </row>
    <row r="13" spans="1:23" ht="14.25">
      <c r="A13">
        <v>512</v>
      </c>
      <c r="B13" s="1">
        <v>0.97</v>
      </c>
      <c r="C13">
        <v>2685</v>
      </c>
      <c r="D13" s="2">
        <v>82061</v>
      </c>
      <c r="E13" s="2">
        <v>82060</v>
      </c>
      <c r="F13" s="2">
        <v>8667.2583099999993</v>
      </c>
      <c r="G13" s="2">
        <v>8657.4860599999993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"/>
  <sheetViews>
    <sheetView workbookViewId="0">
      <selection activeCell="D3" sqref="D3"/>
    </sheetView>
  </sheetViews>
  <sheetFormatPr defaultColWidth="9" defaultRowHeight="13.5"/>
  <cols>
    <col min="1" max="1" width="20.125" customWidth="1"/>
    <col min="2" max="2" width="18.375" customWidth="1"/>
    <col min="3" max="3" width="11.625" customWidth="1"/>
    <col min="4" max="4" width="14.125" customWidth="1"/>
    <col min="5" max="5" width="10" customWidth="1"/>
    <col min="6" max="6" width="15.625" customWidth="1"/>
    <col min="7" max="7" width="14.5" customWidth="1"/>
    <col min="8" max="8" width="20.625" customWidth="1"/>
    <col min="9" max="9" width="20" customWidth="1"/>
    <col min="10" max="10" width="10.75" customWidth="1"/>
    <col min="11" max="11" width="11.5"/>
    <col min="12" max="12" width="14.5" customWidth="1"/>
    <col min="13" max="13" width="13.875" customWidth="1"/>
    <col min="14" max="14" width="12.625"/>
    <col min="15" max="15" width="11.5"/>
    <col min="18" max="19" width="11.5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6</v>
      </c>
      <c r="L1" t="s">
        <v>3</v>
      </c>
      <c r="M1" t="s">
        <v>4</v>
      </c>
      <c r="N1" t="s">
        <v>5</v>
      </c>
      <c r="O1" t="s">
        <v>6</v>
      </c>
    </row>
    <row r="2" spans="1:15">
      <c r="A2">
        <v>4</v>
      </c>
      <c r="B2" s="1">
        <v>0.3</v>
      </c>
      <c r="C2">
        <v>706</v>
      </c>
    </row>
    <row r="3" spans="1:15">
      <c r="A3">
        <v>8</v>
      </c>
      <c r="B3" s="1">
        <v>0.33</v>
      </c>
      <c r="C3">
        <v>738</v>
      </c>
    </row>
    <row r="4" spans="1:15">
      <c r="A4">
        <v>12</v>
      </c>
      <c r="B4" s="1">
        <v>0.4</v>
      </c>
      <c r="C4">
        <v>738</v>
      </c>
    </row>
    <row r="5" spans="1:15">
      <c r="A5">
        <v>16</v>
      </c>
      <c r="B5" s="1">
        <v>0.43</v>
      </c>
      <c r="C5">
        <v>738</v>
      </c>
    </row>
    <row r="6" spans="1:15">
      <c r="A6">
        <v>20</v>
      </c>
      <c r="B6" s="1">
        <v>0.43</v>
      </c>
      <c r="C6">
        <v>866</v>
      </c>
    </row>
    <row r="7" spans="1:15">
      <c r="A7">
        <v>24</v>
      </c>
      <c r="B7" s="1">
        <v>0.5</v>
      </c>
      <c r="C7">
        <v>866</v>
      </c>
    </row>
    <row r="8" spans="1:15">
      <c r="A8">
        <v>28</v>
      </c>
      <c r="B8" s="1">
        <v>0.57999999999999996</v>
      </c>
      <c r="C8">
        <v>866</v>
      </c>
    </row>
    <row r="9" spans="1:15">
      <c r="A9">
        <v>32</v>
      </c>
      <c r="B9" s="1">
        <v>0.6</v>
      </c>
      <c r="C9">
        <v>866</v>
      </c>
    </row>
    <row r="10" spans="1:15">
      <c r="A10">
        <v>36</v>
      </c>
      <c r="B10" s="1">
        <v>0.6</v>
      </c>
      <c r="C10">
        <v>866</v>
      </c>
    </row>
    <row r="11" spans="1:15">
      <c r="A11">
        <v>40</v>
      </c>
      <c r="B11" s="1">
        <v>0.64</v>
      </c>
      <c r="C11">
        <v>873</v>
      </c>
    </row>
    <row r="12" spans="1:15">
      <c r="A12">
        <v>44</v>
      </c>
      <c r="B12" s="1">
        <v>0.66</v>
      </c>
      <c r="C12">
        <v>873</v>
      </c>
    </row>
    <row r="13" spans="1:15">
      <c r="A13">
        <v>48</v>
      </c>
      <c r="B13" s="1">
        <v>0.7</v>
      </c>
      <c r="C13">
        <v>873</v>
      </c>
    </row>
    <row r="14" spans="1:15">
      <c r="A14">
        <v>52</v>
      </c>
      <c r="B14" s="1">
        <v>0.7</v>
      </c>
      <c r="C14">
        <v>873</v>
      </c>
    </row>
    <row r="15" spans="1:15">
      <c r="A15">
        <v>56</v>
      </c>
      <c r="B15" s="1">
        <v>0.71</v>
      </c>
      <c r="C15">
        <v>1380</v>
      </c>
    </row>
    <row r="16" spans="1:15">
      <c r="A16">
        <v>60</v>
      </c>
      <c r="B16" s="1">
        <v>0.73</v>
      </c>
      <c r="C16">
        <v>1380</v>
      </c>
    </row>
    <row r="17" spans="1:3">
      <c r="A17">
        <v>64</v>
      </c>
      <c r="B17" s="1">
        <v>0.74</v>
      </c>
      <c r="C17">
        <v>1380</v>
      </c>
    </row>
    <row r="18" spans="1:3">
      <c r="A18">
        <v>68</v>
      </c>
      <c r="B18" s="1">
        <v>0.76</v>
      </c>
      <c r="C18">
        <v>1380</v>
      </c>
    </row>
    <row r="19" spans="1:3">
      <c r="A19">
        <v>72</v>
      </c>
      <c r="B19" s="1">
        <v>0.79</v>
      </c>
      <c r="C19">
        <v>1380</v>
      </c>
    </row>
    <row r="20" spans="1:3">
      <c r="A20">
        <v>76</v>
      </c>
      <c r="B20" s="1">
        <v>0.8</v>
      </c>
      <c r="C20">
        <v>1380</v>
      </c>
    </row>
    <row r="21" spans="1:3">
      <c r="A21">
        <v>80</v>
      </c>
      <c r="B21" s="1">
        <v>0.82</v>
      </c>
      <c r="C21">
        <v>1380</v>
      </c>
    </row>
    <row r="22" spans="1:3">
      <c r="A22">
        <v>84</v>
      </c>
      <c r="B22" s="1">
        <v>0.83</v>
      </c>
      <c r="C22">
        <v>1380</v>
      </c>
    </row>
    <row r="23" spans="1:3">
      <c r="A23">
        <v>88</v>
      </c>
      <c r="B23" s="1">
        <v>0.84</v>
      </c>
      <c r="C23">
        <v>1380</v>
      </c>
    </row>
    <row r="24" spans="1:3">
      <c r="A24">
        <v>92</v>
      </c>
      <c r="B24" s="1">
        <v>0.84</v>
      </c>
      <c r="C24">
        <v>1380</v>
      </c>
    </row>
    <row r="25" spans="1:3">
      <c r="A25">
        <v>96</v>
      </c>
      <c r="B25" s="1">
        <v>0.84</v>
      </c>
      <c r="C25">
        <v>1380</v>
      </c>
    </row>
    <row r="26" spans="1:3">
      <c r="A26">
        <v>100</v>
      </c>
      <c r="B26" s="1">
        <v>0.84</v>
      </c>
      <c r="C26">
        <v>1380</v>
      </c>
    </row>
    <row r="27" spans="1:3">
      <c r="A27">
        <v>104</v>
      </c>
      <c r="B27" s="1">
        <v>0.84</v>
      </c>
      <c r="C27">
        <v>1380</v>
      </c>
    </row>
    <row r="28" spans="1:3">
      <c r="A28">
        <v>108</v>
      </c>
      <c r="B28" s="1">
        <v>0.84</v>
      </c>
      <c r="C28">
        <v>1380</v>
      </c>
    </row>
    <row r="29" spans="1:3">
      <c r="A29">
        <v>112</v>
      </c>
      <c r="B29" s="1">
        <v>0.85</v>
      </c>
      <c r="C29">
        <v>1380</v>
      </c>
    </row>
    <row r="30" spans="1:3">
      <c r="A30">
        <v>116</v>
      </c>
      <c r="B30" s="1">
        <v>0.85</v>
      </c>
      <c r="C30">
        <v>1380</v>
      </c>
    </row>
    <row r="31" spans="1:3">
      <c r="A31">
        <v>120</v>
      </c>
      <c r="B31" s="1">
        <v>0.85</v>
      </c>
      <c r="C31">
        <v>1380</v>
      </c>
    </row>
    <row r="32" spans="1:3">
      <c r="A32">
        <v>124</v>
      </c>
      <c r="B32" s="1">
        <v>0.85</v>
      </c>
      <c r="C32">
        <v>1380</v>
      </c>
    </row>
    <row r="33" spans="1:3">
      <c r="A33">
        <v>128</v>
      </c>
      <c r="B33" s="1">
        <v>0.85</v>
      </c>
      <c r="C33">
        <v>2404</v>
      </c>
    </row>
    <row r="34" spans="1:3">
      <c r="A34">
        <v>132</v>
      </c>
      <c r="B34" s="1">
        <v>0.85</v>
      </c>
      <c r="C34">
        <v>2404</v>
      </c>
    </row>
    <row r="35" spans="1:3">
      <c r="A35">
        <v>136</v>
      </c>
      <c r="B35" s="1">
        <v>0.85</v>
      </c>
      <c r="C35">
        <v>2404</v>
      </c>
    </row>
    <row r="36" spans="1:3">
      <c r="A36">
        <v>140</v>
      </c>
      <c r="B36" s="1">
        <v>0.85</v>
      </c>
      <c r="C36">
        <v>2404</v>
      </c>
    </row>
    <row r="37" spans="1:3">
      <c r="A37">
        <v>144</v>
      </c>
      <c r="B37" s="1">
        <v>0.85</v>
      </c>
      <c r="C37">
        <v>2404</v>
      </c>
    </row>
    <row r="38" spans="1:3">
      <c r="A38">
        <v>148</v>
      </c>
      <c r="B38" s="1">
        <v>0.85</v>
      </c>
      <c r="C38">
        <v>2404</v>
      </c>
    </row>
    <row r="39" spans="1:3">
      <c r="A39">
        <v>152</v>
      </c>
      <c r="B39" s="1">
        <v>0.86</v>
      </c>
      <c r="C39">
        <v>2404</v>
      </c>
    </row>
    <row r="40" spans="1:3">
      <c r="A40">
        <v>156</v>
      </c>
      <c r="B40" s="1">
        <v>0.86</v>
      </c>
      <c r="C40">
        <v>2404</v>
      </c>
    </row>
    <row r="41" spans="1:3">
      <c r="A41">
        <v>160</v>
      </c>
      <c r="B41" s="1">
        <v>0.87</v>
      </c>
      <c r="C41">
        <v>2404</v>
      </c>
    </row>
    <row r="42" spans="1:3">
      <c r="A42">
        <v>164</v>
      </c>
      <c r="B42" s="1">
        <v>0.88</v>
      </c>
      <c r="C42">
        <v>2404</v>
      </c>
    </row>
    <row r="43" spans="1:3">
      <c r="A43">
        <v>168</v>
      </c>
      <c r="B43" s="1">
        <v>0.88</v>
      </c>
      <c r="C43">
        <v>2404</v>
      </c>
    </row>
    <row r="44" spans="1:3">
      <c r="A44">
        <v>172</v>
      </c>
      <c r="B44" s="1">
        <v>0.88</v>
      </c>
      <c r="C44">
        <v>2404</v>
      </c>
    </row>
    <row r="45" spans="1:3">
      <c r="A45">
        <v>176</v>
      </c>
      <c r="B45" s="1">
        <v>0.89</v>
      </c>
      <c r="C45">
        <v>2404</v>
      </c>
    </row>
    <row r="46" spans="1:3">
      <c r="A46">
        <v>180</v>
      </c>
      <c r="B46" s="1">
        <v>0.89</v>
      </c>
      <c r="C46">
        <v>2404</v>
      </c>
    </row>
    <row r="47" spans="1:3">
      <c r="A47">
        <v>184</v>
      </c>
      <c r="B47" s="1">
        <v>0.9</v>
      </c>
      <c r="C47">
        <v>2404</v>
      </c>
    </row>
    <row r="48" spans="1:3">
      <c r="A48">
        <v>188</v>
      </c>
      <c r="B48" s="1">
        <v>0.91</v>
      </c>
      <c r="C48">
        <v>2404</v>
      </c>
    </row>
    <row r="49" spans="1:3">
      <c r="A49">
        <v>192</v>
      </c>
      <c r="B49" s="1">
        <v>0.92</v>
      </c>
      <c r="C49">
        <v>2404</v>
      </c>
    </row>
    <row r="50" spans="1:3">
      <c r="A50">
        <v>196</v>
      </c>
      <c r="B50" s="1">
        <v>0.93</v>
      </c>
      <c r="C50">
        <v>2404</v>
      </c>
    </row>
    <row r="51" spans="1:3">
      <c r="A51">
        <v>200</v>
      </c>
      <c r="B51" s="1">
        <v>0.94</v>
      </c>
      <c r="C51">
        <v>2404</v>
      </c>
    </row>
    <row r="52" spans="1:3">
      <c r="A52">
        <v>204</v>
      </c>
      <c r="B52" s="1">
        <v>0.94</v>
      </c>
      <c r="C52">
        <v>2404</v>
      </c>
    </row>
    <row r="53" spans="1:3">
      <c r="A53">
        <v>208</v>
      </c>
      <c r="B53" s="1">
        <v>0.95</v>
      </c>
      <c r="C53">
        <v>2404</v>
      </c>
    </row>
    <row r="54" spans="1:3">
      <c r="A54">
        <v>212</v>
      </c>
      <c r="B54" s="1">
        <v>0.95</v>
      </c>
      <c r="C54">
        <v>2404</v>
      </c>
    </row>
    <row r="55" spans="1:3">
      <c r="A55">
        <v>216</v>
      </c>
      <c r="B55" s="1">
        <v>0.95</v>
      </c>
      <c r="C55">
        <v>2404</v>
      </c>
    </row>
    <row r="56" spans="1:3">
      <c r="A56">
        <v>220</v>
      </c>
      <c r="B56" s="1">
        <v>0.95</v>
      </c>
      <c r="C56">
        <v>2404</v>
      </c>
    </row>
    <row r="57" spans="1:3">
      <c r="A57">
        <v>224</v>
      </c>
      <c r="B57" s="1">
        <v>0.95</v>
      </c>
      <c r="C57">
        <v>2404</v>
      </c>
    </row>
    <row r="58" spans="1:3">
      <c r="A58">
        <v>228</v>
      </c>
      <c r="B58" s="1">
        <v>0.95</v>
      </c>
      <c r="C58">
        <v>2404</v>
      </c>
    </row>
    <row r="59" spans="1:3">
      <c r="A59">
        <v>232</v>
      </c>
      <c r="B59" s="1">
        <v>0.96</v>
      </c>
      <c r="C59">
        <v>2404</v>
      </c>
    </row>
    <row r="60" spans="1:3">
      <c r="A60">
        <v>236</v>
      </c>
      <c r="B60" s="1">
        <v>0.96</v>
      </c>
      <c r="C60">
        <v>2404</v>
      </c>
    </row>
    <row r="61" spans="1:3">
      <c r="A61">
        <v>240</v>
      </c>
      <c r="B61" s="1">
        <v>0.96</v>
      </c>
      <c r="C61">
        <v>2404</v>
      </c>
    </row>
    <row r="62" spans="1:3">
      <c r="A62">
        <v>244</v>
      </c>
      <c r="B62" s="1">
        <v>0.96</v>
      </c>
      <c r="C62">
        <v>2404</v>
      </c>
    </row>
    <row r="63" spans="1:3">
      <c r="A63">
        <v>248</v>
      </c>
      <c r="B63" s="1">
        <v>0.96</v>
      </c>
      <c r="C63">
        <v>2404</v>
      </c>
    </row>
    <row r="64" spans="1:3">
      <c r="A64">
        <v>252</v>
      </c>
      <c r="B64" s="1">
        <v>0.96</v>
      </c>
      <c r="C64">
        <v>2404</v>
      </c>
    </row>
    <row r="65" spans="1:3">
      <c r="A65">
        <v>256</v>
      </c>
      <c r="B65" s="1">
        <v>0.98</v>
      </c>
      <c r="C65">
        <v>4452</v>
      </c>
    </row>
    <row r="66" spans="1:3">
      <c r="A66">
        <v>260</v>
      </c>
      <c r="B66" s="1">
        <v>0.98</v>
      </c>
      <c r="C66">
        <v>4452</v>
      </c>
    </row>
    <row r="67" spans="1:3">
      <c r="A67">
        <v>264</v>
      </c>
      <c r="B67" s="1">
        <v>0.98</v>
      </c>
      <c r="C67">
        <v>4452</v>
      </c>
    </row>
    <row r="68" spans="1:3">
      <c r="A68">
        <v>268</v>
      </c>
      <c r="B68" s="1">
        <v>0.98</v>
      </c>
      <c r="C68">
        <v>4452</v>
      </c>
    </row>
    <row r="69" spans="1:3">
      <c r="A69">
        <v>272</v>
      </c>
      <c r="B69" s="1">
        <v>0.98</v>
      </c>
      <c r="C69">
        <v>4452</v>
      </c>
    </row>
    <row r="70" spans="1:3">
      <c r="A70">
        <v>276</v>
      </c>
      <c r="B70" s="1">
        <v>0.98</v>
      </c>
      <c r="C70">
        <v>4452</v>
      </c>
    </row>
    <row r="71" spans="1:3">
      <c r="A71">
        <v>280</v>
      </c>
      <c r="B71" s="1">
        <v>0.98</v>
      </c>
      <c r="C71">
        <v>4452</v>
      </c>
    </row>
    <row r="72" spans="1:3">
      <c r="A72">
        <v>284</v>
      </c>
      <c r="B72" s="1">
        <v>0.98</v>
      </c>
      <c r="C72">
        <v>4452</v>
      </c>
    </row>
    <row r="73" spans="1:3">
      <c r="A73">
        <v>288</v>
      </c>
      <c r="B73" s="1">
        <v>0.98</v>
      </c>
      <c r="C73">
        <v>4452</v>
      </c>
    </row>
    <row r="74" spans="1:3">
      <c r="A74">
        <v>292</v>
      </c>
      <c r="B74" s="1">
        <v>0.98</v>
      </c>
      <c r="C74">
        <v>4452</v>
      </c>
    </row>
    <row r="75" spans="1:3">
      <c r="A75">
        <v>296</v>
      </c>
      <c r="B75" s="1">
        <v>0.98</v>
      </c>
      <c r="C75">
        <v>4452</v>
      </c>
    </row>
    <row r="76" spans="1:3">
      <c r="A76">
        <v>300</v>
      </c>
      <c r="B76" s="1">
        <v>0.98</v>
      </c>
      <c r="C76">
        <v>4452</v>
      </c>
    </row>
    <row r="77" spans="1:3">
      <c r="A77">
        <v>304</v>
      </c>
      <c r="B77" s="1">
        <v>0.98</v>
      </c>
      <c r="C77">
        <v>4452</v>
      </c>
    </row>
    <row r="78" spans="1:3">
      <c r="A78">
        <v>308</v>
      </c>
      <c r="B78" s="1">
        <v>0.98</v>
      </c>
      <c r="C78">
        <v>4452</v>
      </c>
    </row>
    <row r="79" spans="1:3">
      <c r="A79">
        <v>312</v>
      </c>
      <c r="B79" s="1">
        <v>0.98</v>
      </c>
      <c r="C79">
        <v>4452</v>
      </c>
    </row>
    <row r="80" spans="1:3">
      <c r="A80">
        <v>316</v>
      </c>
      <c r="B80" s="1">
        <v>0.98</v>
      </c>
      <c r="C80">
        <v>4452</v>
      </c>
    </row>
    <row r="81" spans="1:3">
      <c r="A81">
        <v>320</v>
      </c>
      <c r="B81" s="1">
        <v>0.98</v>
      </c>
      <c r="C81">
        <v>4452</v>
      </c>
    </row>
    <row r="82" spans="1:3">
      <c r="A82">
        <v>324</v>
      </c>
      <c r="B82" s="1">
        <v>0.98</v>
      </c>
      <c r="C82">
        <v>4452</v>
      </c>
    </row>
    <row r="83" spans="1:3">
      <c r="A83">
        <v>328</v>
      </c>
      <c r="B83" s="1">
        <v>0.98</v>
      </c>
      <c r="C83">
        <v>4452</v>
      </c>
    </row>
    <row r="84" spans="1:3">
      <c r="A84">
        <v>332</v>
      </c>
      <c r="B84" s="1">
        <v>0.98</v>
      </c>
      <c r="C84">
        <v>4452</v>
      </c>
    </row>
    <row r="85" spans="1:3">
      <c r="A85">
        <v>336</v>
      </c>
      <c r="B85" s="1">
        <v>0.98</v>
      </c>
      <c r="C85">
        <v>4452</v>
      </c>
    </row>
    <row r="86" spans="1:3">
      <c r="A86">
        <v>340</v>
      </c>
      <c r="B86" s="1">
        <v>0.98</v>
      </c>
      <c r="C86">
        <v>4452</v>
      </c>
    </row>
    <row r="87" spans="1:3">
      <c r="A87">
        <v>344</v>
      </c>
      <c r="B87" s="1">
        <v>0.98</v>
      </c>
      <c r="C87">
        <v>4452</v>
      </c>
    </row>
    <row r="88" spans="1:3">
      <c r="A88">
        <v>348</v>
      </c>
      <c r="B88" s="1">
        <v>0.98</v>
      </c>
      <c r="C88">
        <v>4452</v>
      </c>
    </row>
    <row r="89" spans="1:3">
      <c r="A89">
        <v>352</v>
      </c>
      <c r="B89" s="1">
        <v>0.98</v>
      </c>
      <c r="C89">
        <v>4452</v>
      </c>
    </row>
    <row r="90" spans="1:3">
      <c r="A90">
        <v>356</v>
      </c>
      <c r="B90" s="1">
        <v>0.98</v>
      </c>
      <c r="C90">
        <v>4452</v>
      </c>
    </row>
    <row r="91" spans="1:3">
      <c r="A91">
        <v>360</v>
      </c>
      <c r="B91" s="1">
        <v>0.99</v>
      </c>
      <c r="C91">
        <v>4452</v>
      </c>
    </row>
    <row r="92" spans="1:3">
      <c r="A92">
        <v>364</v>
      </c>
      <c r="B92" s="1">
        <v>0.99</v>
      </c>
      <c r="C92">
        <v>4452</v>
      </c>
    </row>
    <row r="93" spans="1:3">
      <c r="A93">
        <v>368</v>
      </c>
      <c r="B93" s="1">
        <v>0.99</v>
      </c>
      <c r="C93">
        <v>4452</v>
      </c>
    </row>
    <row r="94" spans="1:3">
      <c r="A94">
        <v>372</v>
      </c>
      <c r="B94" s="1">
        <v>0.99</v>
      </c>
      <c r="C94">
        <v>4452</v>
      </c>
    </row>
    <row r="95" spans="1:3">
      <c r="A95">
        <v>376</v>
      </c>
      <c r="B95" s="1">
        <v>0.99</v>
      </c>
      <c r="C95">
        <v>4452</v>
      </c>
    </row>
    <row r="96" spans="1:3">
      <c r="A96">
        <v>380</v>
      </c>
      <c r="B96" s="1">
        <v>0.99</v>
      </c>
      <c r="C96">
        <v>4452</v>
      </c>
    </row>
    <row r="97" spans="1:3">
      <c r="A97">
        <v>384</v>
      </c>
      <c r="B97" s="1">
        <v>0.99</v>
      </c>
      <c r="C97">
        <v>4452</v>
      </c>
    </row>
    <row r="98" spans="1:3">
      <c r="A98">
        <v>388</v>
      </c>
      <c r="B98" s="1">
        <v>0.99</v>
      </c>
      <c r="C98">
        <v>4452</v>
      </c>
    </row>
  </sheetData>
  <phoneticPr fontId="3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9"/>
  <sheetViews>
    <sheetView workbookViewId="0">
      <selection activeCell="F21" sqref="F21"/>
    </sheetView>
  </sheetViews>
  <sheetFormatPr defaultColWidth="8.875" defaultRowHeight="13.5"/>
  <cols>
    <col min="1" max="1" width="10.875" customWidth="1"/>
    <col min="2" max="2" width="13.875" customWidth="1"/>
    <col min="3" max="3" width="12.375" customWidth="1"/>
    <col min="4" max="4" width="11.125" customWidth="1"/>
    <col min="5" max="5" width="10.75" customWidth="1"/>
    <col min="6" max="6" width="12.25" customWidth="1"/>
    <col min="7" max="7" width="12.5" customWidth="1"/>
    <col min="8" max="8" width="12.375" customWidth="1"/>
    <col min="9" max="9" width="11.625" customWidth="1"/>
    <col min="11" max="11" width="13.625" customWidth="1"/>
  </cols>
  <sheetData>
    <row r="1" spans="1:21">
      <c r="A1" t="s">
        <v>7</v>
      </c>
      <c r="B1" t="s">
        <v>8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I1" t="s">
        <v>13</v>
      </c>
      <c r="K1" t="s">
        <v>14</v>
      </c>
    </row>
    <row r="2" spans="1:21">
      <c r="A2">
        <v>16</v>
      </c>
      <c r="B2" s="1">
        <v>0.43</v>
      </c>
      <c r="C2">
        <v>738</v>
      </c>
      <c r="D2">
        <v>375965</v>
      </c>
      <c r="E2">
        <v>375964</v>
      </c>
      <c r="F2">
        <v>7736.5415700000003</v>
      </c>
      <c r="G2">
        <v>7755.4318400000002</v>
      </c>
      <c r="I2">
        <f>(F2+G2)/D2</f>
        <v>4.1205892596385303E-2</v>
      </c>
    </row>
    <row r="3" spans="1:21">
      <c r="A3">
        <v>32</v>
      </c>
      <c r="B3" s="1">
        <v>0.7</v>
      </c>
      <c r="C3">
        <v>867</v>
      </c>
      <c r="D3">
        <v>163360</v>
      </c>
      <c r="E3">
        <v>163359</v>
      </c>
      <c r="F3">
        <v>3615.34681</v>
      </c>
      <c r="G3">
        <v>3630.0915300000001</v>
      </c>
      <c r="I3">
        <f t="shared" ref="I3:I9" si="0">(F3+G3)/D3</f>
        <v>4.4352585333006858E-2</v>
      </c>
    </row>
    <row r="4" spans="1:21">
      <c r="A4">
        <v>48</v>
      </c>
      <c r="B4" s="1">
        <v>0.77</v>
      </c>
      <c r="C4">
        <v>873</v>
      </c>
      <c r="D4">
        <v>117164</v>
      </c>
      <c r="E4">
        <v>117165</v>
      </c>
      <c r="F4">
        <v>3487.2914700000001</v>
      </c>
      <c r="G4">
        <v>3404.0426299999999</v>
      </c>
      <c r="I4">
        <f t="shared" si="0"/>
        <v>5.8817845925369566E-2</v>
      </c>
    </row>
    <row r="5" spans="1:21">
      <c r="A5">
        <v>64</v>
      </c>
      <c r="B5" s="1">
        <v>0.8</v>
      </c>
      <c r="C5">
        <v>1380</v>
      </c>
      <c r="D5">
        <v>100920</v>
      </c>
      <c r="E5">
        <v>100921</v>
      </c>
      <c r="F5">
        <v>4150.8203599999997</v>
      </c>
      <c r="G5">
        <v>4148.8188399999999</v>
      </c>
      <c r="I5">
        <f t="shared" si="0"/>
        <v>8.223978596908442E-2</v>
      </c>
    </row>
    <row r="6" spans="1:21">
      <c r="A6">
        <v>80</v>
      </c>
      <c r="B6" s="1">
        <v>0.85</v>
      </c>
      <c r="C6">
        <v>1381</v>
      </c>
      <c r="D6">
        <v>83163</v>
      </c>
      <c r="E6">
        <v>83162</v>
      </c>
      <c r="F6">
        <v>3511.3890799999999</v>
      </c>
      <c r="G6">
        <v>3530.0437499999998</v>
      </c>
      <c r="I6">
        <f t="shared" si="0"/>
        <v>8.4670259971381501E-2</v>
      </c>
    </row>
    <row r="7" spans="1:21">
      <c r="A7">
        <v>96</v>
      </c>
      <c r="B7" s="1">
        <v>0.87</v>
      </c>
      <c r="C7">
        <v>1381</v>
      </c>
      <c r="D7">
        <v>67847</v>
      </c>
      <c r="E7">
        <v>67846</v>
      </c>
      <c r="F7">
        <v>3335.46794</v>
      </c>
      <c r="G7">
        <v>3354.57681</v>
      </c>
      <c r="I7">
        <f t="shared" si="0"/>
        <v>9.8604871991392395E-2</v>
      </c>
    </row>
    <row r="8" spans="1:21" ht="15" customHeight="1">
      <c r="A8">
        <v>112</v>
      </c>
      <c r="B8" s="1">
        <v>0.91</v>
      </c>
      <c r="C8">
        <v>1381</v>
      </c>
      <c r="D8">
        <v>67983</v>
      </c>
      <c r="E8">
        <v>67984</v>
      </c>
      <c r="F8">
        <v>4136.13724</v>
      </c>
      <c r="G8">
        <v>4139.9616100000003</v>
      </c>
      <c r="I8">
        <f t="shared" si="0"/>
        <v>0.12173777047202977</v>
      </c>
      <c r="M8">
        <v>512</v>
      </c>
      <c r="N8" s="1">
        <v>0.99</v>
      </c>
      <c r="O8">
        <v>4453</v>
      </c>
      <c r="P8">
        <v>39757</v>
      </c>
      <c r="Q8">
        <v>39756</v>
      </c>
      <c r="R8">
        <v>8950.8710100000008</v>
      </c>
      <c r="S8">
        <v>8970.8114299999997</v>
      </c>
      <c r="U8">
        <f>(R8+S8)/P8</f>
        <v>0.45078055285861612</v>
      </c>
    </row>
    <row r="9" spans="1:21">
      <c r="A9">
        <v>128</v>
      </c>
      <c r="B9" s="1">
        <v>0.91</v>
      </c>
      <c r="C9">
        <v>2404</v>
      </c>
      <c r="D9">
        <v>53036</v>
      </c>
      <c r="E9">
        <v>53039</v>
      </c>
      <c r="F9">
        <v>3617.4854799999998</v>
      </c>
      <c r="G9">
        <v>3617.0688399999999</v>
      </c>
      <c r="I9">
        <f t="shared" si="0"/>
        <v>0.13640837016366242</v>
      </c>
      <c r="M9">
        <v>256</v>
      </c>
      <c r="N9" s="1">
        <v>0.95</v>
      </c>
      <c r="O9">
        <v>2405</v>
      </c>
      <c r="P9">
        <v>35629</v>
      </c>
      <c r="Q9">
        <v>35630</v>
      </c>
      <c r="R9">
        <v>4151.2259299999996</v>
      </c>
      <c r="S9">
        <v>4171.6838600000001</v>
      </c>
      <c r="U9">
        <f>(R9+S9)/P9</f>
        <v>0.23359930927053804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6"/>
  <sheetViews>
    <sheetView topLeftCell="B1" workbookViewId="0">
      <selection activeCell="M23" sqref="M23"/>
    </sheetView>
  </sheetViews>
  <sheetFormatPr defaultColWidth="8.875" defaultRowHeight="13.5"/>
  <cols>
    <col min="1" max="1" width="11.625" customWidth="1"/>
    <col min="2" max="2" width="14.375" customWidth="1"/>
    <col min="3" max="3" width="12" customWidth="1"/>
    <col min="4" max="4" width="9.25" customWidth="1"/>
    <col min="7" max="7" width="24.25" customWidth="1"/>
    <col min="8" max="8" width="18.5" customWidth="1"/>
    <col min="9" max="9" width="19" customWidth="1"/>
    <col min="10" max="10" width="16.5" customWidth="1"/>
    <col min="11" max="11" width="9.875" customWidth="1"/>
    <col min="13" max="13" width="24.5" customWidth="1"/>
    <col min="14" max="15" width="19.125" customWidth="1"/>
    <col min="16" max="16" width="16.25" customWidth="1"/>
  </cols>
  <sheetData>
    <row r="1" spans="1:16">
      <c r="A1" t="s">
        <v>15</v>
      </c>
      <c r="B1" t="s">
        <v>16</v>
      </c>
      <c r="C1" t="s">
        <v>17</v>
      </c>
      <c r="D1" t="s">
        <v>15</v>
      </c>
      <c r="E1" t="s">
        <v>16</v>
      </c>
      <c r="F1" t="s">
        <v>17</v>
      </c>
      <c r="G1" s="3" t="s">
        <v>20</v>
      </c>
      <c r="H1" s="4" t="s">
        <v>18</v>
      </c>
      <c r="I1" s="3" t="s">
        <v>19</v>
      </c>
      <c r="J1" s="4" t="s">
        <v>21</v>
      </c>
      <c r="M1" s="4" t="s">
        <v>22</v>
      </c>
      <c r="N1" s="3"/>
      <c r="O1" s="3" t="s">
        <v>23</v>
      </c>
      <c r="P1" s="3" t="s">
        <v>24</v>
      </c>
    </row>
    <row r="2" spans="1:16" ht="14.25">
      <c r="A2" s="1">
        <v>0.69</v>
      </c>
      <c r="B2" s="2">
        <v>2075.7636400000001</v>
      </c>
      <c r="C2">
        <v>3515.45111</v>
      </c>
      <c r="D2" s="1">
        <v>0.74</v>
      </c>
      <c r="E2" s="2">
        <v>2059.52313</v>
      </c>
      <c r="F2">
        <v>3354.3134100000002</v>
      </c>
      <c r="G2" t="b">
        <f>B2&lt;E2</f>
        <v>0</v>
      </c>
      <c r="H2">
        <f>B2*(1-A2)</f>
        <v>643.48672840000017</v>
      </c>
    </row>
    <row r="3" spans="1:16" ht="14.25">
      <c r="A3" s="1">
        <v>0.69</v>
      </c>
      <c r="B3" s="2">
        <v>2075.7636400000001</v>
      </c>
      <c r="C3">
        <v>3489.0209799999998</v>
      </c>
      <c r="D3" s="1">
        <v>0.67</v>
      </c>
      <c r="E3">
        <v>2113.8803499999999</v>
      </c>
      <c r="F3">
        <v>4080.8383100000001</v>
      </c>
      <c r="G3" t="b">
        <f t="shared" ref="G3:G11" si="0">B3&lt;E3</f>
        <v>1</v>
      </c>
      <c r="H3">
        <f t="shared" ref="H3:H11" si="1">B3*(1-A3)</f>
        <v>643.48672840000017</v>
      </c>
    </row>
    <row r="4" spans="1:16">
      <c r="A4" s="1">
        <v>0.87</v>
      </c>
      <c r="B4">
        <v>3354.57681</v>
      </c>
      <c r="C4">
        <v>6821.0871900000002</v>
      </c>
      <c r="D4" s="1">
        <v>0.91</v>
      </c>
      <c r="E4">
        <v>3617.4854799999998</v>
      </c>
      <c r="F4">
        <v>7489.3661400000001</v>
      </c>
      <c r="G4" t="b">
        <f t="shared" si="0"/>
        <v>1</v>
      </c>
      <c r="H4">
        <f t="shared" si="1"/>
        <v>436.09498530000002</v>
      </c>
    </row>
    <row r="5" spans="1:16" ht="14.25">
      <c r="A5" s="1">
        <v>0.74</v>
      </c>
      <c r="B5" s="2">
        <v>2059.52313</v>
      </c>
      <c r="C5">
        <v>4129.35772</v>
      </c>
      <c r="D5" s="1">
        <v>0.91</v>
      </c>
      <c r="E5">
        <v>3617.4854799999998</v>
      </c>
      <c r="F5">
        <v>5794.7122900000004</v>
      </c>
      <c r="G5" t="b">
        <f t="shared" si="0"/>
        <v>1</v>
      </c>
      <c r="H5">
        <f t="shared" si="1"/>
        <v>535.47601380000003</v>
      </c>
    </row>
    <row r="6" spans="1:16">
      <c r="A6" s="1">
        <v>0.67</v>
      </c>
      <c r="B6">
        <v>2113.8803499999999</v>
      </c>
      <c r="C6">
        <v>4267.0884599999999</v>
      </c>
      <c r="D6" s="1">
        <v>0.77</v>
      </c>
      <c r="E6">
        <v>3487.2914700000001</v>
      </c>
      <c r="F6">
        <v>6506.3597099999997</v>
      </c>
      <c r="G6" t="b">
        <f t="shared" si="0"/>
        <v>1</v>
      </c>
      <c r="H6">
        <f t="shared" si="1"/>
        <v>697.58051549999993</v>
      </c>
    </row>
    <row r="7" spans="1:16" ht="14.25">
      <c r="A7" s="1">
        <v>0.74</v>
      </c>
      <c r="B7" s="2">
        <v>2059.52313</v>
      </c>
      <c r="C7">
        <v>3354.3134100000002</v>
      </c>
      <c r="D7" s="1">
        <v>0.69</v>
      </c>
      <c r="E7" s="2">
        <v>2075.7636400000001</v>
      </c>
      <c r="F7">
        <v>3515.45111</v>
      </c>
      <c r="G7" t="b">
        <f t="shared" si="0"/>
        <v>1</v>
      </c>
      <c r="H7">
        <f t="shared" si="1"/>
        <v>535.47601380000003</v>
      </c>
    </row>
    <row r="8" spans="1:16" ht="14.25">
      <c r="A8" s="1">
        <v>0.67</v>
      </c>
      <c r="B8">
        <v>2113.8803499999999</v>
      </c>
      <c r="C8">
        <v>4080.8383100000001</v>
      </c>
      <c r="D8" s="1">
        <v>0.69</v>
      </c>
      <c r="E8" s="2">
        <v>2075.7636400000001</v>
      </c>
      <c r="F8">
        <v>3489.0209799999998</v>
      </c>
      <c r="G8" t="b">
        <f t="shared" si="0"/>
        <v>0</v>
      </c>
      <c r="H8">
        <f t="shared" si="1"/>
        <v>697.58051549999993</v>
      </c>
    </row>
    <row r="9" spans="1:16">
      <c r="A9" s="1">
        <v>0.91</v>
      </c>
      <c r="B9">
        <v>3617.4854799999998</v>
      </c>
      <c r="C9">
        <v>7489.3661400000001</v>
      </c>
      <c r="D9" s="1">
        <v>0.87</v>
      </c>
      <c r="E9">
        <v>3354.57681</v>
      </c>
      <c r="F9">
        <v>6821.0871900000002</v>
      </c>
      <c r="G9" t="b">
        <f t="shared" si="0"/>
        <v>0</v>
      </c>
      <c r="H9">
        <f t="shared" si="1"/>
        <v>325.57369319999987</v>
      </c>
    </row>
    <row r="10" spans="1:16" ht="14.25">
      <c r="A10" s="1">
        <v>0.91</v>
      </c>
      <c r="B10">
        <v>3617.4854799999998</v>
      </c>
      <c r="C10">
        <v>5794.7122900000004</v>
      </c>
      <c r="D10" s="1">
        <v>0.74</v>
      </c>
      <c r="E10" s="2">
        <v>2059.52313</v>
      </c>
      <c r="F10">
        <v>4129.35772</v>
      </c>
      <c r="G10" t="b">
        <f t="shared" si="0"/>
        <v>0</v>
      </c>
      <c r="H10">
        <f t="shared" si="1"/>
        <v>325.57369319999987</v>
      </c>
    </row>
    <row r="11" spans="1:16">
      <c r="A11" s="1">
        <v>0.77</v>
      </c>
      <c r="B11">
        <v>3487.2914700000001</v>
      </c>
      <c r="C11">
        <v>6506.3597099999997</v>
      </c>
      <c r="D11" s="1">
        <v>0.67</v>
      </c>
      <c r="E11">
        <v>2113.8803499999999</v>
      </c>
      <c r="F11">
        <v>4267.0884599999999</v>
      </c>
      <c r="G11" t="b">
        <f t="shared" si="0"/>
        <v>0</v>
      </c>
      <c r="H11">
        <f t="shared" si="1"/>
        <v>802.07703809999998</v>
      </c>
    </row>
    <row r="15" spans="1:16" ht="14.25">
      <c r="A15" s="1">
        <v>0.69</v>
      </c>
      <c r="B15" s="2">
        <v>2075.7636400000001</v>
      </c>
      <c r="C15">
        <v>3515.45111</v>
      </c>
      <c r="D15" s="1">
        <v>0.74</v>
      </c>
      <c r="E15" s="2">
        <v>2059.52313</v>
      </c>
      <c r="F15">
        <v>3354.3134100000002</v>
      </c>
      <c r="G15" t="b">
        <f>B15&lt;E15</f>
        <v>0</v>
      </c>
      <c r="H15">
        <f>B15*(1-A15)</f>
        <v>643.48672840000017</v>
      </c>
      <c r="I15">
        <f>E15*(1-D15)</f>
        <v>535.47601380000003</v>
      </c>
    </row>
    <row r="16" spans="1:16" ht="14.25">
      <c r="A16" s="1">
        <v>0.67</v>
      </c>
      <c r="B16">
        <v>2113.8803499999999</v>
      </c>
      <c r="C16">
        <v>4080.8383100000001</v>
      </c>
      <c r="D16" s="1">
        <v>0.69</v>
      </c>
      <c r="E16" s="2">
        <v>2075.7636400000001</v>
      </c>
      <c r="F16">
        <v>3489.0209799999998</v>
      </c>
      <c r="G16" t="b">
        <f t="shared" ref="G16:G19" si="2">B16&lt;E16</f>
        <v>0</v>
      </c>
      <c r="H16">
        <f t="shared" ref="H16:H19" si="3">B16*(1-A16)</f>
        <v>697.58051549999993</v>
      </c>
      <c r="I16">
        <f t="shared" ref="I16:I26" si="4">E16*(1-D16)</f>
        <v>643.48672840000017</v>
      </c>
    </row>
    <row r="17" spans="1:18">
      <c r="A17" s="1">
        <v>0.91</v>
      </c>
      <c r="B17">
        <v>3617.4854799999998</v>
      </c>
      <c r="C17">
        <v>7489.3661400000001</v>
      </c>
      <c r="D17" s="1">
        <v>0.87</v>
      </c>
      <c r="E17">
        <v>3354.57681</v>
      </c>
      <c r="F17">
        <v>6821.0871900000002</v>
      </c>
      <c r="G17" t="b">
        <f t="shared" si="2"/>
        <v>0</v>
      </c>
      <c r="H17">
        <f t="shared" si="3"/>
        <v>325.57369319999987</v>
      </c>
      <c r="I17">
        <f t="shared" si="4"/>
        <v>436.09498530000002</v>
      </c>
    </row>
    <row r="18" spans="1:18" ht="14.25">
      <c r="A18" s="1">
        <v>0.91</v>
      </c>
      <c r="B18">
        <v>3617.4854799999998</v>
      </c>
      <c r="C18">
        <v>5794.7122900000004</v>
      </c>
      <c r="D18" s="1">
        <v>0.74</v>
      </c>
      <c r="E18" s="2">
        <v>2059.52313</v>
      </c>
      <c r="F18">
        <v>4129.35772</v>
      </c>
      <c r="G18" t="b">
        <f t="shared" si="2"/>
        <v>0</v>
      </c>
      <c r="H18">
        <f t="shared" si="3"/>
        <v>325.57369319999987</v>
      </c>
      <c r="I18">
        <f t="shared" si="4"/>
        <v>535.47601380000003</v>
      </c>
    </row>
    <row r="19" spans="1:18">
      <c r="A19" s="1">
        <v>0.77</v>
      </c>
      <c r="B19">
        <v>3487.2914700000001</v>
      </c>
      <c r="C19">
        <v>6506.3597099999997</v>
      </c>
      <c r="D19" s="1">
        <v>0.67</v>
      </c>
      <c r="E19">
        <v>2113.8803499999999</v>
      </c>
      <c r="F19">
        <v>4267.0884599999999</v>
      </c>
      <c r="G19" t="b">
        <f t="shared" si="2"/>
        <v>0</v>
      </c>
      <c r="H19">
        <f t="shared" si="3"/>
        <v>802.07703809999998</v>
      </c>
      <c r="I19">
        <f t="shared" si="4"/>
        <v>697.58051549999993</v>
      </c>
    </row>
    <row r="22" spans="1:18" ht="14.25">
      <c r="A22" s="1">
        <v>0.69</v>
      </c>
      <c r="B22" s="2">
        <v>2075.7636400000001</v>
      </c>
      <c r="C22">
        <v>3489.0209799999998</v>
      </c>
      <c r="D22" s="1">
        <v>0.67</v>
      </c>
      <c r="E22">
        <v>2113.8803499999999</v>
      </c>
      <c r="F22">
        <v>4080.8383100000001</v>
      </c>
      <c r="G22" t="b">
        <f t="shared" ref="G22:G26" si="5">B22&lt;E22</f>
        <v>1</v>
      </c>
      <c r="H22">
        <f t="shared" ref="H22:H26" si="6">B22*(1-A22)</f>
        <v>643.48672840000017</v>
      </c>
      <c r="I22">
        <f t="shared" si="4"/>
        <v>697.58051549999993</v>
      </c>
      <c r="J22">
        <f>B22-H22</f>
        <v>1432.2769115999999</v>
      </c>
      <c r="K22">
        <f>E22-I22</f>
        <v>1416.2998345000001</v>
      </c>
      <c r="M22">
        <f>C22-I22-H22</f>
        <v>2147.9537360999998</v>
      </c>
      <c r="N22" s="3">
        <f>F22-I22-H22</f>
        <v>2739.7710661000001</v>
      </c>
      <c r="O22">
        <f>N22-M22</f>
        <v>591.81733000000031</v>
      </c>
      <c r="P22">
        <f>1-O22/N22</f>
        <v>0.78399022556200715</v>
      </c>
      <c r="Q22">
        <f>M22-K22*P22</f>
        <v>1037.5885093869113</v>
      </c>
      <c r="R22">
        <f>M22-Q22</f>
        <v>1110.3652267130885</v>
      </c>
    </row>
    <row r="23" spans="1:18">
      <c r="A23" s="1">
        <v>0.87</v>
      </c>
      <c r="B23">
        <v>3354.57681</v>
      </c>
      <c r="C23">
        <v>6821.0871900000002</v>
      </c>
      <c r="D23" s="1">
        <v>0.91</v>
      </c>
      <c r="E23">
        <v>3617.4854799999998</v>
      </c>
      <c r="F23">
        <v>7489.3661400000001</v>
      </c>
      <c r="G23" t="b">
        <f t="shared" si="5"/>
        <v>1</v>
      </c>
      <c r="H23">
        <f t="shared" si="6"/>
        <v>436.09498530000002</v>
      </c>
      <c r="I23">
        <f t="shared" si="4"/>
        <v>325.57369319999987</v>
      </c>
      <c r="J23">
        <f t="shared" ref="J23:J26" si="7">B23-H23</f>
        <v>2918.4818246999998</v>
      </c>
      <c r="K23">
        <f t="shared" ref="K23:K26" si="8">E23-I23</f>
        <v>3291.9117867999998</v>
      </c>
      <c r="M23">
        <f>C23-I23-H23</f>
        <v>6059.4185115</v>
      </c>
      <c r="N23" s="3">
        <f>F23-I23-H23</f>
        <v>6727.6974614999999</v>
      </c>
      <c r="O23">
        <f t="shared" ref="O23:O26" si="9">N23-M23</f>
        <v>668.2789499999999</v>
      </c>
      <c r="P23">
        <f t="shared" ref="P23:P26" si="10">1-O23/N23</f>
        <v>0.90066750863511613</v>
      </c>
      <c r="Q23">
        <f t="shared" ref="Q23:Q26" si="11">M23-K23*P23</f>
        <v>3094.5005238362705</v>
      </c>
      <c r="R23">
        <f t="shared" ref="R23:R26" si="12">M23-Q23</f>
        <v>2964.9179876637295</v>
      </c>
    </row>
    <row r="24" spans="1:18" ht="14.25">
      <c r="A24" s="1">
        <v>0.74</v>
      </c>
      <c r="B24" s="2">
        <v>2059.52313</v>
      </c>
      <c r="C24">
        <v>4129.35772</v>
      </c>
      <c r="D24" s="1">
        <v>0.91</v>
      </c>
      <c r="E24">
        <v>3617.4854799999998</v>
      </c>
      <c r="F24">
        <v>5794.7122900000004</v>
      </c>
      <c r="G24" t="b">
        <f t="shared" si="5"/>
        <v>1</v>
      </c>
      <c r="H24">
        <f t="shared" si="6"/>
        <v>535.47601380000003</v>
      </c>
      <c r="I24">
        <f t="shared" si="4"/>
        <v>325.57369319999987</v>
      </c>
      <c r="J24">
        <f t="shared" si="7"/>
        <v>1524.0471161999999</v>
      </c>
      <c r="K24">
        <f t="shared" si="8"/>
        <v>3291.9117867999998</v>
      </c>
      <c r="M24">
        <f>C24-I24-H24</f>
        <v>3268.3080129999998</v>
      </c>
      <c r="N24" s="3">
        <f>F24-I24-H24</f>
        <v>4933.6625830000003</v>
      </c>
      <c r="O24">
        <f t="shared" si="9"/>
        <v>1665.3545700000004</v>
      </c>
      <c r="P24">
        <f t="shared" si="10"/>
        <v>0.66245065567752048</v>
      </c>
      <c r="Q24">
        <f t="shared" si="11"/>
        <v>1087.5788914017821</v>
      </c>
      <c r="R24">
        <f t="shared" si="12"/>
        <v>2180.7291215982177</v>
      </c>
    </row>
    <row r="25" spans="1:18">
      <c r="A25" s="1">
        <v>0.67</v>
      </c>
      <c r="B25">
        <v>2113.8803499999999</v>
      </c>
      <c r="C25">
        <v>4267.0884599999999</v>
      </c>
      <c r="D25" s="1">
        <v>0.77</v>
      </c>
      <c r="E25">
        <v>3487.2914700000001</v>
      </c>
      <c r="F25">
        <v>6506.3597099999997</v>
      </c>
      <c r="G25" t="b">
        <f t="shared" si="5"/>
        <v>1</v>
      </c>
      <c r="H25">
        <f t="shared" si="6"/>
        <v>697.58051549999993</v>
      </c>
      <c r="I25">
        <f t="shared" si="4"/>
        <v>802.07703809999998</v>
      </c>
      <c r="J25">
        <f t="shared" si="7"/>
        <v>1416.2998345000001</v>
      </c>
      <c r="K25">
        <f t="shared" si="8"/>
        <v>2685.2144318999999</v>
      </c>
      <c r="M25">
        <f>C25-I25-H25</f>
        <v>2767.4309063999999</v>
      </c>
      <c r="N25" s="3">
        <f>F25-I25-H25</f>
        <v>5006.7021563999997</v>
      </c>
      <c r="O25">
        <f t="shared" si="9"/>
        <v>2239.2712499999998</v>
      </c>
      <c r="P25">
        <f t="shared" si="10"/>
        <v>0.55274526423794357</v>
      </c>
      <c r="Q25">
        <f t="shared" si="11"/>
        <v>1283.191345703895</v>
      </c>
      <c r="R25">
        <f t="shared" si="12"/>
        <v>1484.2395606961049</v>
      </c>
    </row>
    <row r="26" spans="1:18" ht="14.25">
      <c r="A26" s="1">
        <v>0.74</v>
      </c>
      <c r="B26" s="2">
        <v>2059.52313</v>
      </c>
      <c r="C26">
        <v>3354.3134100000002</v>
      </c>
      <c r="D26" s="1">
        <v>0.69</v>
      </c>
      <c r="E26" s="2">
        <v>2075.7636400000001</v>
      </c>
      <c r="F26">
        <v>3515.45111</v>
      </c>
      <c r="G26" t="b">
        <f t="shared" si="5"/>
        <v>1</v>
      </c>
      <c r="H26">
        <f t="shared" si="6"/>
        <v>535.47601380000003</v>
      </c>
      <c r="I26">
        <f t="shared" si="4"/>
        <v>643.48672840000017</v>
      </c>
      <c r="J26">
        <f t="shared" si="7"/>
        <v>1524.0471161999999</v>
      </c>
      <c r="K26">
        <f t="shared" si="8"/>
        <v>1432.2769115999999</v>
      </c>
      <c r="M26">
        <f>C26-I26-H26</f>
        <v>2175.3506677999999</v>
      </c>
      <c r="N26" s="3">
        <f>F26-I26-H26</f>
        <v>2336.4883677999997</v>
      </c>
      <c r="O26">
        <f t="shared" si="9"/>
        <v>161.13769999999977</v>
      </c>
      <c r="P26">
        <f t="shared" si="10"/>
        <v>0.93103423829508536</v>
      </c>
      <c r="Q26">
        <f t="shared" si="11"/>
        <v>841.85182438085667</v>
      </c>
      <c r="R26">
        <f t="shared" si="12"/>
        <v>1333.4988434191432</v>
      </c>
    </row>
  </sheetData>
  <sortState ref="P26:Q30">
    <sortCondition ref="Q26"/>
  </sortState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J28" sqref="A1:XFD1048576"/>
    </sheetView>
  </sheetViews>
  <sheetFormatPr defaultColWidth="8.875" defaultRowHeight="13.5"/>
  <sheetData>
    <row r="1" spans="1:6">
      <c r="A1" t="s">
        <v>15</v>
      </c>
      <c r="B1" t="s">
        <v>16</v>
      </c>
      <c r="C1" t="s">
        <v>17</v>
      </c>
      <c r="D1" t="s">
        <v>15</v>
      </c>
      <c r="E1" t="s">
        <v>16</v>
      </c>
      <c r="F1" t="s">
        <v>17</v>
      </c>
    </row>
    <row r="2" spans="1:6" ht="14.25">
      <c r="A2" s="1">
        <v>0.69</v>
      </c>
      <c r="B2" s="2">
        <v>2075.7636400000001</v>
      </c>
      <c r="C2">
        <v>3515.45111</v>
      </c>
      <c r="D2" s="1">
        <v>0.74</v>
      </c>
      <c r="E2" s="2">
        <v>2059.52313</v>
      </c>
      <c r="F2">
        <v>3354.3134100000002</v>
      </c>
    </row>
    <row r="3" spans="1:6" ht="14.25">
      <c r="A3" s="1">
        <v>0.69</v>
      </c>
      <c r="B3" s="2">
        <v>2075.7636400000001</v>
      </c>
      <c r="C3">
        <v>3489.0209799999998</v>
      </c>
      <c r="D3" s="1">
        <v>0.67</v>
      </c>
      <c r="E3">
        <v>2113.8803499999999</v>
      </c>
      <c r="F3">
        <v>4080.8383100000001</v>
      </c>
    </row>
    <row r="4" spans="1:6">
      <c r="A4" s="1">
        <v>0.87</v>
      </c>
      <c r="B4">
        <v>3354.57681</v>
      </c>
      <c r="C4">
        <v>7489.3661400000001</v>
      </c>
      <c r="D4" s="1">
        <v>0.91</v>
      </c>
      <c r="E4">
        <v>3617.4854799999998</v>
      </c>
      <c r="F4">
        <v>6821.0871900000002</v>
      </c>
    </row>
    <row r="5" spans="1:6" ht="14.25">
      <c r="A5" s="1">
        <v>0.74</v>
      </c>
      <c r="B5" s="2">
        <v>2059.52313</v>
      </c>
      <c r="C5">
        <v>4129.35772</v>
      </c>
      <c r="D5" s="1">
        <v>0.91</v>
      </c>
      <c r="E5">
        <v>3617.4854799999998</v>
      </c>
      <c r="F5">
        <v>5794.7122900000004</v>
      </c>
    </row>
    <row r="6" spans="1:6">
      <c r="A6" s="1">
        <v>0.67</v>
      </c>
      <c r="B6">
        <v>2113.8803499999999</v>
      </c>
      <c r="C6">
        <v>4267.0884599999999</v>
      </c>
      <c r="D6" s="1">
        <v>0.77</v>
      </c>
      <c r="E6">
        <v>3487.2914700000001</v>
      </c>
      <c r="F6">
        <v>6506.3597099999997</v>
      </c>
    </row>
    <row r="7" spans="1:6" ht="14.25">
      <c r="A7" s="1">
        <v>0.74</v>
      </c>
      <c r="B7" s="2">
        <v>2059.52313</v>
      </c>
      <c r="C7">
        <v>3354.3134100000002</v>
      </c>
      <c r="D7" s="1">
        <v>0.69</v>
      </c>
      <c r="E7" s="2">
        <v>2075.7636400000001</v>
      </c>
      <c r="F7">
        <v>3515.45111</v>
      </c>
    </row>
    <row r="8" spans="1:6" ht="14.25">
      <c r="A8" s="1">
        <v>0.67</v>
      </c>
      <c r="B8">
        <v>2113.8803499999999</v>
      </c>
      <c r="C8">
        <v>4080.8383100000001</v>
      </c>
      <c r="D8" s="1">
        <v>0.69</v>
      </c>
      <c r="E8" s="2">
        <v>2075.7636400000001</v>
      </c>
      <c r="F8">
        <v>3489.0209799999998</v>
      </c>
    </row>
    <row r="9" spans="1:6">
      <c r="A9" s="1">
        <v>0.91</v>
      </c>
      <c r="B9">
        <v>3617.4854799999998</v>
      </c>
      <c r="C9">
        <v>6821.0871900000002</v>
      </c>
      <c r="D9" s="1">
        <v>0.87</v>
      </c>
      <c r="E9">
        <v>3354.57681</v>
      </c>
      <c r="F9">
        <v>7489.3661400000001</v>
      </c>
    </row>
    <row r="10" spans="1:6" ht="14.25">
      <c r="A10" s="1">
        <v>0.91</v>
      </c>
      <c r="B10">
        <v>3617.4854799999998</v>
      </c>
      <c r="C10">
        <v>5794.7122900000004</v>
      </c>
      <c r="D10" s="1">
        <v>0.74</v>
      </c>
      <c r="E10" s="2">
        <v>2059.52313</v>
      </c>
      <c r="F10">
        <v>4129.35772</v>
      </c>
    </row>
    <row r="11" spans="1:6">
      <c r="A11" s="1">
        <v>0.77</v>
      </c>
      <c r="B11">
        <v>3487.2914700000001</v>
      </c>
      <c r="C11">
        <v>6506.3597099999997</v>
      </c>
      <c r="D11" s="1">
        <v>0.67</v>
      </c>
      <c r="E11">
        <v>2113.8803499999999</v>
      </c>
      <c r="F11">
        <v>4267.0884599999999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78D9-8B5B-4965-B841-E8C6E06CFD15}">
  <dimension ref="A1:G14"/>
  <sheetViews>
    <sheetView workbookViewId="0">
      <selection sqref="A1:XFD1048576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16</v>
      </c>
      <c r="B2" s="1">
        <v>0.33</v>
      </c>
      <c r="C2">
        <v>483</v>
      </c>
      <c r="D2">
        <v>183500</v>
      </c>
      <c r="E2">
        <v>183350</v>
      </c>
      <c r="F2">
        <v>5571.27682</v>
      </c>
      <c r="G2">
        <v>5592.3543200000004</v>
      </c>
    </row>
    <row r="3" spans="1:7">
      <c r="A3">
        <v>32</v>
      </c>
      <c r="B3" s="1">
        <v>0.53</v>
      </c>
      <c r="C3">
        <v>617</v>
      </c>
      <c r="D3">
        <v>113500</v>
      </c>
      <c r="E3">
        <v>113450</v>
      </c>
      <c r="F3">
        <v>3165.1992495059899</v>
      </c>
      <c r="G3">
        <v>3174.5033800000001</v>
      </c>
    </row>
    <row r="4" spans="1:7" ht="14.25">
      <c r="A4">
        <v>64</v>
      </c>
      <c r="B4" s="1">
        <v>0.67</v>
      </c>
      <c r="C4">
        <v>643</v>
      </c>
      <c r="D4" s="2">
        <v>93421</v>
      </c>
      <c r="E4" s="2">
        <v>93420</v>
      </c>
      <c r="F4" s="2">
        <v>1722.1623199999999</v>
      </c>
      <c r="G4" s="2">
        <v>1740.8901800000001</v>
      </c>
    </row>
    <row r="5" spans="1:7" ht="14.25">
      <c r="A5">
        <v>80</v>
      </c>
      <c r="B5" s="1">
        <v>0.68</v>
      </c>
      <c r="C5">
        <v>645</v>
      </c>
      <c r="D5" s="2">
        <v>76605</v>
      </c>
      <c r="E5" s="2">
        <v>76606</v>
      </c>
      <c r="F5" s="2">
        <v>2084.7572700000001</v>
      </c>
      <c r="G5" s="2">
        <v>2095.7572700000001</v>
      </c>
    </row>
    <row r="6" spans="1:7" ht="14.25">
      <c r="A6">
        <v>96</v>
      </c>
      <c r="B6" s="1">
        <v>0.69</v>
      </c>
      <c r="C6">
        <v>605</v>
      </c>
      <c r="D6" s="2">
        <v>71137</v>
      </c>
      <c r="E6" s="2">
        <v>71136</v>
      </c>
      <c r="F6" s="2">
        <v>1887.9342899999999</v>
      </c>
      <c r="G6" s="2">
        <v>1907.50811</v>
      </c>
    </row>
    <row r="7" spans="1:7" ht="14.25">
      <c r="A7">
        <v>112</v>
      </c>
      <c r="B7" s="1">
        <v>0.7</v>
      </c>
      <c r="C7">
        <v>868</v>
      </c>
      <c r="D7" s="2">
        <v>63024</v>
      </c>
      <c r="E7" s="2">
        <v>63025</v>
      </c>
      <c r="F7" s="2">
        <v>1870.912</v>
      </c>
      <c r="G7" s="2">
        <v>1882.912</v>
      </c>
    </row>
    <row r="8" spans="1:7" ht="14.25">
      <c r="A8">
        <v>128</v>
      </c>
      <c r="B8" s="1">
        <v>0.74</v>
      </c>
      <c r="C8">
        <v>931</v>
      </c>
      <c r="D8" s="2">
        <v>55759</v>
      </c>
      <c r="E8" s="2">
        <v>55760</v>
      </c>
      <c r="F8" s="2">
        <v>1865.00821</v>
      </c>
      <c r="G8" s="2">
        <v>1856.35916</v>
      </c>
    </row>
    <row r="9" spans="1:7" ht="14.25">
      <c r="A9">
        <v>192</v>
      </c>
      <c r="B9" s="1">
        <v>0.85</v>
      </c>
      <c r="C9">
        <v>875</v>
      </c>
      <c r="D9" s="2">
        <v>49270</v>
      </c>
      <c r="E9" s="2">
        <v>49271</v>
      </c>
      <c r="F9" s="2">
        <v>2032.30773</v>
      </c>
      <c r="G9" s="2">
        <v>2053.2813500000002</v>
      </c>
    </row>
    <row r="10" spans="1:7" ht="14.25">
      <c r="A10">
        <v>224</v>
      </c>
      <c r="B10" s="1">
        <v>0.89</v>
      </c>
      <c r="C10">
        <v>1385</v>
      </c>
      <c r="D10" s="2">
        <v>38416</v>
      </c>
      <c r="E10" s="2">
        <v>38417</v>
      </c>
      <c r="F10" s="2">
        <v>1940.67552</v>
      </c>
      <c r="G10" s="2">
        <v>1961.3627100000001</v>
      </c>
    </row>
    <row r="11" spans="1:7" ht="14.25">
      <c r="A11">
        <v>240</v>
      </c>
      <c r="B11" s="1">
        <v>0.87</v>
      </c>
      <c r="C11">
        <v>1393</v>
      </c>
      <c r="D11" s="2">
        <v>56879</v>
      </c>
      <c r="E11" s="2">
        <v>56878</v>
      </c>
      <c r="F11" s="2">
        <v>3062.5341800000001</v>
      </c>
      <c r="G11" s="2">
        <v>3084.00839</v>
      </c>
    </row>
    <row r="12" spans="1:7" ht="14.25">
      <c r="A12">
        <v>256</v>
      </c>
      <c r="B12" s="1">
        <v>0.87</v>
      </c>
      <c r="C12">
        <v>1521</v>
      </c>
      <c r="D12" s="2">
        <v>67178</v>
      </c>
      <c r="E12" s="2">
        <v>67177</v>
      </c>
      <c r="F12" s="2">
        <v>4030.90951</v>
      </c>
      <c r="G12" s="2">
        <v>4050.9671199999998</v>
      </c>
    </row>
    <row r="13" spans="1:7" ht="14.25">
      <c r="A13">
        <v>512</v>
      </c>
      <c r="B13" s="1">
        <v>0.97</v>
      </c>
      <c r="C13">
        <v>2685</v>
      </c>
      <c r="D13" s="2">
        <v>82061</v>
      </c>
      <c r="E13" s="2">
        <v>82060</v>
      </c>
      <c r="F13" s="2">
        <v>8667.2583099999993</v>
      </c>
      <c r="G13" s="2">
        <v>8657.4860599999993</v>
      </c>
    </row>
    <row r="14" spans="1:7" ht="14.25">
      <c r="A14">
        <v>1024</v>
      </c>
      <c r="B14" s="1">
        <v>0.99</v>
      </c>
      <c r="C14">
        <v>4981</v>
      </c>
      <c r="D14" s="2">
        <v>69153</v>
      </c>
      <c r="E14" s="2">
        <v>69154</v>
      </c>
      <c r="F14" s="2">
        <v>13578.19541</v>
      </c>
      <c r="G14" s="2">
        <v>13599.309509999999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resnet_32</vt:lpstr>
      <vt:lpstr>resnet_47</vt:lpstr>
      <vt:lpstr>Sheet3</vt:lpstr>
      <vt:lpstr>parallel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10371</dc:creator>
  <cp:lastModifiedBy>赵泽昊</cp:lastModifiedBy>
  <dcterms:created xsi:type="dcterms:W3CDTF">2019-04-27T05:50:00Z</dcterms:created>
  <dcterms:modified xsi:type="dcterms:W3CDTF">2019-05-07T05:36:52Z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