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ky Chen\Documents\"/>
    </mc:Choice>
  </mc:AlternateContent>
  <xr:revisionPtr revIDLastSave="0" documentId="8_{323BFA20-FD1F-4384-973B-0FE6AF338FC5}" xr6:coauthVersionLast="46" xr6:coauthVersionMax="46" xr10:uidLastSave="{00000000-0000-0000-0000-000000000000}"/>
  <bookViews>
    <workbookView xWindow="-108" yWindow="-108" windowWidth="23256" windowHeight="12576" firstSheet="1" activeTab="5" xr2:uid="{E76728F1-3FC7-4F8D-9A71-9A1ABB677C0C}"/>
  </bookViews>
  <sheets>
    <sheet name="Life Expectancy" sheetId="1" r:id="rId1"/>
    <sheet name="Healthy Food Availability Index" sheetId="2" r:id="rId2"/>
    <sheet name="Walk Score" sheetId="3" r:id="rId3"/>
    <sheet name="Median Household Income" sheetId="4" r:id="rId4"/>
    <sheet name="Relevant Columns" sheetId="5" r:id="rId5"/>
    <sheet name="Cluster Analysis" sheetId="6" r:id="rId6"/>
  </sheets>
  <definedNames>
    <definedName name="solver_adj" localSheetId="5" hidden="1">'Cluster Analysis'!$G$5:$G$9</definedName>
    <definedName name="solver_cvg" localSheetId="5" hidden="1">0.0001</definedName>
    <definedName name="solver_drv" localSheetId="5" hidden="1">1</definedName>
    <definedName name="solver_eng" localSheetId="5" hidden="1">3</definedName>
    <definedName name="solver_est" localSheetId="5" hidden="1">1</definedName>
    <definedName name="solver_itr" localSheetId="5" hidden="1">2147483647</definedName>
    <definedName name="solver_lhs1" localSheetId="5" hidden="1">'Cluster Analysis'!$G$5:$G$9</definedName>
    <definedName name="solver_lhs2" localSheetId="5" hidden="1">'Cluster Analysis'!$G$5:$G$9</definedName>
    <definedName name="solver_lhs3" localSheetId="5" hidden="1">'Cluster Analysis'!$G$5:$G$9</definedName>
    <definedName name="solver_mip" localSheetId="5" hidden="1">2147483647</definedName>
    <definedName name="solver_mni" localSheetId="5" hidden="1">30</definedName>
    <definedName name="solver_mrt" localSheetId="5" hidden="1">0.05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3</definedName>
    <definedName name="solver_nwt" localSheetId="5" hidden="1">1</definedName>
    <definedName name="solver_opt" localSheetId="5" hidden="1">'Cluster Analysis'!$V$8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2" localSheetId="5" hidden="1">4</definedName>
    <definedName name="solver_rel3" localSheetId="5" hidden="1">3</definedName>
    <definedName name="solver_rhs1" localSheetId="5" hidden="1">55</definedName>
    <definedName name="solver_rhs2" localSheetId="5" hidden="1">"integer"</definedName>
    <definedName name="solver_rhs3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" i="6" l="1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14" i="6"/>
  <c r="L6" i="6"/>
  <c r="L7" i="6"/>
  <c r="L8" i="6"/>
  <c r="L9" i="6"/>
  <c r="K6" i="6"/>
  <c r="K7" i="6"/>
  <c r="K8" i="6"/>
  <c r="K9" i="6"/>
  <c r="J6" i="6"/>
  <c r="J7" i="6"/>
  <c r="J8" i="6"/>
  <c r="J9" i="6"/>
  <c r="I6" i="6"/>
  <c r="I7" i="6"/>
  <c r="I8" i="6"/>
  <c r="I9" i="6"/>
  <c r="J5" i="6"/>
  <c r="K5" i="6"/>
  <c r="L5" i="6"/>
  <c r="I5" i="6"/>
  <c r="H6" i="6"/>
  <c r="H7" i="6"/>
  <c r="H8" i="6"/>
  <c r="H9" i="6"/>
  <c r="H5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N14" i="6"/>
  <c r="O14" i="6"/>
  <c r="P14" i="6"/>
  <c r="M14" i="6"/>
  <c r="J2" i="6"/>
  <c r="K2" i="6"/>
  <c r="L2" i="6"/>
  <c r="J1" i="6"/>
  <c r="K1" i="6"/>
  <c r="L1" i="6"/>
  <c r="I2" i="6"/>
  <c r="I1" i="6"/>
  <c r="S67" i="6" l="1"/>
  <c r="U15" i="6"/>
  <c r="R15" i="6"/>
  <c r="T18" i="6"/>
  <c r="U60" i="6"/>
  <c r="U44" i="6"/>
  <c r="U28" i="6"/>
  <c r="S14" i="6"/>
  <c r="U56" i="6"/>
  <c r="U40" i="6"/>
  <c r="U24" i="6"/>
  <c r="Q15" i="6"/>
  <c r="U68" i="6"/>
  <c r="U52" i="6"/>
  <c r="U36" i="6"/>
  <c r="U20" i="6"/>
  <c r="U64" i="6"/>
  <c r="U48" i="6"/>
  <c r="U32" i="6"/>
  <c r="U16" i="6"/>
  <c r="R57" i="6"/>
  <c r="R25" i="6"/>
  <c r="Q17" i="6"/>
  <c r="R14" i="6"/>
  <c r="R62" i="6"/>
  <c r="R54" i="6"/>
  <c r="R46" i="6"/>
  <c r="R38" i="6"/>
  <c r="R30" i="6"/>
  <c r="R22" i="6"/>
  <c r="U63" i="6"/>
  <c r="U55" i="6"/>
  <c r="U47" i="6"/>
  <c r="U39" i="6"/>
  <c r="U31" i="6"/>
  <c r="U23" i="6"/>
  <c r="R53" i="6"/>
  <c r="R45" i="6"/>
  <c r="R37" i="6"/>
  <c r="R21" i="6"/>
  <c r="R61" i="6"/>
  <c r="R29" i="6"/>
  <c r="Q19" i="6"/>
  <c r="R66" i="6"/>
  <c r="R58" i="6"/>
  <c r="R50" i="6"/>
  <c r="R42" i="6"/>
  <c r="R34" i="6"/>
  <c r="R26" i="6"/>
  <c r="R18" i="6"/>
  <c r="U67" i="6"/>
  <c r="U59" i="6"/>
  <c r="U51" i="6"/>
  <c r="U43" i="6"/>
  <c r="U35" i="6"/>
  <c r="U27" i="6"/>
  <c r="U19" i="6"/>
  <c r="R65" i="6"/>
  <c r="R49" i="6"/>
  <c r="R41" i="6"/>
  <c r="R33" i="6"/>
  <c r="R17" i="6"/>
  <c r="Q39" i="6"/>
  <c r="S17" i="6"/>
  <c r="S21" i="6"/>
  <c r="S25" i="6"/>
  <c r="S29" i="6"/>
  <c r="S33" i="6"/>
  <c r="S37" i="6"/>
  <c r="S41" i="6"/>
  <c r="S45" i="6"/>
  <c r="S49" i="6"/>
  <c r="S53" i="6"/>
  <c r="S57" i="6"/>
  <c r="S61" i="6"/>
  <c r="S65" i="6"/>
  <c r="S18" i="6"/>
  <c r="S22" i="6"/>
  <c r="S26" i="6"/>
  <c r="S30" i="6"/>
  <c r="S34" i="6"/>
  <c r="S38" i="6"/>
  <c r="S42" i="6"/>
  <c r="S46" i="6"/>
  <c r="S50" i="6"/>
  <c r="S54" i="6"/>
  <c r="S58" i="6"/>
  <c r="S62" i="6"/>
  <c r="S66" i="6"/>
  <c r="Q68" i="6"/>
  <c r="Q60" i="6"/>
  <c r="Q52" i="6"/>
  <c r="Q44" i="6"/>
  <c r="Q36" i="6"/>
  <c r="Q28" i="6"/>
  <c r="Q20" i="6"/>
  <c r="S64" i="6"/>
  <c r="S56" i="6"/>
  <c r="S48" i="6"/>
  <c r="S40" i="6"/>
  <c r="S32" i="6"/>
  <c r="S24" i="6"/>
  <c r="S16" i="6"/>
  <c r="T62" i="6"/>
  <c r="T54" i="6"/>
  <c r="T46" i="6"/>
  <c r="T34" i="6"/>
  <c r="T25" i="6"/>
  <c r="T37" i="6"/>
  <c r="T15" i="6"/>
  <c r="T19" i="6"/>
  <c r="T23" i="6"/>
  <c r="T27" i="6"/>
  <c r="T31" i="6"/>
  <c r="T35" i="6"/>
  <c r="T39" i="6"/>
  <c r="T43" i="6"/>
  <c r="T47" i="6"/>
  <c r="T51" i="6"/>
  <c r="T55" i="6"/>
  <c r="T59" i="6"/>
  <c r="T63" i="6"/>
  <c r="T67" i="6"/>
  <c r="T17" i="6"/>
  <c r="T29" i="6"/>
  <c r="T16" i="6"/>
  <c r="T20" i="6"/>
  <c r="T24" i="6"/>
  <c r="T28" i="6"/>
  <c r="T32" i="6"/>
  <c r="T36" i="6"/>
  <c r="T40" i="6"/>
  <c r="T44" i="6"/>
  <c r="T48" i="6"/>
  <c r="T52" i="6"/>
  <c r="T56" i="6"/>
  <c r="T60" i="6"/>
  <c r="T64" i="6"/>
  <c r="T68" i="6"/>
  <c r="T14" i="6"/>
  <c r="T21" i="6"/>
  <c r="T33" i="6"/>
  <c r="T41" i="6"/>
  <c r="Q31" i="6"/>
  <c r="Q67" i="6"/>
  <c r="Q59" i="6"/>
  <c r="Q51" i="6"/>
  <c r="Q43" i="6"/>
  <c r="Q35" i="6"/>
  <c r="Q27" i="6"/>
  <c r="S63" i="6"/>
  <c r="S55" i="6"/>
  <c r="S47" i="6"/>
  <c r="S39" i="6"/>
  <c r="S31" i="6"/>
  <c r="S23" i="6"/>
  <c r="S15" i="6"/>
  <c r="T61" i="6"/>
  <c r="T53" i="6"/>
  <c r="T45" i="6"/>
  <c r="T30" i="6"/>
  <c r="Q64" i="6"/>
  <c r="Q56" i="6"/>
  <c r="Q48" i="6"/>
  <c r="Q40" i="6"/>
  <c r="Q32" i="6"/>
  <c r="Q24" i="6"/>
  <c r="Q16" i="6"/>
  <c r="S68" i="6"/>
  <c r="S60" i="6"/>
  <c r="S52" i="6"/>
  <c r="S44" i="6"/>
  <c r="S36" i="6"/>
  <c r="S28" i="6"/>
  <c r="S20" i="6"/>
  <c r="T66" i="6"/>
  <c r="T58" i="6"/>
  <c r="T50" i="6"/>
  <c r="T42" i="6"/>
  <c r="T26" i="6"/>
  <c r="Q63" i="6"/>
  <c r="Q55" i="6"/>
  <c r="Q47" i="6"/>
  <c r="Q23" i="6"/>
  <c r="S59" i="6"/>
  <c r="S51" i="6"/>
  <c r="S43" i="6"/>
  <c r="S35" i="6"/>
  <c r="S27" i="6"/>
  <c r="S19" i="6"/>
  <c r="T65" i="6"/>
  <c r="T57" i="6"/>
  <c r="T49" i="6"/>
  <c r="T38" i="6"/>
  <c r="T22" i="6"/>
  <c r="Q66" i="6"/>
  <c r="Q62" i="6"/>
  <c r="Q58" i="6"/>
  <c r="Q54" i="6"/>
  <c r="Q50" i="6"/>
  <c r="Q46" i="6"/>
  <c r="Q42" i="6"/>
  <c r="Q38" i="6"/>
  <c r="Q34" i="6"/>
  <c r="Q30" i="6"/>
  <c r="Q26" i="6"/>
  <c r="Q22" i="6"/>
  <c r="Q18" i="6"/>
  <c r="R68" i="6"/>
  <c r="R64" i="6"/>
  <c r="R60" i="6"/>
  <c r="R56" i="6"/>
  <c r="R52" i="6"/>
  <c r="R48" i="6"/>
  <c r="R44" i="6"/>
  <c r="R40" i="6"/>
  <c r="R36" i="6"/>
  <c r="R32" i="6"/>
  <c r="R28" i="6"/>
  <c r="R24" i="6"/>
  <c r="R20" i="6"/>
  <c r="R16" i="6"/>
  <c r="U66" i="6"/>
  <c r="U62" i="6"/>
  <c r="U58" i="6"/>
  <c r="U54" i="6"/>
  <c r="U50" i="6"/>
  <c r="U46" i="6"/>
  <c r="U42" i="6"/>
  <c r="U38" i="6"/>
  <c r="U34" i="6"/>
  <c r="U30" i="6"/>
  <c r="U26" i="6"/>
  <c r="U22" i="6"/>
  <c r="U18" i="6"/>
  <c r="Q14" i="6"/>
  <c r="U14" i="6"/>
  <c r="Q65" i="6"/>
  <c r="Q61" i="6"/>
  <c r="Q57" i="6"/>
  <c r="Q53" i="6"/>
  <c r="Q49" i="6"/>
  <c r="Q45" i="6"/>
  <c r="Q41" i="6"/>
  <c r="Q37" i="6"/>
  <c r="Q33" i="6"/>
  <c r="Q29" i="6"/>
  <c r="Q25" i="6"/>
  <c r="Q21" i="6"/>
  <c r="R67" i="6"/>
  <c r="R63" i="6"/>
  <c r="R59" i="6"/>
  <c r="R55" i="6"/>
  <c r="R51" i="6"/>
  <c r="R47" i="6"/>
  <c r="R43" i="6"/>
  <c r="R39" i="6"/>
  <c r="R35" i="6"/>
  <c r="R31" i="6"/>
  <c r="R27" i="6"/>
  <c r="R23" i="6"/>
  <c r="R19" i="6"/>
  <c r="U65" i="6"/>
  <c r="U61" i="6"/>
  <c r="U57" i="6"/>
  <c r="U53" i="6"/>
  <c r="U49" i="6"/>
  <c r="U45" i="6"/>
  <c r="U41" i="6"/>
  <c r="U37" i="6"/>
  <c r="U33" i="6"/>
  <c r="U29" i="6"/>
  <c r="U25" i="6"/>
  <c r="U21" i="6"/>
  <c r="U17" i="6"/>
  <c r="V19" i="6" l="1"/>
  <c r="V15" i="6"/>
  <c r="V17" i="6"/>
  <c r="V21" i="6"/>
  <c r="V37" i="6"/>
  <c r="V53" i="6"/>
  <c r="V18" i="6"/>
  <c r="V34" i="6"/>
  <c r="V50" i="6"/>
  <c r="V66" i="6"/>
  <c r="V16" i="6"/>
  <c r="V48" i="6"/>
  <c r="V57" i="6"/>
  <c r="V29" i="6"/>
  <c r="V45" i="6"/>
  <c r="V61" i="6"/>
  <c r="V22" i="6"/>
  <c r="V38" i="6"/>
  <c r="V54" i="6"/>
  <c r="V47" i="6"/>
  <c r="V24" i="6"/>
  <c r="V56" i="6"/>
  <c r="V43" i="6"/>
  <c r="V31" i="6"/>
  <c r="V20" i="6"/>
  <c r="V52" i="6"/>
  <c r="V41" i="6"/>
  <c r="V33" i="6"/>
  <c r="V49" i="6"/>
  <c r="V65" i="6"/>
  <c r="V26" i="6"/>
  <c r="V42" i="6"/>
  <c r="V58" i="6"/>
  <c r="V55" i="6"/>
  <c r="V32" i="6"/>
  <c r="V64" i="6"/>
  <c r="V51" i="6"/>
  <c r="V28" i="6"/>
  <c r="V60" i="6"/>
  <c r="V39" i="6"/>
  <c r="V30" i="6"/>
  <c r="V46" i="6"/>
  <c r="V62" i="6"/>
  <c r="V63" i="6"/>
  <c r="V40" i="6"/>
  <c r="V27" i="6"/>
  <c r="V59" i="6"/>
  <c r="V36" i="6"/>
  <c r="V68" i="6"/>
  <c r="V25" i="6"/>
  <c r="V14" i="6"/>
  <c r="V23" i="6"/>
  <c r="V35" i="6"/>
  <c r="V67" i="6"/>
  <c r="V44" i="6"/>
  <c r="V8" i="6" l="1"/>
</calcChain>
</file>

<file path=xl/sharedStrings.xml><?xml version="1.0" encoding="utf-8"?>
<sst xmlns="http://schemas.openxmlformats.org/spreadsheetml/2006/main" count="456" uniqueCount="100">
  <si>
    <t>OBJECTID</t>
  </si>
  <si>
    <t>CSA2010</t>
  </si>
  <si>
    <t>lifexp11</t>
  </si>
  <si>
    <t>lifexp12</t>
  </si>
  <si>
    <t>lifexp13</t>
  </si>
  <si>
    <t>lifexp14</t>
  </si>
  <si>
    <t>lifexp15</t>
  </si>
  <si>
    <t>lifexp16</t>
  </si>
  <si>
    <t>lifexp17</t>
  </si>
  <si>
    <t>lifexp18</t>
  </si>
  <si>
    <t>SHAPE_Length</t>
  </si>
  <si>
    <t>SHAPE_Area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</si>
  <si>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</si>
  <si>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</si>
  <si>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</si>
  <si>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</si>
  <si>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</si>
  <si>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</si>
  <si>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</si>
  <si>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</si>
  <si>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</si>
  <si>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</si>
  <si>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</si>
  <si>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</si>
  <si>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</si>
  <si>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</si>
  <si>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Edmondson Village</t>
  </si>
  <si>
    <t>Fells Point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</si>
  <si>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</si>
  <si>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</si>
  <si>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</si>
  <si>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</si>
  <si>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</si>
  <si>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</si>
  <si>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Greater Rosemont</t>
  </si>
  <si>
    <t>Greenmount East</t>
  </si>
  <si>
    <t>Hamilton</t>
  </si>
  <si>
    <t>Harbor East/Little Italy</t>
  </si>
  <si>
    <t>Harford/Echodale</t>
  </si>
  <si>
    <t>Highlandtown</t>
  </si>
  <si>
    <t>Howard Park/West Arlington</t>
  </si>
  <si>
    <t>Inner Harbor/Federal Hill</t>
  </si>
  <si>
    <t>Lauraville</t>
  </si>
  <si>
    <t>Loch Raven</t>
  </si>
  <si>
    <t>Madison/East End</t>
  </si>
  <si>
    <t>Medfield/Hampden/Woodberry/Remington</t>
  </si>
  <si>
    <t>Midtown</t>
  </si>
  <si>
    <t>Midway/Coldstream</t>
  </si>
  <si>
    <t>Morrell Park/Violetville</t>
  </si>
  <si>
    <t>Mount Washington/Coldspring</t>
  </si>
  <si>
    <t>North Baltimore/Guilford/Homeland</t>
  </si>
  <si>
    <t>Northwood</t>
  </si>
  <si>
    <t>Oldtown/Middle East</t>
  </si>
  <si>
    <t>Orangeville/East Highlandtown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</si>
  <si>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</si>
  <si>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</si>
  <si>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</si>
  <si>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</si>
  <si>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</si>
  <si>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</si>
  <si>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</si>
  <si>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</si>
  <si>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</si>
  <si>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</si>
  <si>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Upton/Druid Heights</t>
  </si>
  <si>
    <t>Washington Village/Pigtown</t>
  </si>
  <si>
    <t>Westport/Mount Winans/Lakeland</t>
  </si>
  <si>
    <t>FID</t>
  </si>
  <si>
    <t>CSA2010_1</t>
  </si>
  <si>
    <t>hfai12</t>
  </si>
  <si>
    <t>hfai15</t>
  </si>
  <si>
    <t>wlksc11</t>
  </si>
  <si>
    <t>wlksc17</t>
  </si>
  <si>
    <t>Shape__Area</t>
  </si>
  <si>
    <t>Shape__Length</t>
  </si>
  <si>
    <t>mhhi10</t>
  </si>
  <si>
    <t>mhhi11</t>
  </si>
  <si>
    <t>mhhi12</t>
  </si>
  <si>
    <t>mhhi13</t>
  </si>
  <si>
    <t>mhhi14</t>
  </si>
  <si>
    <t>mhhi15</t>
  </si>
  <si>
    <t>mhhi16</t>
  </si>
  <si>
    <t>mhhi17</t>
  </si>
  <si>
    <t>mhhi18</t>
  </si>
  <si>
    <t>mhhi19</t>
  </si>
  <si>
    <t>z_lifeexp</t>
  </si>
  <si>
    <t>z_hfai</t>
  </si>
  <si>
    <t>z_walksc</t>
  </si>
  <si>
    <t>z_mhhi</t>
  </si>
  <si>
    <t>Average</t>
  </si>
  <si>
    <t>St. Dev</t>
  </si>
  <si>
    <t>CSA</t>
  </si>
  <si>
    <t>Distance^2 to 1</t>
  </si>
  <si>
    <t>Distance^2 to 2</t>
  </si>
  <si>
    <t>Distance^2 to 3</t>
  </si>
  <si>
    <t>Distance^2 to 4</t>
  </si>
  <si>
    <t>Distance^2 to 5</t>
  </si>
  <si>
    <t>Min Distance</t>
  </si>
  <si>
    <t>sum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</si>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</sst>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0DC4-17EC-4C2C-9C54-D34DEA9408BD}">
  <dimension ref="A1:L56"/>
  <sheetViews>
    <sheetView workbookViewId="0">
      <selection activeCell="C1" sqref="C1:C104857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12</v>
      </c>
      <c r="C2">
        <v>70.005812059999997</v>
      </c>
      <c r="D2">
        <v>70.351934839999998</v>
      </c>
      <c r="E2">
        <v>71.299562010000002</v>
      </c>
      <c r="F2">
        <v>71.298589989999996</v>
      </c>
      <c r="G2">
        <v>70.929542690000005</v>
      </c>
      <c r="H2">
        <v>70.263675669999998</v>
      </c>
      <c r="I2">
        <v>69.599999999999994</v>
      </c>
      <c r="J2">
        <v>68.288710690000002</v>
      </c>
      <c r="K2">
        <v>38770.165571196601</v>
      </c>
      <c r="L2">
        <v>63770461.779093198</v>
      </c>
    </row>
    <row r="3" spans="1:12" x14ac:dyDescent="0.3">
      <c r="A3">
        <v>2</v>
      </c>
      <c r="B3" t="s">
        <v>13</v>
      </c>
      <c r="C3">
        <v>74.084873479999999</v>
      </c>
      <c r="D3">
        <v>74.728653589999993</v>
      </c>
      <c r="E3">
        <v>75.422804810000002</v>
      </c>
      <c r="F3">
        <v>75.362810440000004</v>
      </c>
      <c r="G3">
        <v>74.692593430000002</v>
      </c>
      <c r="H3">
        <v>74.252227660000003</v>
      </c>
      <c r="I3">
        <v>73.400000000000006</v>
      </c>
      <c r="J3">
        <v>73.138086229999999</v>
      </c>
      <c r="K3">
        <v>37524.950533386203</v>
      </c>
      <c r="L3">
        <v>47882527.711237296</v>
      </c>
    </row>
    <row r="4" spans="1:12" x14ac:dyDescent="0.3">
      <c r="A4">
        <v>3</v>
      </c>
      <c r="B4" t="s">
        <v>14</v>
      </c>
      <c r="C4">
        <v>71.540874860000002</v>
      </c>
      <c r="D4">
        <v>72.547839510000003</v>
      </c>
      <c r="E4">
        <v>72.130244050000002</v>
      </c>
      <c r="F4">
        <v>72.928686209999995</v>
      </c>
      <c r="G4">
        <v>72.004610170000007</v>
      </c>
      <c r="H4">
        <v>71.441558279999995</v>
      </c>
      <c r="I4">
        <v>70.5</v>
      </c>
      <c r="J4">
        <v>70.068773609999994</v>
      </c>
      <c r="K4">
        <v>31307.314843490502</v>
      </c>
      <c r="L4">
        <v>44950030.472205304</v>
      </c>
    </row>
    <row r="5" spans="1:12" x14ac:dyDescent="0.3">
      <c r="A5">
        <v>4</v>
      </c>
      <c r="B5" t="s">
        <v>15</v>
      </c>
      <c r="C5">
        <v>69.687714459999995</v>
      </c>
      <c r="D5">
        <v>69.51688231</v>
      </c>
      <c r="E5">
        <v>69.481100670000004</v>
      </c>
      <c r="F5">
        <v>69.287519799999998</v>
      </c>
      <c r="G5">
        <v>69.659038640000006</v>
      </c>
      <c r="H5">
        <v>69.695663740000001</v>
      </c>
      <c r="I5">
        <v>69.2</v>
      </c>
      <c r="J5">
        <v>69.491789170000004</v>
      </c>
      <c r="K5">
        <v>150987.70363870999</v>
      </c>
      <c r="L5">
        <v>176077742.74846101</v>
      </c>
    </row>
    <row r="6" spans="1:12" x14ac:dyDescent="0.3">
      <c r="A6">
        <v>5</v>
      </c>
      <c r="B6" t="s">
        <v>16</v>
      </c>
      <c r="C6">
        <v>77.007754570000003</v>
      </c>
      <c r="D6">
        <v>77.433270800000003</v>
      </c>
      <c r="E6">
        <v>77.316977589999993</v>
      </c>
      <c r="F6">
        <v>78.394323589999999</v>
      </c>
      <c r="G6">
        <v>78.417077710000001</v>
      </c>
      <c r="H6">
        <v>79.261806840000006</v>
      </c>
      <c r="I6">
        <v>79.8</v>
      </c>
      <c r="J6">
        <v>80.788521840000001</v>
      </c>
      <c r="K6">
        <v>23338.611947639201</v>
      </c>
      <c r="L6">
        <v>15408538.224973399</v>
      </c>
    </row>
    <row r="7" spans="1:12" x14ac:dyDescent="0.3">
      <c r="A7">
        <v>6</v>
      </c>
      <c r="B7" t="s">
        <v>17</v>
      </c>
      <c r="C7">
        <v>72.836342639999998</v>
      </c>
      <c r="D7">
        <v>72.764209559999998</v>
      </c>
      <c r="E7">
        <v>72.246036720000006</v>
      </c>
      <c r="F7">
        <v>72.692818950000003</v>
      </c>
      <c r="G7">
        <v>72.444691219999996</v>
      </c>
      <c r="H7">
        <v>72.296297280000005</v>
      </c>
      <c r="I7">
        <v>72.2</v>
      </c>
      <c r="J7">
        <v>71.840652770000005</v>
      </c>
      <c r="K7">
        <v>39962.549834688703</v>
      </c>
      <c r="L7">
        <v>71541340.306081995</v>
      </c>
    </row>
    <row r="8" spans="1:12" x14ac:dyDescent="0.3">
      <c r="A8">
        <v>7</v>
      </c>
      <c r="B8" t="s">
        <v>18</v>
      </c>
      <c r="C8">
        <v>68.718646239999998</v>
      </c>
      <c r="D8">
        <v>68.828970080000005</v>
      </c>
      <c r="E8">
        <v>69.342642530000006</v>
      </c>
      <c r="F8">
        <v>69.835452930000002</v>
      </c>
      <c r="G8">
        <v>69.485918659999996</v>
      </c>
      <c r="H8">
        <v>69.189701119999995</v>
      </c>
      <c r="I8">
        <v>70</v>
      </c>
      <c r="J8">
        <v>70.296555280000007</v>
      </c>
      <c r="K8">
        <v>22305.302066677399</v>
      </c>
      <c r="L8">
        <v>29144181.351516001</v>
      </c>
    </row>
    <row r="9" spans="1:12" x14ac:dyDescent="0.3">
      <c r="A9">
        <v>8</v>
      </c>
      <c r="B9" t="s">
        <v>19</v>
      </c>
      <c r="C9">
        <v>75.407690889999998</v>
      </c>
      <c r="D9">
        <v>74.860082770000005</v>
      </c>
      <c r="E9">
        <v>74.970837009999997</v>
      </c>
      <c r="F9">
        <v>75.222339840000004</v>
      </c>
      <c r="G9">
        <v>75.309172279999999</v>
      </c>
      <c r="H9">
        <v>75.689141890000002</v>
      </c>
      <c r="I9">
        <v>75.3</v>
      </c>
      <c r="J9">
        <v>74.05202405</v>
      </c>
      <c r="K9">
        <v>21705.411630324001</v>
      </c>
      <c r="L9">
        <v>21022590.130321201</v>
      </c>
    </row>
    <row r="10" spans="1:12" x14ac:dyDescent="0.3">
      <c r="A10">
        <v>9</v>
      </c>
      <c r="B10" t="s">
        <v>20</v>
      </c>
      <c r="C10">
        <v>73.059122470000005</v>
      </c>
      <c r="D10">
        <v>72.655857979999993</v>
      </c>
      <c r="E10">
        <v>72.530153749999997</v>
      </c>
      <c r="F10">
        <v>72.201016910000007</v>
      </c>
      <c r="G10">
        <v>70.930646229999994</v>
      </c>
      <c r="H10">
        <v>70.569514920000003</v>
      </c>
      <c r="I10">
        <v>70.5</v>
      </c>
      <c r="J10">
        <v>70.606557499999994</v>
      </c>
      <c r="K10">
        <v>40104.415980177197</v>
      </c>
      <c r="L10">
        <v>61243774.420400403</v>
      </c>
    </row>
    <row r="11" spans="1:12" x14ac:dyDescent="0.3">
      <c r="A11">
        <v>10</v>
      </c>
      <c r="B11" t="s">
        <v>21</v>
      </c>
      <c r="C11">
        <v>65.132770870000002</v>
      </c>
      <c r="D11">
        <v>66.380621349999998</v>
      </c>
      <c r="E11">
        <v>66.804305659999997</v>
      </c>
      <c r="F11">
        <v>67.160563409999995</v>
      </c>
      <c r="G11">
        <v>66.940508219999998</v>
      </c>
      <c r="H11">
        <v>67.348091359999998</v>
      </c>
      <c r="I11">
        <v>67.599999999999994</v>
      </c>
      <c r="J11">
        <v>67.417558290000002</v>
      </c>
      <c r="K11">
        <v>24022.764620785601</v>
      </c>
      <c r="L11">
        <v>23285233.925130598</v>
      </c>
    </row>
    <row r="12" spans="1:12" x14ac:dyDescent="0.3">
      <c r="A12">
        <v>11</v>
      </c>
      <c r="B12" t="s">
        <v>22</v>
      </c>
      <c r="C12">
        <v>88</v>
      </c>
      <c r="D12">
        <v>84.2</v>
      </c>
      <c r="E12">
        <v>85.316359129999995</v>
      </c>
      <c r="F12">
        <v>89.621428609999995</v>
      </c>
      <c r="G12">
        <v>87.080830840000004</v>
      </c>
      <c r="H12">
        <v>85.216712060000006</v>
      </c>
      <c r="I12">
        <v>85</v>
      </c>
      <c r="J12">
        <v>84.718390429999999</v>
      </c>
      <c r="K12">
        <v>26788.301878418501</v>
      </c>
      <c r="L12">
        <v>38222018.316546403</v>
      </c>
    </row>
    <row r="13" spans="1:12" x14ac:dyDescent="0.3">
      <c r="A13">
        <v>12</v>
      </c>
      <c r="B13" t="s">
        <v>23</v>
      </c>
      <c r="C13">
        <v>72.239831910000007</v>
      </c>
      <c r="D13">
        <v>73.382365859999993</v>
      </c>
      <c r="E13">
        <v>73.270714690000005</v>
      </c>
      <c r="F13">
        <v>73.302153750000002</v>
      </c>
      <c r="G13">
        <v>73.229619409999998</v>
      </c>
      <c r="H13">
        <v>74.277589849999998</v>
      </c>
      <c r="I13">
        <v>74.400000000000006</v>
      </c>
      <c r="J13">
        <v>75.462336750000006</v>
      </c>
      <c r="K13">
        <v>31637.817423814799</v>
      </c>
      <c r="L13">
        <v>35719112.414485998</v>
      </c>
    </row>
    <row r="14" spans="1:12" x14ac:dyDescent="0.3">
      <c r="A14">
        <v>13</v>
      </c>
      <c r="B14" t="s">
        <v>24</v>
      </c>
      <c r="C14">
        <v>73.378558740000003</v>
      </c>
      <c r="D14">
        <v>73.999682329999999</v>
      </c>
      <c r="E14">
        <v>73.584051759999994</v>
      </c>
      <c r="F14">
        <v>73.89521843</v>
      </c>
      <c r="G14">
        <v>73.368927400000004</v>
      </c>
      <c r="H14">
        <v>72.772812439999996</v>
      </c>
      <c r="I14">
        <v>71.7</v>
      </c>
      <c r="J14">
        <v>71.959725370000001</v>
      </c>
      <c r="K14">
        <v>27136.075711522299</v>
      </c>
      <c r="L14">
        <v>34118277.1815219</v>
      </c>
    </row>
    <row r="15" spans="1:12" x14ac:dyDescent="0.3">
      <c r="A15">
        <v>14</v>
      </c>
      <c r="B15" t="s">
        <v>25</v>
      </c>
      <c r="C15">
        <v>63.998057520000003</v>
      </c>
      <c r="D15">
        <v>65.029658069999996</v>
      </c>
      <c r="E15">
        <v>66.026308830000005</v>
      </c>
      <c r="F15">
        <v>67.482651720000007</v>
      </c>
      <c r="G15">
        <v>67.524887960000001</v>
      </c>
      <c r="H15">
        <v>66.371017269999996</v>
      </c>
      <c r="I15">
        <v>65.7</v>
      </c>
      <c r="J15">
        <v>63.1591764</v>
      </c>
      <c r="K15">
        <v>21565.859394538798</v>
      </c>
      <c r="L15">
        <v>20736554.4071934</v>
      </c>
    </row>
    <row r="16" spans="1:12" x14ac:dyDescent="0.3">
      <c r="A16">
        <v>15</v>
      </c>
      <c r="B16" t="s">
        <v>26</v>
      </c>
      <c r="C16">
        <v>73.206838880000006</v>
      </c>
      <c r="D16">
        <v>73.529965630000007</v>
      </c>
      <c r="E16">
        <v>72.863821000000002</v>
      </c>
      <c r="F16">
        <v>72.364838750000004</v>
      </c>
      <c r="G16">
        <v>71.798071759999999</v>
      </c>
      <c r="H16">
        <v>71.409763659999996</v>
      </c>
      <c r="I16">
        <v>70.7</v>
      </c>
      <c r="J16">
        <v>70.634622149999998</v>
      </c>
      <c r="K16">
        <v>21504.5513578719</v>
      </c>
      <c r="L16">
        <v>23563061.042683799</v>
      </c>
    </row>
    <row r="17" spans="1:12" x14ac:dyDescent="0.3">
      <c r="A17">
        <v>16</v>
      </c>
      <c r="B17" t="s">
        <v>27</v>
      </c>
      <c r="C17">
        <v>76.772256089999999</v>
      </c>
      <c r="D17">
        <v>76.78576357</v>
      </c>
      <c r="E17">
        <v>77.246108770000006</v>
      </c>
      <c r="F17">
        <v>78.226657279999998</v>
      </c>
      <c r="G17">
        <v>78.738795269999997</v>
      </c>
      <c r="H17">
        <v>78.731740349999995</v>
      </c>
      <c r="I17">
        <v>78.400000000000006</v>
      </c>
      <c r="J17">
        <v>77.961017960000007</v>
      </c>
      <c r="K17">
        <v>27670.169915850402</v>
      </c>
      <c r="L17">
        <v>12620515.7178779</v>
      </c>
    </row>
    <row r="18" spans="1:12" x14ac:dyDescent="0.3">
      <c r="A18">
        <v>17</v>
      </c>
      <c r="B18" t="s">
        <v>28</v>
      </c>
      <c r="C18">
        <v>73.853674600000005</v>
      </c>
      <c r="D18">
        <v>73.407559219999996</v>
      </c>
      <c r="E18">
        <v>74.453488359999994</v>
      </c>
      <c r="F18">
        <v>74.684154100000001</v>
      </c>
      <c r="G18">
        <v>74.022403629999999</v>
      </c>
      <c r="H18">
        <v>72.945747949999998</v>
      </c>
      <c r="I18">
        <v>72.8</v>
      </c>
      <c r="J18">
        <v>71.877570700000007</v>
      </c>
      <c r="K18">
        <v>36886.899781184999</v>
      </c>
      <c r="L18">
        <v>37200535.029700197</v>
      </c>
    </row>
    <row r="19" spans="1:12" x14ac:dyDescent="0.3">
      <c r="A19">
        <v>18</v>
      </c>
      <c r="B19" t="s">
        <v>29</v>
      </c>
      <c r="C19">
        <v>95.595274309999994</v>
      </c>
      <c r="D19">
        <v>78.5</v>
      </c>
      <c r="E19">
        <v>78.63702275</v>
      </c>
      <c r="F19">
        <v>82.507223490000001</v>
      </c>
      <c r="G19">
        <v>79.237187149999997</v>
      </c>
      <c r="H19">
        <v>76.996162279999993</v>
      </c>
      <c r="I19">
        <v>77.099999999999994</v>
      </c>
      <c r="J19">
        <v>76.748611560000001</v>
      </c>
      <c r="K19">
        <v>48549.004617935898</v>
      </c>
      <c r="L19">
        <v>46995477.477955297</v>
      </c>
    </row>
    <row r="20" spans="1:12" x14ac:dyDescent="0.3">
      <c r="A20">
        <v>19</v>
      </c>
      <c r="B20" t="s">
        <v>30</v>
      </c>
      <c r="C20">
        <v>76.246680609999999</v>
      </c>
      <c r="D20">
        <v>75.093753719999995</v>
      </c>
      <c r="E20">
        <v>73.118073409999994</v>
      </c>
      <c r="F20">
        <v>74.682306949999997</v>
      </c>
      <c r="G20">
        <v>74.075609279999995</v>
      </c>
      <c r="H20">
        <v>73.0949375</v>
      </c>
      <c r="I20">
        <v>74</v>
      </c>
      <c r="J20">
        <v>73.760923809999994</v>
      </c>
      <c r="K20">
        <v>26454.2692113378</v>
      </c>
      <c r="L20">
        <v>27051213.4555493</v>
      </c>
    </row>
    <row r="21" spans="1:12" x14ac:dyDescent="0.3">
      <c r="A21">
        <v>20</v>
      </c>
      <c r="B21" t="s">
        <v>31</v>
      </c>
      <c r="C21">
        <v>73.995686860000006</v>
      </c>
      <c r="D21">
        <v>74.261936019999993</v>
      </c>
      <c r="E21">
        <v>73.925768360000006</v>
      </c>
      <c r="F21">
        <v>73.294495659999995</v>
      </c>
      <c r="G21">
        <v>73.327046050000007</v>
      </c>
      <c r="H21">
        <v>73.194224410000004</v>
      </c>
      <c r="I21">
        <v>73</v>
      </c>
      <c r="J21">
        <v>72.224587639999996</v>
      </c>
      <c r="K21">
        <v>22982.125715006499</v>
      </c>
      <c r="L21">
        <v>22698495.7172767</v>
      </c>
    </row>
    <row r="22" spans="1:12" x14ac:dyDescent="0.3">
      <c r="A22">
        <v>21</v>
      </c>
      <c r="B22" t="s">
        <v>32</v>
      </c>
      <c r="C22">
        <v>71.133275889999993</v>
      </c>
      <c r="D22">
        <v>71.726849830000006</v>
      </c>
      <c r="E22">
        <v>71.207369810000003</v>
      </c>
      <c r="F22">
        <v>71.733443350000002</v>
      </c>
      <c r="G22">
        <v>70.377531399999995</v>
      </c>
      <c r="H22">
        <v>69.459269390000003</v>
      </c>
      <c r="I22">
        <v>69.400000000000006</v>
      </c>
      <c r="J22">
        <v>69.350750239999996</v>
      </c>
      <c r="K22">
        <v>31136.731890389401</v>
      </c>
      <c r="L22">
        <v>33663448.279113598</v>
      </c>
    </row>
    <row r="23" spans="1:12" x14ac:dyDescent="0.3">
      <c r="A23">
        <v>22</v>
      </c>
      <c r="B23" t="s">
        <v>33</v>
      </c>
      <c r="C23">
        <v>84.092683589999993</v>
      </c>
      <c r="D23">
        <v>84.400287300000002</v>
      </c>
      <c r="E23">
        <v>84.35884093</v>
      </c>
      <c r="F23">
        <v>83.844551150000001</v>
      </c>
      <c r="G23">
        <v>83.867705779999994</v>
      </c>
      <c r="H23">
        <v>83.588308420000004</v>
      </c>
      <c r="I23">
        <v>83.6</v>
      </c>
      <c r="J23">
        <v>82.683646449999998</v>
      </c>
      <c r="K23">
        <v>39862.749795331503</v>
      </c>
      <c r="L23">
        <v>56688145.179701999</v>
      </c>
    </row>
    <row r="24" spans="1:12" x14ac:dyDescent="0.3">
      <c r="A24">
        <v>23</v>
      </c>
      <c r="B24" t="s">
        <v>34</v>
      </c>
      <c r="C24">
        <v>69.1922675</v>
      </c>
      <c r="D24">
        <v>70.082574539999996</v>
      </c>
      <c r="E24">
        <v>70.031620520000004</v>
      </c>
      <c r="F24">
        <v>70.205189669999996</v>
      </c>
      <c r="G24">
        <v>70.563586209999997</v>
      </c>
      <c r="H24">
        <v>69.588825310000004</v>
      </c>
      <c r="I24">
        <v>68.7</v>
      </c>
      <c r="J24">
        <v>68.529379149999997</v>
      </c>
      <c r="K24">
        <v>32559.0762212062</v>
      </c>
      <c r="L24">
        <v>42204384.542265803</v>
      </c>
    </row>
    <row r="25" spans="1:12" x14ac:dyDescent="0.3">
      <c r="A25">
        <v>24</v>
      </c>
      <c r="B25" t="s">
        <v>35</v>
      </c>
      <c r="C25">
        <v>66.972217509999993</v>
      </c>
      <c r="D25">
        <v>67.385447110000001</v>
      </c>
      <c r="E25">
        <v>66.093725399999997</v>
      </c>
      <c r="F25">
        <v>67.778741170000004</v>
      </c>
      <c r="G25">
        <v>67.946131039999997</v>
      </c>
      <c r="H25">
        <v>67.678866670000005</v>
      </c>
      <c r="I25">
        <v>67.400000000000006</v>
      </c>
      <c r="J25">
        <v>67.720185450000002</v>
      </c>
      <c r="K25">
        <v>20797.473457859</v>
      </c>
      <c r="L25">
        <v>19072287.8238042</v>
      </c>
    </row>
    <row r="26" spans="1:12" x14ac:dyDescent="0.3">
      <c r="A26">
        <v>25</v>
      </c>
      <c r="B26" t="s">
        <v>36</v>
      </c>
      <c r="C26">
        <v>75.327393009999994</v>
      </c>
      <c r="D26">
        <v>75.410817469999998</v>
      </c>
      <c r="E26">
        <v>75.000070809999997</v>
      </c>
      <c r="F26">
        <v>74.869846330000001</v>
      </c>
      <c r="G26">
        <v>73.757726289999994</v>
      </c>
      <c r="H26">
        <v>73.272766129999994</v>
      </c>
      <c r="I26">
        <v>72.8</v>
      </c>
      <c r="J26">
        <v>73.683322860000004</v>
      </c>
      <c r="K26">
        <v>27712.111091479499</v>
      </c>
      <c r="L26">
        <v>45191100.559389398</v>
      </c>
    </row>
    <row r="27" spans="1:12" x14ac:dyDescent="0.3">
      <c r="A27">
        <v>26</v>
      </c>
      <c r="B27" t="s">
        <v>37</v>
      </c>
      <c r="C27">
        <v>73.470559420000001</v>
      </c>
      <c r="D27">
        <v>72.546654230000001</v>
      </c>
      <c r="E27">
        <v>72.671388550000003</v>
      </c>
      <c r="F27">
        <v>72.321643159999994</v>
      </c>
      <c r="G27">
        <v>72.094066850000004</v>
      </c>
      <c r="H27">
        <v>71.581702210000003</v>
      </c>
      <c r="I27">
        <v>71.599999999999994</v>
      </c>
      <c r="J27">
        <v>71.879150940000002</v>
      </c>
      <c r="K27">
        <v>18552.407581548101</v>
      </c>
      <c r="L27">
        <v>10215859.084019801</v>
      </c>
    </row>
    <row r="28" spans="1:12" x14ac:dyDescent="0.3">
      <c r="A28">
        <v>27</v>
      </c>
      <c r="B28" t="s">
        <v>38</v>
      </c>
      <c r="C28">
        <v>75.925421729999997</v>
      </c>
      <c r="D28">
        <v>76.156303629999996</v>
      </c>
      <c r="E28">
        <v>75.984528040000001</v>
      </c>
      <c r="F28">
        <v>75.771859090000007</v>
      </c>
      <c r="G28">
        <v>75.738968459999995</v>
      </c>
      <c r="H28">
        <v>75.628761850000004</v>
      </c>
      <c r="I28">
        <v>75.5</v>
      </c>
      <c r="J28">
        <v>75.220091609999997</v>
      </c>
      <c r="K28">
        <v>40019.185400186398</v>
      </c>
      <c r="L28">
        <v>65360039.170127802</v>
      </c>
    </row>
    <row r="29" spans="1:12" x14ac:dyDescent="0.3">
      <c r="A29">
        <v>28</v>
      </c>
      <c r="B29" t="s">
        <v>39</v>
      </c>
      <c r="C29">
        <v>73.994268730000002</v>
      </c>
      <c r="D29">
        <v>74.408757309999999</v>
      </c>
      <c r="E29">
        <v>74.260523789999993</v>
      </c>
      <c r="F29">
        <v>74.035206090000003</v>
      </c>
      <c r="G29">
        <v>74.485139919999995</v>
      </c>
      <c r="H29">
        <v>74.688446659999997</v>
      </c>
      <c r="I29">
        <v>75.2</v>
      </c>
      <c r="J29">
        <v>77.410073249999996</v>
      </c>
      <c r="K29">
        <v>14976.123851395299</v>
      </c>
      <c r="L29">
        <v>11684191.1190149</v>
      </c>
    </row>
    <row r="30" spans="1:12" x14ac:dyDescent="0.3">
      <c r="A30">
        <v>29</v>
      </c>
      <c r="B30" t="s">
        <v>40</v>
      </c>
      <c r="C30">
        <v>74.182311319999997</v>
      </c>
      <c r="D30">
        <v>75.027126150000001</v>
      </c>
      <c r="E30">
        <v>75.358218930000007</v>
      </c>
      <c r="F30">
        <v>76.034251069999996</v>
      </c>
      <c r="G30">
        <v>76.147081850000006</v>
      </c>
      <c r="H30">
        <v>75.602469470000003</v>
      </c>
      <c r="I30">
        <v>75</v>
      </c>
      <c r="J30">
        <v>74.739491299999997</v>
      </c>
      <c r="K30">
        <v>36034.4984469622</v>
      </c>
      <c r="L30">
        <v>63262430.073100798</v>
      </c>
    </row>
    <row r="31" spans="1:12" x14ac:dyDescent="0.3">
      <c r="A31">
        <v>30</v>
      </c>
      <c r="B31" t="s">
        <v>41</v>
      </c>
      <c r="C31">
        <v>77.278348739999998</v>
      </c>
      <c r="D31">
        <v>77.769169270000006</v>
      </c>
      <c r="E31">
        <v>78.772715070000004</v>
      </c>
      <c r="F31">
        <v>78.853860560000001</v>
      </c>
      <c r="G31">
        <v>79.203837649999997</v>
      </c>
      <c r="H31">
        <v>80.260197050000002</v>
      </c>
      <c r="I31">
        <v>81</v>
      </c>
      <c r="J31">
        <v>80.789647959999996</v>
      </c>
      <c r="K31">
        <v>43415.059547794102</v>
      </c>
      <c r="L31">
        <v>24995836.2620936</v>
      </c>
    </row>
    <row r="32" spans="1:12" x14ac:dyDescent="0.3">
      <c r="A32">
        <v>31</v>
      </c>
      <c r="B32" t="s">
        <v>42</v>
      </c>
      <c r="C32">
        <v>74.176544710000002</v>
      </c>
      <c r="D32">
        <v>75.042064139999994</v>
      </c>
      <c r="E32">
        <v>75.279885100000001</v>
      </c>
      <c r="F32">
        <v>76.149004219999995</v>
      </c>
      <c r="G32">
        <v>76.498772459999998</v>
      </c>
      <c r="H32">
        <v>76.289207590000004</v>
      </c>
      <c r="I32">
        <v>75.3</v>
      </c>
      <c r="J32">
        <v>74.693887140000001</v>
      </c>
      <c r="K32">
        <v>34419.6765281197</v>
      </c>
      <c r="L32">
        <v>49665744.238293499</v>
      </c>
    </row>
    <row r="33" spans="1:12" x14ac:dyDescent="0.3">
      <c r="A33">
        <v>32</v>
      </c>
      <c r="B33" t="s">
        <v>43</v>
      </c>
      <c r="C33">
        <v>75.200430490000002</v>
      </c>
      <c r="D33">
        <v>75.852319030000004</v>
      </c>
      <c r="E33">
        <v>76.173273660000007</v>
      </c>
      <c r="F33">
        <v>76.643348149999994</v>
      </c>
      <c r="G33">
        <v>75.867935520000003</v>
      </c>
      <c r="H33">
        <v>75.188751809999999</v>
      </c>
      <c r="I33">
        <v>74.400000000000006</v>
      </c>
      <c r="J33">
        <v>74.039976330000002</v>
      </c>
      <c r="K33">
        <v>29314.3346718106</v>
      </c>
      <c r="L33">
        <v>44147812.325968601</v>
      </c>
    </row>
    <row r="34" spans="1:12" x14ac:dyDescent="0.3">
      <c r="A34">
        <v>33</v>
      </c>
      <c r="B34" t="s">
        <v>44</v>
      </c>
      <c r="C34">
        <v>66.756994509999998</v>
      </c>
      <c r="D34">
        <v>67.429449270000006</v>
      </c>
      <c r="E34">
        <v>68.207253370000004</v>
      </c>
      <c r="F34">
        <v>68.74675972</v>
      </c>
      <c r="G34">
        <v>68.910808560000007</v>
      </c>
      <c r="H34">
        <v>68.374906760000002</v>
      </c>
      <c r="I34">
        <v>68.7</v>
      </c>
      <c r="J34">
        <v>68.397149420000005</v>
      </c>
      <c r="K34">
        <v>13120.1587193821</v>
      </c>
      <c r="L34">
        <v>8897845.1913735103</v>
      </c>
    </row>
    <row r="35" spans="1:12" x14ac:dyDescent="0.3">
      <c r="A35">
        <v>34</v>
      </c>
      <c r="B35" t="s">
        <v>45</v>
      </c>
      <c r="C35">
        <v>75.547766300000006</v>
      </c>
      <c r="D35">
        <v>75.878346440000001</v>
      </c>
      <c r="E35">
        <v>76.417460910000003</v>
      </c>
      <c r="F35">
        <v>76.209851409999999</v>
      </c>
      <c r="G35">
        <v>76.527058150000002</v>
      </c>
      <c r="H35">
        <v>76.797882880000003</v>
      </c>
      <c r="I35">
        <v>76.599999999999994</v>
      </c>
      <c r="J35">
        <v>76.648676839999993</v>
      </c>
      <c r="K35">
        <v>43152.625699219898</v>
      </c>
      <c r="L35">
        <v>62441489.239789702</v>
      </c>
    </row>
    <row r="36" spans="1:12" x14ac:dyDescent="0.3">
      <c r="A36">
        <v>35</v>
      </c>
      <c r="B36" t="s">
        <v>46</v>
      </c>
      <c r="C36">
        <v>74.802659169999998</v>
      </c>
      <c r="D36">
        <v>75.996849990000001</v>
      </c>
      <c r="E36">
        <v>75.980495390000002</v>
      </c>
      <c r="F36">
        <v>75.703832439999999</v>
      </c>
      <c r="G36">
        <v>76.371300899999994</v>
      </c>
      <c r="H36">
        <v>76.678397390000001</v>
      </c>
      <c r="I36">
        <v>76.3</v>
      </c>
      <c r="J36">
        <v>76.705062690000005</v>
      </c>
      <c r="K36">
        <v>25020.0969697781</v>
      </c>
      <c r="L36">
        <v>23823949.929494001</v>
      </c>
    </row>
    <row r="37" spans="1:12" x14ac:dyDescent="0.3">
      <c r="A37">
        <v>36</v>
      </c>
      <c r="B37" t="s">
        <v>47</v>
      </c>
      <c r="C37">
        <v>66.107660600000003</v>
      </c>
      <c r="D37">
        <v>67.934049979999998</v>
      </c>
      <c r="E37">
        <v>68.79727699</v>
      </c>
      <c r="F37">
        <v>69.436659059999997</v>
      </c>
      <c r="G37">
        <v>68.997501959999994</v>
      </c>
      <c r="H37">
        <v>68.193369660000002</v>
      </c>
      <c r="I37">
        <v>67.599999999999994</v>
      </c>
      <c r="J37">
        <v>68.134778209999993</v>
      </c>
      <c r="K37">
        <v>22767.827416169101</v>
      </c>
      <c r="L37">
        <v>17884471.286087401</v>
      </c>
    </row>
    <row r="38" spans="1:12" x14ac:dyDescent="0.3">
      <c r="A38">
        <v>37</v>
      </c>
      <c r="B38" t="s">
        <v>48</v>
      </c>
      <c r="C38">
        <v>72.243402579999994</v>
      </c>
      <c r="D38">
        <v>72.668940230000004</v>
      </c>
      <c r="E38">
        <v>72.696247619999994</v>
      </c>
      <c r="F38">
        <v>72.976384350000004</v>
      </c>
      <c r="G38">
        <v>73.618861999999993</v>
      </c>
      <c r="H38">
        <v>73.018007280000006</v>
      </c>
      <c r="I38">
        <v>72.900000000000006</v>
      </c>
      <c r="J38">
        <v>72.414949429999993</v>
      </c>
      <c r="K38">
        <v>44412.7451302931</v>
      </c>
      <c r="L38">
        <v>67470845.989707693</v>
      </c>
    </row>
    <row r="39" spans="1:12" x14ac:dyDescent="0.3">
      <c r="A39">
        <v>38</v>
      </c>
      <c r="B39" t="s">
        <v>49</v>
      </c>
      <c r="C39">
        <v>81.054501329999994</v>
      </c>
      <c r="D39">
        <v>81.730280930000006</v>
      </c>
      <c r="E39">
        <v>81.358682459999997</v>
      </c>
      <c r="F39">
        <v>81.260989600000002</v>
      </c>
      <c r="G39">
        <v>81.537389649999994</v>
      </c>
      <c r="H39">
        <v>81.151856620000004</v>
      </c>
      <c r="I39">
        <v>79.8</v>
      </c>
      <c r="J39">
        <v>79.88388818</v>
      </c>
      <c r="K39">
        <v>38539.766148492301</v>
      </c>
      <c r="L39">
        <v>56943058.650076002</v>
      </c>
    </row>
    <row r="40" spans="1:12" x14ac:dyDescent="0.3">
      <c r="A40">
        <v>39</v>
      </c>
      <c r="B40" t="s">
        <v>50</v>
      </c>
      <c r="C40">
        <v>82.172795089999994</v>
      </c>
      <c r="D40">
        <v>83.178134549999996</v>
      </c>
      <c r="E40">
        <v>83.751788439999999</v>
      </c>
      <c r="F40">
        <v>83.901814329999993</v>
      </c>
      <c r="G40">
        <v>83.99766649</v>
      </c>
      <c r="H40">
        <v>83.462164479999998</v>
      </c>
      <c r="I40">
        <v>82.4</v>
      </c>
      <c r="J40">
        <v>82.647389450000006</v>
      </c>
      <c r="K40">
        <v>42904.222144383697</v>
      </c>
      <c r="L40">
        <v>74923987.693962201</v>
      </c>
    </row>
    <row r="41" spans="1:12" x14ac:dyDescent="0.3">
      <c r="A41">
        <v>40</v>
      </c>
      <c r="B41" t="s">
        <v>51</v>
      </c>
      <c r="C41">
        <v>75.913160980000001</v>
      </c>
      <c r="D41">
        <v>76.179149789999997</v>
      </c>
      <c r="E41">
        <v>76.333668180000004</v>
      </c>
      <c r="F41">
        <v>76.168519649999993</v>
      </c>
      <c r="G41">
        <v>75.643639800000003</v>
      </c>
      <c r="H41">
        <v>75.572803489999998</v>
      </c>
      <c r="I41">
        <v>75.2</v>
      </c>
      <c r="J41">
        <v>74.870231869999998</v>
      </c>
      <c r="K41">
        <v>38889.894591024102</v>
      </c>
      <c r="L41">
        <v>52743271.768597499</v>
      </c>
    </row>
    <row r="42" spans="1:12" x14ac:dyDescent="0.3">
      <c r="A42">
        <v>41</v>
      </c>
      <c r="B42" t="s">
        <v>52</v>
      </c>
      <c r="C42">
        <v>75.007556870000002</v>
      </c>
      <c r="D42">
        <v>73.969472030000006</v>
      </c>
      <c r="E42">
        <v>72.545170529999993</v>
      </c>
      <c r="F42">
        <v>72.033653479999998</v>
      </c>
      <c r="G42">
        <v>70.384181420000004</v>
      </c>
      <c r="H42">
        <v>68.806449200000003</v>
      </c>
      <c r="I42">
        <v>69.400000000000006</v>
      </c>
      <c r="J42">
        <v>68.892885460000002</v>
      </c>
      <c r="K42">
        <v>23866.328178856002</v>
      </c>
      <c r="L42">
        <v>24585968.2339966</v>
      </c>
    </row>
    <row r="43" spans="1:12" x14ac:dyDescent="0.3">
      <c r="A43">
        <v>42</v>
      </c>
      <c r="B43" t="s">
        <v>53</v>
      </c>
      <c r="C43">
        <v>72.286176530000006</v>
      </c>
      <c r="D43">
        <v>72.903092009999995</v>
      </c>
      <c r="E43">
        <v>72.63357413</v>
      </c>
      <c r="F43">
        <v>72.342029339999996</v>
      </c>
      <c r="G43">
        <v>72.953549069999994</v>
      </c>
      <c r="H43">
        <v>73.334886150000003</v>
      </c>
      <c r="I43">
        <v>73.3</v>
      </c>
      <c r="J43">
        <v>73.774291079999998</v>
      </c>
      <c r="K43">
        <v>47825.862926576498</v>
      </c>
      <c r="L43">
        <v>89894372.211482793</v>
      </c>
    </row>
    <row r="44" spans="1:12" x14ac:dyDescent="0.3">
      <c r="A44">
        <v>43</v>
      </c>
      <c r="B44" t="s">
        <v>54</v>
      </c>
      <c r="C44">
        <v>71.394809649999999</v>
      </c>
      <c r="D44">
        <v>71.680850190000001</v>
      </c>
      <c r="E44">
        <v>71.624740009999996</v>
      </c>
      <c r="F44">
        <v>72.574494329999993</v>
      </c>
      <c r="G44">
        <v>72.387681979999996</v>
      </c>
      <c r="H44">
        <v>72.253845479999995</v>
      </c>
      <c r="I44">
        <v>72.3</v>
      </c>
      <c r="J44">
        <v>72.876602570000003</v>
      </c>
      <c r="K44">
        <v>21786.374660073099</v>
      </c>
      <c r="L44">
        <v>14507643.204073301</v>
      </c>
    </row>
    <row r="45" spans="1:12" x14ac:dyDescent="0.3">
      <c r="A45">
        <v>44</v>
      </c>
      <c r="B45" t="s">
        <v>55</v>
      </c>
      <c r="C45">
        <v>69.210087759999993</v>
      </c>
      <c r="D45">
        <v>69.913057289999998</v>
      </c>
      <c r="E45">
        <v>70.164447460000005</v>
      </c>
      <c r="F45">
        <v>71.344185080000003</v>
      </c>
      <c r="G45">
        <v>71.621408970000005</v>
      </c>
      <c r="H45">
        <v>71.155762190000004</v>
      </c>
      <c r="I45">
        <v>70.900000000000006</v>
      </c>
      <c r="J45">
        <v>70.16629906</v>
      </c>
      <c r="K45">
        <v>29078.8384985474</v>
      </c>
      <c r="L45">
        <v>41059796.677150302</v>
      </c>
    </row>
    <row r="46" spans="1:12" x14ac:dyDescent="0.3">
      <c r="A46">
        <v>45</v>
      </c>
      <c r="B46" t="s">
        <v>56</v>
      </c>
      <c r="C46">
        <v>68.591377019999996</v>
      </c>
      <c r="D46">
        <v>69.059055380000004</v>
      </c>
      <c r="E46">
        <v>68.804333749999998</v>
      </c>
      <c r="F46">
        <v>68.165678439999994</v>
      </c>
      <c r="G46">
        <v>68.237805320000007</v>
      </c>
      <c r="H46">
        <v>68.088172819999997</v>
      </c>
      <c r="I46">
        <v>67.7</v>
      </c>
      <c r="J46">
        <v>67.132421030000003</v>
      </c>
      <c r="K46">
        <v>24725.9340693497</v>
      </c>
      <c r="L46">
        <v>30400962.005227301</v>
      </c>
    </row>
    <row r="47" spans="1:12" x14ac:dyDescent="0.3">
      <c r="A47">
        <v>46</v>
      </c>
      <c r="B47" t="s">
        <v>57</v>
      </c>
      <c r="C47">
        <v>64.708927220000007</v>
      </c>
      <c r="D47">
        <v>67.069294819999996</v>
      </c>
      <c r="E47">
        <v>67.786711569999994</v>
      </c>
      <c r="F47">
        <v>68.762040389999996</v>
      </c>
      <c r="G47">
        <v>68.42079056</v>
      </c>
      <c r="H47">
        <v>68.008104230000001</v>
      </c>
      <c r="I47">
        <v>66.900000000000006</v>
      </c>
      <c r="J47">
        <v>67.184335919999995</v>
      </c>
      <c r="K47">
        <v>12334.0275347364</v>
      </c>
      <c r="L47">
        <v>9302012.9988270793</v>
      </c>
    </row>
    <row r="48" spans="1:12" x14ac:dyDescent="0.3">
      <c r="A48">
        <v>47</v>
      </c>
      <c r="B48" t="s">
        <v>58</v>
      </c>
      <c r="C48">
        <v>67.540214629999994</v>
      </c>
      <c r="D48">
        <v>68.777249040000001</v>
      </c>
      <c r="E48">
        <v>69.672517159999998</v>
      </c>
      <c r="F48">
        <v>70.015121140000005</v>
      </c>
      <c r="G48">
        <v>70.022877780000002</v>
      </c>
      <c r="H48">
        <v>69.169446699999995</v>
      </c>
      <c r="I48">
        <v>68.8</v>
      </c>
      <c r="J48">
        <v>68.081463060000004</v>
      </c>
      <c r="K48">
        <v>20987.143306641501</v>
      </c>
      <c r="L48">
        <v>23672092.8680536</v>
      </c>
    </row>
    <row r="49" spans="1:12" x14ac:dyDescent="0.3">
      <c r="A49">
        <v>48</v>
      </c>
      <c r="B49" t="s">
        <v>59</v>
      </c>
      <c r="C49">
        <v>74.869458910000006</v>
      </c>
      <c r="D49">
        <v>74.955919750000007</v>
      </c>
      <c r="E49">
        <v>75.776493740000006</v>
      </c>
      <c r="F49">
        <v>77.128361780000006</v>
      </c>
      <c r="G49">
        <v>76.69130586</v>
      </c>
      <c r="H49">
        <v>76.866922959999997</v>
      </c>
      <c r="I49">
        <v>77.099999999999994</v>
      </c>
      <c r="J49">
        <v>77.344143349999996</v>
      </c>
      <c r="K49">
        <v>68440.025826764497</v>
      </c>
      <c r="L49">
        <v>46353935.425290003</v>
      </c>
    </row>
    <row r="50" spans="1:12" x14ac:dyDescent="0.3">
      <c r="A50">
        <v>49</v>
      </c>
      <c r="B50" t="s">
        <v>60</v>
      </c>
      <c r="C50">
        <v>73.498255700000001</v>
      </c>
      <c r="D50">
        <v>74.024426969999993</v>
      </c>
      <c r="E50">
        <v>72.305384549999999</v>
      </c>
      <c r="F50">
        <v>73.809183450000006</v>
      </c>
      <c r="G50">
        <v>72.730064900000002</v>
      </c>
      <c r="H50">
        <v>72.427087959999994</v>
      </c>
      <c r="I50">
        <v>71.400000000000006</v>
      </c>
      <c r="J50">
        <v>72.103622619999996</v>
      </c>
      <c r="K50">
        <v>102291.480547452</v>
      </c>
      <c r="L50">
        <v>111251478.472831</v>
      </c>
    </row>
    <row r="51" spans="1:12" x14ac:dyDescent="0.3">
      <c r="A51">
        <v>50</v>
      </c>
      <c r="B51" t="s">
        <v>61</v>
      </c>
      <c r="C51">
        <v>68.332188900000006</v>
      </c>
      <c r="D51">
        <v>69.235995360000004</v>
      </c>
      <c r="E51">
        <v>69.636967510000005</v>
      </c>
      <c r="F51">
        <v>69.558627099999995</v>
      </c>
      <c r="G51">
        <v>70.106257600000006</v>
      </c>
      <c r="H51">
        <v>69.045758169999999</v>
      </c>
      <c r="I51">
        <v>69</v>
      </c>
      <c r="J51">
        <v>68.875338150000005</v>
      </c>
      <c r="K51">
        <v>24052.2213722085</v>
      </c>
      <c r="L51">
        <v>27876227.590673801</v>
      </c>
    </row>
    <row r="52" spans="1:12" x14ac:dyDescent="0.3">
      <c r="A52">
        <v>51</v>
      </c>
      <c r="B52" t="s">
        <v>62</v>
      </c>
      <c r="C52">
        <v>67.319656350000002</v>
      </c>
      <c r="D52">
        <v>67.848065070000004</v>
      </c>
      <c r="E52">
        <v>68.293869520000001</v>
      </c>
      <c r="F52">
        <v>68.264890300000005</v>
      </c>
      <c r="G52">
        <v>68.030344360000001</v>
      </c>
      <c r="H52">
        <v>67.101826149999994</v>
      </c>
      <c r="I52">
        <v>67</v>
      </c>
      <c r="J52">
        <v>66.395193680000006</v>
      </c>
      <c r="K52">
        <v>28355.563581364899</v>
      </c>
      <c r="L52">
        <v>37766068.836791299</v>
      </c>
    </row>
    <row r="53" spans="1:12" x14ac:dyDescent="0.3">
      <c r="A53">
        <v>52</v>
      </c>
      <c r="B53" t="s">
        <v>63</v>
      </c>
      <c r="C53">
        <v>72.191297500000005</v>
      </c>
      <c r="D53">
        <v>72.045133699999994</v>
      </c>
      <c r="E53">
        <v>73.205577680000005</v>
      </c>
      <c r="F53">
        <v>73.002363799999998</v>
      </c>
      <c r="G53">
        <v>71.958578739999993</v>
      </c>
      <c r="H53">
        <v>71.566268120000004</v>
      </c>
      <c r="I53">
        <v>71.099999999999994</v>
      </c>
      <c r="J53">
        <v>70.271786019999993</v>
      </c>
      <c r="K53">
        <v>18733.826879739601</v>
      </c>
      <c r="L53">
        <v>20383750.5443637</v>
      </c>
    </row>
    <row r="54" spans="1:12" x14ac:dyDescent="0.3">
      <c r="A54">
        <v>53</v>
      </c>
      <c r="B54" t="s">
        <v>64</v>
      </c>
      <c r="C54">
        <v>66.099466120000002</v>
      </c>
      <c r="D54">
        <v>67.253055950000004</v>
      </c>
      <c r="E54">
        <v>67.863285910000002</v>
      </c>
      <c r="F54">
        <v>68.823014720000003</v>
      </c>
      <c r="G54">
        <v>68.159739049999999</v>
      </c>
      <c r="H54">
        <v>68.594429180000006</v>
      </c>
      <c r="I54">
        <v>68.099999999999994</v>
      </c>
      <c r="J54">
        <v>68.486105870000003</v>
      </c>
      <c r="K54">
        <v>19389.307821194699</v>
      </c>
      <c r="L54">
        <v>16976622.338128202</v>
      </c>
    </row>
    <row r="55" spans="1:12" x14ac:dyDescent="0.3">
      <c r="A55">
        <v>54</v>
      </c>
      <c r="B55" t="s">
        <v>65</v>
      </c>
      <c r="C55">
        <v>70.316501090000003</v>
      </c>
      <c r="D55">
        <v>69.828635610000006</v>
      </c>
      <c r="E55">
        <v>69.607831559999994</v>
      </c>
      <c r="F55">
        <v>70.227025569999995</v>
      </c>
      <c r="G55">
        <v>70.135069079999994</v>
      </c>
      <c r="H55">
        <v>69.634322429999997</v>
      </c>
      <c r="I55">
        <v>70.099999999999994</v>
      </c>
      <c r="J55">
        <v>70.878724869999999</v>
      </c>
      <c r="K55">
        <v>36962.260094734498</v>
      </c>
      <c r="L55">
        <v>39343262.037594602</v>
      </c>
    </row>
    <row r="56" spans="1:12" x14ac:dyDescent="0.3">
      <c r="A56">
        <v>55</v>
      </c>
      <c r="B56" t="s">
        <v>66</v>
      </c>
      <c r="C56">
        <v>74.540806779999997</v>
      </c>
      <c r="D56">
        <v>72.835990089999996</v>
      </c>
      <c r="E56">
        <v>71.279099630000005</v>
      </c>
      <c r="F56">
        <v>73.806013149999998</v>
      </c>
      <c r="G56">
        <v>73.754626729999998</v>
      </c>
      <c r="H56">
        <v>72.880715050000006</v>
      </c>
      <c r="I56">
        <v>73.3</v>
      </c>
      <c r="J56">
        <v>72.185189640000004</v>
      </c>
      <c r="K56">
        <v>42573.124416189297</v>
      </c>
      <c r="L56">
        <v>45494092.949796297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C74A3-C31C-4EA8-9E4A-D174E5D989CD}">
  <dimension ref="A1:G56"/>
  <sheetViews>
    <sheetView workbookViewId="0">
      <selection activeCell="D1" sqref="D1:D1048576"/>
    </sheetView>
  </sheetViews>
  <sheetFormatPr defaultRowHeight="14.4" x14ac:dyDescent="0.3"/>
  <sheetData>
    <row r="1" spans="1:7" x14ac:dyDescent="0.3">
      <c r="A1" t="s">
        <v>67</v>
      </c>
      <c r="B1" t="s">
        <v>1</v>
      </c>
      <c r="C1" t="s">
        <v>68</v>
      </c>
      <c r="D1" t="s">
        <v>69</v>
      </c>
      <c r="E1" t="s">
        <v>70</v>
      </c>
      <c r="F1" t="s">
        <v>10</v>
      </c>
      <c r="G1" t="s">
        <v>11</v>
      </c>
    </row>
    <row r="2" spans="1:7" x14ac:dyDescent="0.3">
      <c r="A2">
        <v>1</v>
      </c>
      <c r="B2" t="s">
        <v>12</v>
      </c>
      <c r="C2" t="s">
        <v>12</v>
      </c>
      <c r="D2">
        <v>7.75</v>
      </c>
      <c r="E2">
        <v>7.5263157889999999</v>
      </c>
      <c r="F2">
        <v>38770.165571196601</v>
      </c>
      <c r="G2">
        <v>63770461.779093198</v>
      </c>
    </row>
    <row r="3" spans="1:7" x14ac:dyDescent="0.3">
      <c r="A3">
        <v>2</v>
      </c>
      <c r="B3" t="s">
        <v>13</v>
      </c>
      <c r="C3" t="s">
        <v>13</v>
      </c>
      <c r="D3">
        <v>15.58333333</v>
      </c>
      <c r="E3">
        <v>10.4</v>
      </c>
      <c r="F3">
        <v>37524.950533386203</v>
      </c>
      <c r="G3">
        <v>47882527.711237296</v>
      </c>
    </row>
    <row r="4" spans="1:7" x14ac:dyDescent="0.3">
      <c r="A4">
        <v>3</v>
      </c>
      <c r="B4" t="s">
        <v>14</v>
      </c>
      <c r="C4" t="s">
        <v>14</v>
      </c>
      <c r="D4">
        <v>10.32608696</v>
      </c>
      <c r="E4">
        <v>8.2272727270000008</v>
      </c>
      <c r="F4">
        <v>31307.314843490502</v>
      </c>
      <c r="G4">
        <v>44950030.472205304</v>
      </c>
    </row>
    <row r="5" spans="1:7" x14ac:dyDescent="0.3">
      <c r="A5">
        <v>4</v>
      </c>
      <c r="B5" t="s">
        <v>15</v>
      </c>
      <c r="C5" t="s">
        <v>15</v>
      </c>
      <c r="D5">
        <v>8.5882352900000001</v>
      </c>
      <c r="E5">
        <v>8.7931034480000001</v>
      </c>
      <c r="F5">
        <v>150987.70363870999</v>
      </c>
      <c r="G5">
        <v>176077742.74846101</v>
      </c>
    </row>
    <row r="6" spans="1:7" x14ac:dyDescent="0.3">
      <c r="A6">
        <v>5</v>
      </c>
      <c r="B6" t="s">
        <v>16</v>
      </c>
      <c r="C6" t="s">
        <v>16</v>
      </c>
      <c r="D6">
        <v>16.899999999999999</v>
      </c>
      <c r="E6">
        <v>15.2</v>
      </c>
      <c r="F6">
        <v>23338.611947639201</v>
      </c>
      <c r="G6">
        <v>15408538.224973399</v>
      </c>
    </row>
    <row r="7" spans="1:7" x14ac:dyDescent="0.3">
      <c r="A7">
        <v>6</v>
      </c>
      <c r="B7" t="s">
        <v>17</v>
      </c>
      <c r="C7" t="s">
        <v>17</v>
      </c>
      <c r="D7">
        <v>12.33333333</v>
      </c>
      <c r="E7">
        <v>8.9565217389999994</v>
      </c>
      <c r="F7">
        <v>39962.549834688703</v>
      </c>
      <c r="G7">
        <v>71541340.306081995</v>
      </c>
    </row>
    <row r="8" spans="1:7" x14ac:dyDescent="0.3">
      <c r="A8">
        <v>7</v>
      </c>
      <c r="B8" t="s">
        <v>18</v>
      </c>
      <c r="C8" t="s">
        <v>18</v>
      </c>
      <c r="D8">
        <v>8.7857142899999996</v>
      </c>
      <c r="E8">
        <v>7.875</v>
      </c>
      <c r="F8">
        <v>22305.302066677399</v>
      </c>
      <c r="G8">
        <v>29144181.351516001</v>
      </c>
    </row>
    <row r="9" spans="1:7" x14ac:dyDescent="0.3">
      <c r="A9">
        <v>8</v>
      </c>
      <c r="B9" t="s">
        <v>19</v>
      </c>
      <c r="C9" t="s">
        <v>19</v>
      </c>
      <c r="D9">
        <v>15.25</v>
      </c>
      <c r="E9">
        <v>8.6666666669999994</v>
      </c>
      <c r="F9">
        <v>21705.411630324001</v>
      </c>
      <c r="G9">
        <v>21022590.130321201</v>
      </c>
    </row>
    <row r="10" spans="1:7" x14ac:dyDescent="0.3">
      <c r="A10">
        <v>9</v>
      </c>
      <c r="B10" t="s">
        <v>20</v>
      </c>
      <c r="C10" t="s">
        <v>20</v>
      </c>
      <c r="D10">
        <v>7.35</v>
      </c>
      <c r="E10">
        <v>6.5454545450000001</v>
      </c>
      <c r="F10">
        <v>40104.415980177197</v>
      </c>
      <c r="G10">
        <v>61243774.420400403</v>
      </c>
    </row>
    <row r="11" spans="1:7" x14ac:dyDescent="0.3">
      <c r="A11">
        <v>10</v>
      </c>
      <c r="B11" t="s">
        <v>21</v>
      </c>
      <c r="C11" t="s">
        <v>21</v>
      </c>
      <c r="D11">
        <v>8.78125</v>
      </c>
      <c r="E11">
        <v>8.15</v>
      </c>
      <c r="F11">
        <v>24022.764620785601</v>
      </c>
      <c r="G11">
        <v>23285233.925130598</v>
      </c>
    </row>
    <row r="12" spans="1:7" x14ac:dyDescent="0.3">
      <c r="A12">
        <v>11</v>
      </c>
      <c r="B12" t="s">
        <v>22</v>
      </c>
      <c r="C12" t="s">
        <v>22</v>
      </c>
      <c r="D12">
        <v>0</v>
      </c>
      <c r="E12">
        <v>0</v>
      </c>
      <c r="F12">
        <v>26788.301878418501</v>
      </c>
      <c r="G12">
        <v>38222018.316546403</v>
      </c>
    </row>
    <row r="13" spans="1:7" x14ac:dyDescent="0.3">
      <c r="A13">
        <v>12</v>
      </c>
      <c r="B13" t="s">
        <v>23</v>
      </c>
      <c r="C13" t="s">
        <v>23</v>
      </c>
      <c r="D13">
        <v>0</v>
      </c>
      <c r="E13">
        <v>2</v>
      </c>
      <c r="F13">
        <v>31637.817423814799</v>
      </c>
      <c r="G13">
        <v>35719112.414485998</v>
      </c>
    </row>
    <row r="14" spans="1:7" x14ac:dyDescent="0.3">
      <c r="A14">
        <v>13</v>
      </c>
      <c r="B14" t="s">
        <v>24</v>
      </c>
      <c r="C14" t="s">
        <v>24</v>
      </c>
      <c r="D14">
        <v>9.9583333300000003</v>
      </c>
      <c r="E14">
        <v>7.733333333</v>
      </c>
      <c r="F14">
        <v>27136.075711522299</v>
      </c>
      <c r="G14">
        <v>34118277.1815219</v>
      </c>
    </row>
    <row r="15" spans="1:7" x14ac:dyDescent="0.3">
      <c r="A15">
        <v>14</v>
      </c>
      <c r="B15" t="s">
        <v>25</v>
      </c>
      <c r="C15" t="s">
        <v>25</v>
      </c>
      <c r="D15">
        <v>6.7058823500000004</v>
      </c>
      <c r="E15">
        <v>8.9318181820000007</v>
      </c>
      <c r="F15">
        <v>21565.859394538798</v>
      </c>
      <c r="G15">
        <v>20736554.4071934</v>
      </c>
    </row>
    <row r="16" spans="1:7" x14ac:dyDescent="0.3">
      <c r="A16">
        <v>15</v>
      </c>
      <c r="B16" t="s">
        <v>26</v>
      </c>
      <c r="C16" t="s">
        <v>26</v>
      </c>
      <c r="D16">
        <v>6.4285714299999999</v>
      </c>
      <c r="E16">
        <v>7.1666666670000003</v>
      </c>
      <c r="F16">
        <v>21504.5513578719</v>
      </c>
      <c r="G16">
        <v>23563061.042683799</v>
      </c>
    </row>
    <row r="17" spans="1:7" x14ac:dyDescent="0.3">
      <c r="A17">
        <v>16</v>
      </c>
      <c r="B17" t="s">
        <v>27</v>
      </c>
      <c r="C17" t="s">
        <v>27</v>
      </c>
      <c r="D17">
        <v>10.199999999999999</v>
      </c>
      <c r="E17">
        <v>11.25</v>
      </c>
      <c r="F17">
        <v>27670.169915850402</v>
      </c>
      <c r="G17">
        <v>12620515.7178779</v>
      </c>
    </row>
    <row r="18" spans="1:7" x14ac:dyDescent="0.3">
      <c r="A18">
        <v>17</v>
      </c>
      <c r="B18" t="s">
        <v>28</v>
      </c>
      <c r="C18" t="s">
        <v>28</v>
      </c>
      <c r="D18">
        <v>7.8333333300000003</v>
      </c>
      <c r="E18">
        <v>9.9375</v>
      </c>
      <c r="F18">
        <v>36886.899781184999</v>
      </c>
      <c r="G18">
        <v>37200535.029700197</v>
      </c>
    </row>
    <row r="19" spans="1:7" x14ac:dyDescent="0.3">
      <c r="A19">
        <v>18</v>
      </c>
      <c r="B19" t="s">
        <v>29</v>
      </c>
      <c r="C19" t="s">
        <v>29</v>
      </c>
      <c r="D19">
        <v>10.29310345</v>
      </c>
      <c r="E19">
        <v>9.1458333330000006</v>
      </c>
      <c r="F19">
        <v>48549.004617935898</v>
      </c>
      <c r="G19">
        <v>46995477.477955297</v>
      </c>
    </row>
    <row r="20" spans="1:7" x14ac:dyDescent="0.3">
      <c r="A20">
        <v>19</v>
      </c>
      <c r="B20" t="s">
        <v>30</v>
      </c>
      <c r="C20" t="s">
        <v>30</v>
      </c>
      <c r="D20">
        <v>15.32608696</v>
      </c>
      <c r="E20">
        <v>10.87931034</v>
      </c>
      <c r="F20">
        <v>26454.2692113378</v>
      </c>
      <c r="G20">
        <v>27051213.4555493</v>
      </c>
    </row>
    <row r="21" spans="1:7" x14ac:dyDescent="0.3">
      <c r="A21">
        <v>20</v>
      </c>
      <c r="B21" t="s">
        <v>31</v>
      </c>
      <c r="C21" t="s">
        <v>31</v>
      </c>
      <c r="D21">
        <v>8.9090909099999998</v>
      </c>
      <c r="E21">
        <v>9.6666666669999994</v>
      </c>
      <c r="F21">
        <v>22982.125715006499</v>
      </c>
      <c r="G21">
        <v>22698495.7172767</v>
      </c>
    </row>
    <row r="22" spans="1:7" x14ac:dyDescent="0.3">
      <c r="A22">
        <v>21</v>
      </c>
      <c r="B22" t="s">
        <v>32</v>
      </c>
      <c r="C22" t="s">
        <v>32</v>
      </c>
      <c r="D22">
        <v>13.954545449999999</v>
      </c>
      <c r="E22">
        <v>9.730769231</v>
      </c>
      <c r="F22">
        <v>31136.731890389401</v>
      </c>
      <c r="G22">
        <v>33663448.279113598</v>
      </c>
    </row>
    <row r="23" spans="1:7" x14ac:dyDescent="0.3">
      <c r="A23">
        <v>22</v>
      </c>
      <c r="B23" t="s">
        <v>33</v>
      </c>
      <c r="C23" t="s">
        <v>33</v>
      </c>
      <c r="D23">
        <v>11.75</v>
      </c>
      <c r="E23">
        <v>8.2142857140000007</v>
      </c>
      <c r="F23">
        <v>39862.749795331503</v>
      </c>
      <c r="G23">
        <v>56688145.179701999</v>
      </c>
    </row>
    <row r="24" spans="1:7" x14ac:dyDescent="0.3">
      <c r="A24">
        <v>23</v>
      </c>
      <c r="B24" t="s">
        <v>34</v>
      </c>
      <c r="C24" t="s">
        <v>34</v>
      </c>
      <c r="D24">
        <v>6.8676470600000004</v>
      </c>
      <c r="E24">
        <v>7.5128205130000003</v>
      </c>
      <c r="F24">
        <v>32559.0762212062</v>
      </c>
      <c r="G24">
        <v>42204384.542265803</v>
      </c>
    </row>
    <row r="25" spans="1:7" x14ac:dyDescent="0.3">
      <c r="A25">
        <v>24</v>
      </c>
      <c r="B25" t="s">
        <v>35</v>
      </c>
      <c r="C25" t="s">
        <v>35</v>
      </c>
      <c r="D25">
        <v>9.5749999999999993</v>
      </c>
      <c r="E25">
        <v>10.18421053</v>
      </c>
      <c r="F25">
        <v>20797.473457859</v>
      </c>
      <c r="G25">
        <v>19072287.8238042</v>
      </c>
    </row>
    <row r="26" spans="1:7" x14ac:dyDescent="0.3">
      <c r="A26">
        <v>25</v>
      </c>
      <c r="B26" t="s">
        <v>36</v>
      </c>
      <c r="C26" t="s">
        <v>36</v>
      </c>
      <c r="D26">
        <v>8.84375</v>
      </c>
      <c r="E26">
        <v>7.961538462</v>
      </c>
      <c r="F26">
        <v>27712.111091479499</v>
      </c>
      <c r="G26">
        <v>45191100.559389398</v>
      </c>
    </row>
    <row r="27" spans="1:7" x14ac:dyDescent="0.3">
      <c r="A27">
        <v>26</v>
      </c>
      <c r="B27" t="s">
        <v>37</v>
      </c>
      <c r="C27" t="s">
        <v>37</v>
      </c>
      <c r="D27">
        <v>11.76923077</v>
      </c>
      <c r="E27">
        <v>10.39285714</v>
      </c>
      <c r="F27">
        <v>18552.407581548101</v>
      </c>
      <c r="G27">
        <v>10215859.084019801</v>
      </c>
    </row>
    <row r="28" spans="1:7" x14ac:dyDescent="0.3">
      <c r="A28">
        <v>27</v>
      </c>
      <c r="B28" t="s">
        <v>38</v>
      </c>
      <c r="C28" t="s">
        <v>38</v>
      </c>
      <c r="D28">
        <v>9.9166666699999997</v>
      </c>
      <c r="E28">
        <v>8.653846154</v>
      </c>
      <c r="F28">
        <v>40019.185400186398</v>
      </c>
      <c r="G28">
        <v>65360039.170127802</v>
      </c>
    </row>
    <row r="29" spans="1:7" x14ac:dyDescent="0.3">
      <c r="A29">
        <v>28</v>
      </c>
      <c r="B29" t="s">
        <v>39</v>
      </c>
      <c r="C29" t="s">
        <v>39</v>
      </c>
      <c r="D29">
        <v>13.93333333</v>
      </c>
      <c r="E29">
        <v>13.88888889</v>
      </c>
      <c r="F29">
        <v>14976.123851395299</v>
      </c>
      <c r="G29">
        <v>11684191.1190149</v>
      </c>
    </row>
    <row r="30" spans="1:7" x14ac:dyDescent="0.3">
      <c r="A30">
        <v>29</v>
      </c>
      <c r="B30" t="s">
        <v>40</v>
      </c>
      <c r="C30" t="s">
        <v>40</v>
      </c>
      <c r="D30">
        <v>10.199999999999999</v>
      </c>
      <c r="E30">
        <v>9.076923077</v>
      </c>
      <c r="F30">
        <v>36034.4984469622</v>
      </c>
      <c r="G30">
        <v>63262430.073100798</v>
      </c>
    </row>
    <row r="31" spans="1:7" x14ac:dyDescent="0.3">
      <c r="A31">
        <v>30</v>
      </c>
      <c r="B31" t="s">
        <v>41</v>
      </c>
      <c r="C31" t="s">
        <v>41</v>
      </c>
      <c r="D31">
        <v>12.42857143</v>
      </c>
      <c r="E31">
        <v>8.5</v>
      </c>
      <c r="F31">
        <v>43415.059547794102</v>
      </c>
      <c r="G31">
        <v>24995836.2620936</v>
      </c>
    </row>
    <row r="32" spans="1:7" x14ac:dyDescent="0.3">
      <c r="A32">
        <v>31</v>
      </c>
      <c r="B32" t="s">
        <v>42</v>
      </c>
      <c r="C32" t="s">
        <v>42</v>
      </c>
      <c r="D32">
        <v>11.5</v>
      </c>
      <c r="E32">
        <v>9.25</v>
      </c>
      <c r="F32">
        <v>34419.6765281197</v>
      </c>
      <c r="G32">
        <v>49665744.238293499</v>
      </c>
    </row>
    <row r="33" spans="1:7" x14ac:dyDescent="0.3">
      <c r="A33">
        <v>32</v>
      </c>
      <c r="B33" t="s">
        <v>43</v>
      </c>
      <c r="C33" t="s">
        <v>43</v>
      </c>
      <c r="D33">
        <v>15.3125</v>
      </c>
      <c r="E33">
        <v>10.5</v>
      </c>
      <c r="F33">
        <v>29314.3346718106</v>
      </c>
      <c r="G33">
        <v>44147812.325968601</v>
      </c>
    </row>
    <row r="34" spans="1:7" x14ac:dyDescent="0.3">
      <c r="A34">
        <v>33</v>
      </c>
      <c r="B34" t="s">
        <v>44</v>
      </c>
      <c r="C34" t="s">
        <v>44</v>
      </c>
      <c r="D34">
        <v>10.086956519999999</v>
      </c>
      <c r="E34">
        <v>9.711538462</v>
      </c>
      <c r="F34">
        <v>13120.1587193821</v>
      </c>
      <c r="G34">
        <v>8897845.1913735103</v>
      </c>
    </row>
    <row r="35" spans="1:7" x14ac:dyDescent="0.3">
      <c r="A35">
        <v>34</v>
      </c>
      <c r="B35" t="s">
        <v>45</v>
      </c>
      <c r="C35" t="s">
        <v>45</v>
      </c>
      <c r="D35">
        <v>10.425000000000001</v>
      </c>
      <c r="E35">
        <v>9.7272727270000008</v>
      </c>
      <c r="F35">
        <v>43152.625699219898</v>
      </c>
      <c r="G35">
        <v>62441489.239789702</v>
      </c>
    </row>
    <row r="36" spans="1:7" x14ac:dyDescent="0.3">
      <c r="A36">
        <v>35</v>
      </c>
      <c r="B36" t="s">
        <v>46</v>
      </c>
      <c r="C36" t="s">
        <v>46</v>
      </c>
      <c r="D36">
        <v>13</v>
      </c>
      <c r="E36">
        <v>11.17391304</v>
      </c>
      <c r="F36">
        <v>25020.0969697781</v>
      </c>
      <c r="G36">
        <v>23823949.929494001</v>
      </c>
    </row>
    <row r="37" spans="1:7" x14ac:dyDescent="0.3">
      <c r="A37">
        <v>36</v>
      </c>
      <c r="B37" t="s">
        <v>47</v>
      </c>
      <c r="C37" t="s">
        <v>47</v>
      </c>
      <c r="D37">
        <v>8.0227272700000007</v>
      </c>
      <c r="E37">
        <v>9.1458333330000006</v>
      </c>
      <c r="F37">
        <v>22767.827416169101</v>
      </c>
      <c r="G37">
        <v>17884471.286087401</v>
      </c>
    </row>
    <row r="38" spans="1:7" x14ac:dyDescent="0.3">
      <c r="A38">
        <v>37</v>
      </c>
      <c r="B38" t="s">
        <v>48</v>
      </c>
      <c r="C38" t="s">
        <v>48</v>
      </c>
      <c r="D38">
        <v>10.4375</v>
      </c>
      <c r="E38">
        <v>9.1363636360000005</v>
      </c>
      <c r="F38">
        <v>44412.7451302931</v>
      </c>
      <c r="G38">
        <v>67470845.989707693</v>
      </c>
    </row>
    <row r="39" spans="1:7" x14ac:dyDescent="0.3">
      <c r="A39">
        <v>38</v>
      </c>
      <c r="B39" t="s">
        <v>49</v>
      </c>
      <c r="C39" t="s">
        <v>49</v>
      </c>
      <c r="D39">
        <v>24.75</v>
      </c>
      <c r="E39">
        <v>28.5</v>
      </c>
      <c r="F39">
        <v>38539.766148492301</v>
      </c>
      <c r="G39">
        <v>56943058.650076002</v>
      </c>
    </row>
    <row r="40" spans="1:7" x14ac:dyDescent="0.3">
      <c r="A40">
        <v>39</v>
      </c>
      <c r="B40" t="s">
        <v>50</v>
      </c>
      <c r="C40" t="s">
        <v>50</v>
      </c>
      <c r="D40">
        <v>7.5294117600000003</v>
      </c>
      <c r="E40">
        <v>8</v>
      </c>
      <c r="F40">
        <v>42904.222144383697</v>
      </c>
      <c r="G40">
        <v>74923987.693962201</v>
      </c>
    </row>
    <row r="41" spans="1:7" x14ac:dyDescent="0.3">
      <c r="A41">
        <v>40</v>
      </c>
      <c r="B41" t="s">
        <v>51</v>
      </c>
      <c r="C41" t="s">
        <v>51</v>
      </c>
      <c r="D41">
        <v>8.8571428599999997</v>
      </c>
      <c r="E41">
        <v>9.1428571430000005</v>
      </c>
      <c r="F41">
        <v>38889.894591024102</v>
      </c>
      <c r="G41">
        <v>52743271.768597499</v>
      </c>
    </row>
    <row r="42" spans="1:7" x14ac:dyDescent="0.3">
      <c r="A42">
        <v>41</v>
      </c>
      <c r="B42" t="s">
        <v>52</v>
      </c>
      <c r="C42" t="s">
        <v>52</v>
      </c>
      <c r="D42">
        <v>8.3928571400000003</v>
      </c>
      <c r="E42">
        <v>8.884615385</v>
      </c>
      <c r="F42">
        <v>23866.328178856002</v>
      </c>
      <c r="G42">
        <v>24585968.2339966</v>
      </c>
    </row>
    <row r="43" spans="1:7" x14ac:dyDescent="0.3">
      <c r="A43">
        <v>42</v>
      </c>
      <c r="B43" t="s">
        <v>53</v>
      </c>
      <c r="C43" t="s">
        <v>53</v>
      </c>
      <c r="D43">
        <v>8.6190476199999999</v>
      </c>
      <c r="E43">
        <v>8.9444444440000002</v>
      </c>
      <c r="F43">
        <v>47825.862926576498</v>
      </c>
      <c r="G43">
        <v>89894372.211482793</v>
      </c>
    </row>
    <row r="44" spans="1:7" x14ac:dyDescent="0.3">
      <c r="A44">
        <v>43</v>
      </c>
      <c r="B44" t="s">
        <v>54</v>
      </c>
      <c r="C44" t="s">
        <v>54</v>
      </c>
      <c r="D44">
        <v>12.65</v>
      </c>
      <c r="E44">
        <v>10.8</v>
      </c>
      <c r="F44">
        <v>21786.374660073099</v>
      </c>
      <c r="G44">
        <v>14507643.204073301</v>
      </c>
    </row>
    <row r="45" spans="1:7" x14ac:dyDescent="0.3">
      <c r="A45">
        <v>44</v>
      </c>
      <c r="B45" t="s">
        <v>55</v>
      </c>
      <c r="C45" t="s">
        <v>55</v>
      </c>
      <c r="D45">
        <v>7</v>
      </c>
      <c r="E45">
        <v>7.733333333</v>
      </c>
      <c r="F45">
        <v>29078.8384985474</v>
      </c>
      <c r="G45">
        <v>41059796.677150302</v>
      </c>
    </row>
    <row r="46" spans="1:7" x14ac:dyDescent="0.3">
      <c r="A46">
        <v>45</v>
      </c>
      <c r="B46" t="s">
        <v>56</v>
      </c>
      <c r="C46" t="s">
        <v>56</v>
      </c>
      <c r="D46">
        <v>9.75</v>
      </c>
      <c r="E46">
        <v>7.9782608699999997</v>
      </c>
      <c r="F46">
        <v>24725.9340693497</v>
      </c>
      <c r="G46">
        <v>30400962.005227301</v>
      </c>
    </row>
    <row r="47" spans="1:7" x14ac:dyDescent="0.3">
      <c r="A47">
        <v>46</v>
      </c>
      <c r="B47" t="s">
        <v>57</v>
      </c>
      <c r="C47" t="s">
        <v>57</v>
      </c>
      <c r="D47">
        <v>8.4545454499999995</v>
      </c>
      <c r="E47">
        <v>10.66666667</v>
      </c>
      <c r="F47">
        <v>12334.0275347364</v>
      </c>
      <c r="G47">
        <v>9302012.9988270793</v>
      </c>
    </row>
    <row r="48" spans="1:7" x14ac:dyDescent="0.3">
      <c r="A48">
        <v>47</v>
      </c>
      <c r="B48" t="s">
        <v>58</v>
      </c>
      <c r="C48" t="s">
        <v>58</v>
      </c>
      <c r="D48">
        <v>9.3939393899999999</v>
      </c>
      <c r="E48">
        <v>9.14</v>
      </c>
      <c r="F48">
        <v>20987.143306641501</v>
      </c>
      <c r="G48">
        <v>23672092.8680536</v>
      </c>
    </row>
    <row r="49" spans="1:7" x14ac:dyDescent="0.3">
      <c r="A49">
        <v>48</v>
      </c>
      <c r="B49" t="s">
        <v>59</v>
      </c>
      <c r="C49" t="s">
        <v>59</v>
      </c>
      <c r="D49">
        <v>18.083333329999999</v>
      </c>
      <c r="E49">
        <v>14</v>
      </c>
      <c r="F49">
        <v>68440.025826764497</v>
      </c>
      <c r="G49">
        <v>46353935.425290003</v>
      </c>
    </row>
    <row r="50" spans="1:7" x14ac:dyDescent="0.3">
      <c r="A50">
        <v>49</v>
      </c>
      <c r="B50" t="s">
        <v>60</v>
      </c>
      <c r="C50" t="s">
        <v>60</v>
      </c>
      <c r="D50">
        <v>7.1666666699999997</v>
      </c>
      <c r="E50">
        <v>12.31818182</v>
      </c>
      <c r="F50">
        <v>102291.480547452</v>
      </c>
      <c r="G50">
        <v>111251478.472831</v>
      </c>
    </row>
    <row r="51" spans="1:7" x14ac:dyDescent="0.3">
      <c r="A51">
        <v>50</v>
      </c>
      <c r="B51" t="s">
        <v>61</v>
      </c>
      <c r="C51" t="s">
        <v>61</v>
      </c>
      <c r="D51">
        <v>11.722222220000001</v>
      </c>
      <c r="E51">
        <v>10.3</v>
      </c>
      <c r="F51">
        <v>24052.2213722085</v>
      </c>
      <c r="G51">
        <v>27876227.590673801</v>
      </c>
    </row>
    <row r="52" spans="1:7" x14ac:dyDescent="0.3">
      <c r="A52">
        <v>51</v>
      </c>
      <c r="B52" t="s">
        <v>62</v>
      </c>
      <c r="C52" t="s">
        <v>62</v>
      </c>
      <c r="D52">
        <v>10.26530612</v>
      </c>
      <c r="E52">
        <v>8.9210526320000003</v>
      </c>
      <c r="F52">
        <v>28355.563581364899</v>
      </c>
      <c r="G52">
        <v>37766068.836791299</v>
      </c>
    </row>
    <row r="53" spans="1:7" x14ac:dyDescent="0.3">
      <c r="A53">
        <v>52</v>
      </c>
      <c r="B53" t="s">
        <v>63</v>
      </c>
      <c r="C53" t="s">
        <v>63</v>
      </c>
      <c r="D53">
        <v>15.1</v>
      </c>
      <c r="E53">
        <v>10.8</v>
      </c>
      <c r="F53">
        <v>18733.826879739601</v>
      </c>
      <c r="G53">
        <v>20383750.5443637</v>
      </c>
    </row>
    <row r="54" spans="1:7" x14ac:dyDescent="0.3">
      <c r="A54">
        <v>53</v>
      </c>
      <c r="B54" t="s">
        <v>64</v>
      </c>
      <c r="C54" t="s">
        <v>64</v>
      </c>
      <c r="D54">
        <v>9.8055555600000002</v>
      </c>
      <c r="E54">
        <v>8.4499999999999993</v>
      </c>
      <c r="F54">
        <v>19389.307821194699</v>
      </c>
      <c r="G54">
        <v>16976622.338128202</v>
      </c>
    </row>
    <row r="55" spans="1:7" x14ac:dyDescent="0.3">
      <c r="A55">
        <v>54</v>
      </c>
      <c r="B55" t="s">
        <v>65</v>
      </c>
      <c r="C55" t="s">
        <v>65</v>
      </c>
      <c r="D55">
        <v>9.8055555600000002</v>
      </c>
      <c r="E55">
        <v>9</v>
      </c>
      <c r="F55">
        <v>36962.260094734498</v>
      </c>
      <c r="G55">
        <v>39343262.037594602</v>
      </c>
    </row>
    <row r="56" spans="1:7" x14ac:dyDescent="0.3">
      <c r="A56">
        <v>55</v>
      </c>
      <c r="B56" t="s">
        <v>66</v>
      </c>
      <c r="C56" t="s">
        <v>66</v>
      </c>
      <c r="D56">
        <v>14.366666670000001</v>
      </c>
      <c r="E56">
        <v>11.33333333</v>
      </c>
      <c r="F56">
        <v>42573.124416189297</v>
      </c>
      <c r="G56">
        <v>45494092.949796297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F4CF4-D32F-43E9-9F33-666F30FD8E18}">
  <dimension ref="A1:F56"/>
  <sheetViews>
    <sheetView workbookViewId="0">
      <selection activeCell="C1" sqref="C1:C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71</v>
      </c>
      <c r="D1" t="s">
        <v>72</v>
      </c>
      <c r="E1" t="s">
        <v>73</v>
      </c>
      <c r="F1" t="s">
        <v>74</v>
      </c>
    </row>
    <row r="2" spans="1:6" x14ac:dyDescent="0.3">
      <c r="A2">
        <v>1</v>
      </c>
      <c r="B2" t="s">
        <v>12</v>
      </c>
      <c r="C2">
        <v>43.971774193548399</v>
      </c>
      <c r="D2">
        <v>56.396000000000001</v>
      </c>
      <c r="E2">
        <v>63770461.779602103</v>
      </c>
      <c r="F2">
        <v>38770.165571239297</v>
      </c>
    </row>
    <row r="3" spans="1:6" x14ac:dyDescent="0.3">
      <c r="A3">
        <v>2</v>
      </c>
      <c r="B3" t="s">
        <v>13</v>
      </c>
      <c r="C3">
        <v>32.532967032967001</v>
      </c>
      <c r="D3">
        <v>39.359000000000002</v>
      </c>
      <c r="E3">
        <v>47882527.7110596</v>
      </c>
      <c r="F3">
        <v>37524.950533417097</v>
      </c>
    </row>
    <row r="4" spans="1:6" x14ac:dyDescent="0.3">
      <c r="A4">
        <v>3</v>
      </c>
      <c r="B4" t="s">
        <v>14</v>
      </c>
      <c r="C4">
        <v>62.322580645161302</v>
      </c>
      <c r="D4">
        <v>67.667000000000002</v>
      </c>
      <c r="E4">
        <v>44950030.471679702</v>
      </c>
      <c r="F4">
        <v>31307.314843459699</v>
      </c>
    </row>
    <row r="5" spans="1:6" x14ac:dyDescent="0.3">
      <c r="A5">
        <v>4</v>
      </c>
      <c r="B5" t="s">
        <v>15</v>
      </c>
      <c r="C5">
        <v>17.683615819208999</v>
      </c>
      <c r="D5">
        <v>19.736999999999998</v>
      </c>
      <c r="E5">
        <v>176077742.74871799</v>
      </c>
      <c r="F5">
        <v>150987.70363877201</v>
      </c>
    </row>
    <row r="6" spans="1:6" x14ac:dyDescent="0.3">
      <c r="A6">
        <v>5</v>
      </c>
      <c r="B6" t="s">
        <v>16</v>
      </c>
      <c r="C6">
        <v>89.214285714285694</v>
      </c>
      <c r="D6">
        <v>87.762</v>
      </c>
      <c r="E6">
        <v>15408538.224731401</v>
      </c>
      <c r="F6">
        <v>23338.6119476477</v>
      </c>
    </row>
    <row r="7" spans="1:6" x14ac:dyDescent="0.3">
      <c r="A7">
        <v>6</v>
      </c>
      <c r="B7" t="s">
        <v>17</v>
      </c>
      <c r="C7">
        <v>57.393939393939398</v>
      </c>
      <c r="D7">
        <v>62.201999999999998</v>
      </c>
      <c r="E7">
        <v>71541340.306396499</v>
      </c>
      <c r="F7">
        <v>39962.549834716498</v>
      </c>
    </row>
    <row r="8" spans="1:6" x14ac:dyDescent="0.3">
      <c r="A8">
        <v>7</v>
      </c>
      <c r="B8" t="s">
        <v>18</v>
      </c>
      <c r="C8">
        <v>38.056074766355103</v>
      </c>
      <c r="D8">
        <v>46.673000000000002</v>
      </c>
      <c r="E8">
        <v>29144181.351623502</v>
      </c>
      <c r="F8">
        <v>22305.302066682201</v>
      </c>
    </row>
    <row r="9" spans="1:6" x14ac:dyDescent="0.3">
      <c r="A9">
        <v>8</v>
      </c>
      <c r="B9" t="s">
        <v>19</v>
      </c>
      <c r="C9">
        <v>74.593023255813904</v>
      </c>
      <c r="D9">
        <v>74.528999999999996</v>
      </c>
      <c r="E9">
        <v>21022590.130737301</v>
      </c>
      <c r="F9">
        <v>21705.411630343999</v>
      </c>
    </row>
    <row r="10" spans="1:6" x14ac:dyDescent="0.3">
      <c r="A10">
        <v>9</v>
      </c>
      <c r="B10" t="s">
        <v>20</v>
      </c>
      <c r="C10">
        <v>30.967078189300398</v>
      </c>
      <c r="D10">
        <v>38.127000000000002</v>
      </c>
      <c r="E10">
        <v>61243774.4211426</v>
      </c>
      <c r="F10">
        <v>40104.415980188998</v>
      </c>
    </row>
    <row r="11" spans="1:6" x14ac:dyDescent="0.3">
      <c r="A11">
        <v>10</v>
      </c>
      <c r="B11" t="s">
        <v>21</v>
      </c>
      <c r="C11">
        <v>58.2604166666667</v>
      </c>
      <c r="D11">
        <v>72.218999999999994</v>
      </c>
      <c r="E11">
        <v>23285233.925109901</v>
      </c>
      <c r="F11">
        <v>24022.764620784201</v>
      </c>
    </row>
    <row r="12" spans="1:6" x14ac:dyDescent="0.3">
      <c r="A12">
        <v>11</v>
      </c>
      <c r="B12" t="s">
        <v>22</v>
      </c>
      <c r="C12">
        <v>43.058823529411796</v>
      </c>
      <c r="D12">
        <v>43.987000000000002</v>
      </c>
      <c r="E12">
        <v>38222018.3164673</v>
      </c>
      <c r="F12">
        <v>26788.301878383802</v>
      </c>
    </row>
    <row r="13" spans="1:6" x14ac:dyDescent="0.3">
      <c r="A13">
        <v>12</v>
      </c>
      <c r="B13" t="s">
        <v>23</v>
      </c>
      <c r="C13">
        <v>17.109589041095902</v>
      </c>
      <c r="D13">
        <v>26.096</v>
      </c>
      <c r="E13">
        <v>35719112.414245598</v>
      </c>
      <c r="F13">
        <v>31637.817423799101</v>
      </c>
    </row>
    <row r="14" spans="1:6" x14ac:dyDescent="0.3">
      <c r="A14">
        <v>13</v>
      </c>
      <c r="B14" t="s">
        <v>24</v>
      </c>
      <c r="C14">
        <v>55.933774834437102</v>
      </c>
      <c r="D14">
        <v>62.588999999999999</v>
      </c>
      <c r="E14">
        <v>34118277.181213401</v>
      </c>
      <c r="F14">
        <v>27136.075711521898</v>
      </c>
    </row>
    <row r="15" spans="1:6" x14ac:dyDescent="0.3">
      <c r="A15">
        <v>14</v>
      </c>
      <c r="B15" t="s">
        <v>25</v>
      </c>
      <c r="C15">
        <v>96.702380952380906</v>
      </c>
      <c r="D15">
        <v>95.701999999999998</v>
      </c>
      <c r="E15">
        <v>20736554.4064941</v>
      </c>
      <c r="F15">
        <v>21565.859394559</v>
      </c>
    </row>
    <row r="16" spans="1:6" x14ac:dyDescent="0.3">
      <c r="A16">
        <v>15</v>
      </c>
      <c r="B16" t="s">
        <v>26</v>
      </c>
      <c r="C16">
        <v>52.355932203389798</v>
      </c>
      <c r="D16">
        <v>54.316000000000003</v>
      </c>
      <c r="E16">
        <v>23563061.044311501</v>
      </c>
      <c r="F16">
        <v>21504.551357829001</v>
      </c>
    </row>
    <row r="17" spans="1:6" x14ac:dyDescent="0.3">
      <c r="A17">
        <v>16</v>
      </c>
      <c r="B17" t="s">
        <v>27</v>
      </c>
      <c r="C17">
        <v>93.928571428571402</v>
      </c>
      <c r="D17">
        <v>94.563999999999993</v>
      </c>
      <c r="E17">
        <v>12620515.717163101</v>
      </c>
      <c r="F17">
        <v>27670.169915805302</v>
      </c>
    </row>
    <row r="18" spans="1:6" x14ac:dyDescent="0.3">
      <c r="A18">
        <v>17</v>
      </c>
      <c r="B18" t="s">
        <v>28</v>
      </c>
      <c r="C18">
        <v>41.488549618320597</v>
      </c>
      <c r="D18">
        <v>49.015000000000001</v>
      </c>
      <c r="E18">
        <v>37200535.029663101</v>
      </c>
      <c r="F18">
        <v>36886.899781127897</v>
      </c>
    </row>
    <row r="19" spans="1:6" x14ac:dyDescent="0.3">
      <c r="A19">
        <v>18</v>
      </c>
      <c r="B19" t="s">
        <v>29</v>
      </c>
      <c r="C19">
        <v>65.692307692307693</v>
      </c>
      <c r="D19">
        <v>68.055999999999997</v>
      </c>
      <c r="E19">
        <v>46995477.478149399</v>
      </c>
      <c r="F19">
        <v>48549.004617929299</v>
      </c>
    </row>
    <row r="20" spans="1:6" x14ac:dyDescent="0.3">
      <c r="A20">
        <v>19</v>
      </c>
      <c r="B20" t="s">
        <v>30</v>
      </c>
      <c r="C20">
        <v>89.855932203389798</v>
      </c>
      <c r="D20">
        <v>87.102000000000004</v>
      </c>
      <c r="E20">
        <v>27051213.455993701</v>
      </c>
      <c r="F20">
        <v>26454.269211333201</v>
      </c>
    </row>
    <row r="21" spans="1:6" x14ac:dyDescent="0.3">
      <c r="A21">
        <v>20</v>
      </c>
      <c r="B21" t="s">
        <v>31</v>
      </c>
      <c r="C21">
        <v>56.657142857142901</v>
      </c>
      <c r="D21">
        <v>61</v>
      </c>
      <c r="E21">
        <v>22698495.7178955</v>
      </c>
      <c r="F21">
        <v>22982.125714974001</v>
      </c>
    </row>
    <row r="22" spans="1:6" x14ac:dyDescent="0.3">
      <c r="A22">
        <v>21</v>
      </c>
      <c r="B22" t="s">
        <v>32</v>
      </c>
      <c r="C22">
        <v>66.067669172932298</v>
      </c>
      <c r="D22">
        <v>67.256</v>
      </c>
      <c r="E22">
        <v>33663448.279113799</v>
      </c>
      <c r="F22">
        <v>31136.731890351501</v>
      </c>
    </row>
    <row r="23" spans="1:6" x14ac:dyDescent="0.3">
      <c r="A23">
        <v>22</v>
      </c>
      <c r="B23" t="s">
        <v>33</v>
      </c>
      <c r="C23">
        <v>54.582978723404302</v>
      </c>
      <c r="D23">
        <v>52.561999999999998</v>
      </c>
      <c r="E23">
        <v>56688145.179016098</v>
      </c>
      <c r="F23">
        <v>39862.7497953118</v>
      </c>
    </row>
    <row r="24" spans="1:6" x14ac:dyDescent="0.3">
      <c r="A24">
        <v>23</v>
      </c>
      <c r="B24" t="s">
        <v>34</v>
      </c>
      <c r="C24">
        <v>60.917647058823498</v>
      </c>
      <c r="D24">
        <v>67.959000000000003</v>
      </c>
      <c r="E24">
        <v>42204384.540649399</v>
      </c>
      <c r="F24">
        <v>32559.076221149098</v>
      </c>
    </row>
    <row r="25" spans="1:6" x14ac:dyDescent="0.3">
      <c r="A25">
        <v>24</v>
      </c>
      <c r="B25" t="s">
        <v>35</v>
      </c>
      <c r="C25">
        <v>70.530120481927696</v>
      </c>
      <c r="D25">
        <v>82.385999999999996</v>
      </c>
      <c r="E25">
        <v>19072287.824096698</v>
      </c>
      <c r="F25">
        <v>20797.4734578598</v>
      </c>
    </row>
    <row r="26" spans="1:6" x14ac:dyDescent="0.3">
      <c r="A26">
        <v>25</v>
      </c>
      <c r="B26" t="s">
        <v>36</v>
      </c>
      <c r="C26">
        <v>60.142105263157902</v>
      </c>
      <c r="D26">
        <v>62.728000000000002</v>
      </c>
      <c r="E26">
        <v>45191100.5593872</v>
      </c>
      <c r="F26">
        <v>27712.111091505401</v>
      </c>
    </row>
    <row r="27" spans="1:6" x14ac:dyDescent="0.3">
      <c r="A27">
        <v>26</v>
      </c>
      <c r="B27" t="s">
        <v>37</v>
      </c>
      <c r="C27">
        <v>94.804878048780495</v>
      </c>
      <c r="D27">
        <v>94.244</v>
      </c>
      <c r="E27">
        <v>10215859.083618199</v>
      </c>
      <c r="F27">
        <v>18552.407581593699</v>
      </c>
    </row>
    <row r="28" spans="1:6" x14ac:dyDescent="0.3">
      <c r="A28">
        <v>27</v>
      </c>
      <c r="B28" t="s">
        <v>38</v>
      </c>
      <c r="C28">
        <v>53.172932330827102</v>
      </c>
      <c r="D28">
        <v>60.023000000000003</v>
      </c>
      <c r="E28">
        <v>65360039.169860803</v>
      </c>
      <c r="F28">
        <v>40019.185400199603</v>
      </c>
    </row>
    <row r="29" spans="1:6" x14ac:dyDescent="0.3">
      <c r="A29">
        <v>28</v>
      </c>
      <c r="B29" t="s">
        <v>39</v>
      </c>
      <c r="C29">
        <v>88.490909090909099</v>
      </c>
      <c r="D29">
        <v>91.4</v>
      </c>
      <c r="E29">
        <v>11684191.118652301</v>
      </c>
      <c r="F29">
        <v>14976.123851369801</v>
      </c>
    </row>
    <row r="30" spans="1:6" x14ac:dyDescent="0.3">
      <c r="A30">
        <v>29</v>
      </c>
      <c r="B30" t="s">
        <v>40</v>
      </c>
      <c r="C30">
        <v>54.153846153846203</v>
      </c>
      <c r="D30">
        <v>56.609000000000002</v>
      </c>
      <c r="E30">
        <v>63262430.073059097</v>
      </c>
      <c r="F30">
        <v>36034.498446971898</v>
      </c>
    </row>
    <row r="31" spans="1:6" x14ac:dyDescent="0.3">
      <c r="A31">
        <v>30</v>
      </c>
      <c r="B31" t="s">
        <v>41</v>
      </c>
      <c r="C31">
        <v>91.03</v>
      </c>
      <c r="D31">
        <v>89.683999999999997</v>
      </c>
      <c r="E31">
        <v>24995836.261596698</v>
      </c>
      <c r="F31">
        <v>43415.059547886201</v>
      </c>
    </row>
    <row r="32" spans="1:6" x14ac:dyDescent="0.3">
      <c r="A32">
        <v>31</v>
      </c>
      <c r="B32" t="s">
        <v>42</v>
      </c>
      <c r="C32">
        <v>60.2760416666667</v>
      </c>
      <c r="D32">
        <v>60.311999999999998</v>
      </c>
      <c r="E32">
        <v>49665744.235473603</v>
      </c>
      <c r="F32">
        <v>34419.676527973003</v>
      </c>
    </row>
    <row r="33" spans="1:6" x14ac:dyDescent="0.3">
      <c r="A33">
        <v>32</v>
      </c>
      <c r="B33" t="s">
        <v>43</v>
      </c>
      <c r="C33">
        <v>49.375886524822697</v>
      </c>
      <c r="D33">
        <v>55.764000000000003</v>
      </c>
      <c r="E33">
        <v>44147812.326538101</v>
      </c>
      <c r="F33">
        <v>29314.334671828601</v>
      </c>
    </row>
    <row r="34" spans="1:6" x14ac:dyDescent="0.3">
      <c r="A34">
        <v>33</v>
      </c>
      <c r="B34" t="s">
        <v>44</v>
      </c>
      <c r="C34">
        <v>79.25</v>
      </c>
      <c r="D34">
        <v>88.805999999999997</v>
      </c>
      <c r="E34">
        <v>8897845.1918945294</v>
      </c>
      <c r="F34">
        <v>13120.158719364201</v>
      </c>
    </row>
    <row r="35" spans="1:6" x14ac:dyDescent="0.3">
      <c r="A35">
        <v>34</v>
      </c>
      <c r="B35" t="s">
        <v>45</v>
      </c>
      <c r="C35">
        <v>70.427983539094697</v>
      </c>
      <c r="D35">
        <v>69.040999999999997</v>
      </c>
      <c r="E35">
        <v>62441489.239807099</v>
      </c>
      <c r="F35">
        <v>43152.625699222001</v>
      </c>
    </row>
    <row r="36" spans="1:6" x14ac:dyDescent="0.3">
      <c r="A36">
        <v>35</v>
      </c>
      <c r="B36" t="s">
        <v>46</v>
      </c>
      <c r="C36">
        <v>93.15</v>
      </c>
      <c r="D36">
        <v>89.445999999999998</v>
      </c>
      <c r="E36">
        <v>23823949.9294434</v>
      </c>
      <c r="F36">
        <v>25020.096969808201</v>
      </c>
    </row>
    <row r="37" spans="1:6" x14ac:dyDescent="0.3">
      <c r="A37">
        <v>36</v>
      </c>
      <c r="B37" t="s">
        <v>47</v>
      </c>
      <c r="C37">
        <v>73.961038961038994</v>
      </c>
      <c r="D37">
        <v>74.311999999999998</v>
      </c>
      <c r="E37">
        <v>17884471.286254901</v>
      </c>
      <c r="F37">
        <v>22767.827416190401</v>
      </c>
    </row>
    <row r="38" spans="1:6" x14ac:dyDescent="0.3">
      <c r="A38">
        <v>37</v>
      </c>
      <c r="B38" t="s">
        <v>48</v>
      </c>
      <c r="C38">
        <v>42.032374100719402</v>
      </c>
      <c r="D38">
        <v>45.707999999999998</v>
      </c>
      <c r="E38">
        <v>67470845.990112305</v>
      </c>
      <c r="F38">
        <v>44412.745130342002</v>
      </c>
    </row>
    <row r="39" spans="1:6" x14ac:dyDescent="0.3">
      <c r="A39">
        <v>38</v>
      </c>
      <c r="B39" t="s">
        <v>49</v>
      </c>
      <c r="C39">
        <v>31.458100558659201</v>
      </c>
      <c r="D39">
        <v>32.695</v>
      </c>
      <c r="E39">
        <v>56943058.649719201</v>
      </c>
      <c r="F39">
        <v>38539.7661484899</v>
      </c>
    </row>
    <row r="40" spans="1:6" x14ac:dyDescent="0.3">
      <c r="A40">
        <v>39</v>
      </c>
      <c r="B40" t="s">
        <v>50</v>
      </c>
      <c r="C40">
        <v>55.095394736842103</v>
      </c>
      <c r="D40">
        <v>58.395000000000003</v>
      </c>
      <c r="E40">
        <v>74923987.693725601</v>
      </c>
      <c r="F40">
        <v>42904.222144354397</v>
      </c>
    </row>
    <row r="41" spans="1:6" x14ac:dyDescent="0.3">
      <c r="A41">
        <v>40</v>
      </c>
      <c r="B41" t="s">
        <v>51</v>
      </c>
      <c r="C41">
        <v>44.604999999999997</v>
      </c>
      <c r="D41">
        <v>47.598999999999997</v>
      </c>
      <c r="E41">
        <v>52743271.770629898</v>
      </c>
      <c r="F41">
        <v>38889.894590886201</v>
      </c>
    </row>
    <row r="42" spans="1:6" x14ac:dyDescent="0.3">
      <c r="A42">
        <v>41</v>
      </c>
      <c r="B42" t="s">
        <v>52</v>
      </c>
      <c r="C42">
        <v>84.865384615384599</v>
      </c>
      <c r="D42">
        <v>90.778999999999996</v>
      </c>
      <c r="E42">
        <v>24585968.234191898</v>
      </c>
      <c r="F42">
        <v>23866.328178886299</v>
      </c>
    </row>
    <row r="43" spans="1:6" x14ac:dyDescent="0.3">
      <c r="A43">
        <v>42</v>
      </c>
      <c r="B43" t="s">
        <v>53</v>
      </c>
      <c r="C43">
        <v>50.812010443864203</v>
      </c>
      <c r="D43">
        <v>50.994999999999997</v>
      </c>
      <c r="E43">
        <v>89894372.211303696</v>
      </c>
      <c r="F43">
        <v>47825.862926624402</v>
      </c>
    </row>
    <row r="44" spans="1:6" x14ac:dyDescent="0.3">
      <c r="A44">
        <v>43</v>
      </c>
      <c r="B44" t="s">
        <v>54</v>
      </c>
      <c r="C44">
        <v>79.7777777777778</v>
      </c>
      <c r="D44">
        <v>88.555999999999997</v>
      </c>
      <c r="E44">
        <v>14507643.204406699</v>
      </c>
      <c r="F44">
        <v>21786.374660101399</v>
      </c>
    </row>
    <row r="45" spans="1:6" x14ac:dyDescent="0.3">
      <c r="A45">
        <v>44</v>
      </c>
      <c r="B45" t="s">
        <v>55</v>
      </c>
      <c r="C45">
        <v>74.213114754098399</v>
      </c>
      <c r="D45">
        <v>76.95</v>
      </c>
      <c r="E45">
        <v>41059796.677307099</v>
      </c>
      <c r="F45">
        <v>29078.8384985548</v>
      </c>
    </row>
    <row r="46" spans="1:6" x14ac:dyDescent="0.3">
      <c r="A46">
        <v>45</v>
      </c>
      <c r="B46" t="s">
        <v>56</v>
      </c>
      <c r="C46">
        <v>65.937007874015706</v>
      </c>
      <c r="D46">
        <v>72.849999999999994</v>
      </c>
      <c r="E46">
        <v>30400962.005493201</v>
      </c>
      <c r="F46">
        <v>24725.934069361199</v>
      </c>
    </row>
    <row r="47" spans="1:6" x14ac:dyDescent="0.3">
      <c r="A47">
        <v>46</v>
      </c>
      <c r="B47" t="s">
        <v>57</v>
      </c>
      <c r="C47">
        <v>89.547619047619094</v>
      </c>
      <c r="D47">
        <v>87.790999999999997</v>
      </c>
      <c r="E47">
        <v>9302012.99926758</v>
      </c>
      <c r="F47">
        <v>12334.027534741101</v>
      </c>
    </row>
    <row r="48" spans="1:6" x14ac:dyDescent="0.3">
      <c r="A48">
        <v>47</v>
      </c>
      <c r="B48" t="s">
        <v>58</v>
      </c>
      <c r="C48">
        <v>72.741935483871003</v>
      </c>
      <c r="D48">
        <v>80.838999999999999</v>
      </c>
      <c r="E48">
        <v>23672092.868286099</v>
      </c>
      <c r="F48">
        <v>20987.1433066354</v>
      </c>
    </row>
    <row r="49" spans="1:6" x14ac:dyDescent="0.3">
      <c r="A49">
        <v>48</v>
      </c>
      <c r="B49" t="s">
        <v>59</v>
      </c>
      <c r="C49">
        <v>44.625</v>
      </c>
      <c r="D49">
        <v>47.26</v>
      </c>
      <c r="E49">
        <v>46353935.4255981</v>
      </c>
      <c r="F49">
        <v>68440.025826640107</v>
      </c>
    </row>
    <row r="50" spans="1:6" x14ac:dyDescent="0.3">
      <c r="A50">
        <v>49</v>
      </c>
      <c r="B50" t="s">
        <v>60</v>
      </c>
      <c r="C50">
        <v>25.806249999999999</v>
      </c>
      <c r="D50">
        <v>30.09</v>
      </c>
      <c r="E50">
        <v>111251478.472229</v>
      </c>
      <c r="F50">
        <v>102291.480547698</v>
      </c>
    </row>
    <row r="51" spans="1:6" x14ac:dyDescent="0.3">
      <c r="A51">
        <v>50</v>
      </c>
      <c r="B51" t="s">
        <v>61</v>
      </c>
      <c r="C51">
        <v>53.182608695652199</v>
      </c>
      <c r="D51">
        <v>60.765000000000001</v>
      </c>
      <c r="E51">
        <v>27876227.590820301</v>
      </c>
      <c r="F51">
        <v>24052.221372192998</v>
      </c>
    </row>
    <row r="52" spans="1:6" x14ac:dyDescent="0.3">
      <c r="A52">
        <v>51</v>
      </c>
      <c r="B52" t="s">
        <v>62</v>
      </c>
      <c r="C52">
        <v>77.352201257861594</v>
      </c>
      <c r="D52">
        <v>81.352000000000004</v>
      </c>
      <c r="E52">
        <v>37766068.836547904</v>
      </c>
      <c r="F52">
        <v>28355.563581391001</v>
      </c>
    </row>
    <row r="53" spans="1:6" x14ac:dyDescent="0.3">
      <c r="A53">
        <v>52</v>
      </c>
      <c r="B53" t="s">
        <v>63</v>
      </c>
      <c r="C53">
        <v>76.567901234567898</v>
      </c>
      <c r="D53">
        <v>73.209999999999994</v>
      </c>
      <c r="E53">
        <v>20383750.543701202</v>
      </c>
      <c r="F53">
        <v>18733.826879757002</v>
      </c>
    </row>
    <row r="54" spans="1:6" x14ac:dyDescent="0.3">
      <c r="A54">
        <v>53</v>
      </c>
      <c r="B54" t="s">
        <v>64</v>
      </c>
      <c r="C54">
        <v>83.727272727272705</v>
      </c>
      <c r="D54">
        <v>86.5</v>
      </c>
      <c r="E54">
        <v>16976622.338012699</v>
      </c>
      <c r="F54">
        <v>19389.307821216898</v>
      </c>
    </row>
    <row r="55" spans="1:6" x14ac:dyDescent="0.3">
      <c r="A55">
        <v>54</v>
      </c>
      <c r="B55" t="s">
        <v>65</v>
      </c>
      <c r="C55">
        <v>70.568345323740999</v>
      </c>
      <c r="D55">
        <v>62.252000000000002</v>
      </c>
      <c r="E55">
        <v>39343262.037597701</v>
      </c>
      <c r="F55">
        <v>36962.260094767698</v>
      </c>
    </row>
    <row r="56" spans="1:6" x14ac:dyDescent="0.3">
      <c r="A56">
        <v>55</v>
      </c>
      <c r="B56" t="s">
        <v>66</v>
      </c>
      <c r="C56">
        <v>45.478494623655898</v>
      </c>
      <c r="D56">
        <v>45.774000000000001</v>
      </c>
      <c r="E56">
        <v>45494092.950195298</v>
      </c>
      <c r="F56">
        <v>42573.124416185099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09E7C-4667-4149-9CF9-080B98194C8A}">
  <dimension ref="A1:N56"/>
  <sheetViews>
    <sheetView workbookViewId="0">
      <selection activeCell="D1" sqref="D1:D1048576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73</v>
      </c>
      <c r="N1" t="s">
        <v>74</v>
      </c>
    </row>
    <row r="2" spans="1:14" x14ac:dyDescent="0.3">
      <c r="A2">
        <v>1</v>
      </c>
      <c r="B2" t="s">
        <v>12</v>
      </c>
      <c r="C2">
        <v>33563.120000000003</v>
      </c>
      <c r="D2">
        <v>33504.324120603</v>
      </c>
      <c r="E2">
        <v>33177.658914728701</v>
      </c>
      <c r="F2">
        <v>38129.073308270701</v>
      </c>
      <c r="G2">
        <v>35958.253351206396</v>
      </c>
      <c r="H2">
        <v>36701.906741573002</v>
      </c>
      <c r="I2">
        <v>37302.171052631602</v>
      </c>
      <c r="J2">
        <v>39495.628472222197</v>
      </c>
      <c r="K2">
        <v>38535.562176165797</v>
      </c>
      <c r="L2">
        <v>43019.757919999996</v>
      </c>
      <c r="M2">
        <v>63770461.779602103</v>
      </c>
      <c r="N2">
        <v>38770.165571239297</v>
      </c>
    </row>
    <row r="3" spans="1:14" x14ac:dyDescent="0.3">
      <c r="A3">
        <v>2</v>
      </c>
      <c r="B3" t="s">
        <v>13</v>
      </c>
      <c r="C3">
        <v>50780.92</v>
      </c>
      <c r="D3">
        <v>50439.739512855202</v>
      </c>
      <c r="E3">
        <v>50135.121621621598</v>
      </c>
      <c r="F3">
        <v>49807.8617647059</v>
      </c>
      <c r="G3">
        <v>52622.688524590201</v>
      </c>
      <c r="H3">
        <v>51537.582075471699</v>
      </c>
      <c r="I3">
        <v>53565.079697986599</v>
      </c>
      <c r="J3">
        <v>57572.5027472527</v>
      </c>
      <c r="K3">
        <v>58055.306613226399</v>
      </c>
      <c r="L3">
        <v>55017.779710000003</v>
      </c>
      <c r="M3">
        <v>47882527.7110596</v>
      </c>
      <c r="N3">
        <v>37524.950533417097</v>
      </c>
    </row>
    <row r="4" spans="1:14" x14ac:dyDescent="0.3">
      <c r="A4">
        <v>3</v>
      </c>
      <c r="B4" t="s">
        <v>14</v>
      </c>
      <c r="C4">
        <v>42920.83</v>
      </c>
      <c r="D4">
        <v>45149.372509960202</v>
      </c>
      <c r="E4">
        <v>46743.281847133803</v>
      </c>
      <c r="F4">
        <v>43903.901337792602</v>
      </c>
      <c r="G4">
        <v>38905.924198250701</v>
      </c>
      <c r="H4">
        <v>38173.968253968298</v>
      </c>
      <c r="I4">
        <v>40482.359649122802</v>
      </c>
      <c r="J4">
        <v>39624.482084690499</v>
      </c>
      <c r="K4">
        <v>42633.619512195102</v>
      </c>
      <c r="L4">
        <v>46703.934679999998</v>
      </c>
      <c r="M4">
        <v>44950030.471679702</v>
      </c>
      <c r="N4">
        <v>31307.314843459699</v>
      </c>
    </row>
    <row r="5" spans="1:14" x14ac:dyDescent="0.3">
      <c r="A5">
        <v>4</v>
      </c>
      <c r="B5" t="s">
        <v>15</v>
      </c>
      <c r="C5">
        <v>32888.5</v>
      </c>
      <c r="D5">
        <v>33644.052188552203</v>
      </c>
      <c r="E5">
        <v>33526.364649681498</v>
      </c>
      <c r="F5">
        <v>34419.965250965302</v>
      </c>
      <c r="G5">
        <v>35861.896551724101</v>
      </c>
      <c r="H5">
        <v>36679.053435114503</v>
      </c>
      <c r="I5">
        <v>38603.930232558101</v>
      </c>
      <c r="J5">
        <v>40275.275330396398</v>
      </c>
      <c r="K5">
        <v>39936.512499999997</v>
      </c>
      <c r="L5">
        <v>39162.138579999999</v>
      </c>
      <c r="M5">
        <v>176077742.74871799</v>
      </c>
      <c r="N5">
        <v>150987.70363877201</v>
      </c>
    </row>
    <row r="6" spans="1:14" x14ac:dyDescent="0.3">
      <c r="A6">
        <v>5</v>
      </c>
      <c r="B6" t="s">
        <v>16</v>
      </c>
      <c r="C6">
        <v>74685.14</v>
      </c>
      <c r="D6">
        <v>82129.5691747573</v>
      </c>
      <c r="E6">
        <v>84978.1416309013</v>
      </c>
      <c r="F6">
        <v>90862.712923728803</v>
      </c>
      <c r="G6">
        <v>91735.652735562297</v>
      </c>
      <c r="H6">
        <v>95362.400309118995</v>
      </c>
      <c r="I6">
        <v>103281.832191781</v>
      </c>
      <c r="J6">
        <v>111891.25182481699</v>
      </c>
      <c r="K6">
        <v>116911.088235294</v>
      </c>
      <c r="L6">
        <v>128460.48209999999</v>
      </c>
      <c r="M6">
        <v>15408538.224731401</v>
      </c>
      <c r="N6">
        <v>23338.6119476477</v>
      </c>
    </row>
    <row r="7" spans="1:14" x14ac:dyDescent="0.3">
      <c r="A7">
        <v>6</v>
      </c>
      <c r="B7" t="s">
        <v>17</v>
      </c>
      <c r="C7">
        <v>38969.08</v>
      </c>
      <c r="D7">
        <v>39144.109662576702</v>
      </c>
      <c r="E7">
        <v>39556.1150712831</v>
      </c>
      <c r="F7">
        <v>38117.9329896907</v>
      </c>
      <c r="G7">
        <v>39306.143070044702</v>
      </c>
      <c r="H7">
        <v>39300.355034722197</v>
      </c>
      <c r="I7">
        <v>39807.032131661399</v>
      </c>
      <c r="J7">
        <v>41625.591687041502</v>
      </c>
      <c r="K7">
        <v>44159.545283018801</v>
      </c>
      <c r="L7">
        <v>47258.033940000001</v>
      </c>
      <c r="M7">
        <v>71541340.306396499</v>
      </c>
      <c r="N7">
        <v>39962.549834716498</v>
      </c>
    </row>
    <row r="8" spans="1:14" x14ac:dyDescent="0.3">
      <c r="A8">
        <v>7</v>
      </c>
      <c r="B8" t="s">
        <v>18</v>
      </c>
      <c r="C8">
        <v>18602.22</v>
      </c>
      <c r="D8">
        <v>21038.253846153799</v>
      </c>
      <c r="E8">
        <v>22980.5358490566</v>
      </c>
      <c r="F8">
        <v>23918.707627118602</v>
      </c>
      <c r="G8">
        <v>22658.559090909101</v>
      </c>
      <c r="H8">
        <v>22403.365384615401</v>
      </c>
      <c r="I8">
        <v>23585.141414141399</v>
      </c>
      <c r="J8">
        <v>24250.974452554699</v>
      </c>
      <c r="K8">
        <v>25132.326470588199</v>
      </c>
      <c r="L8">
        <v>26654.080880000001</v>
      </c>
      <c r="M8">
        <v>29144181.351623502</v>
      </c>
      <c r="N8">
        <v>22305.302066682201</v>
      </c>
    </row>
    <row r="9" spans="1:14" x14ac:dyDescent="0.3">
      <c r="A9">
        <v>8</v>
      </c>
      <c r="B9" t="s">
        <v>19</v>
      </c>
      <c r="C9">
        <v>44659.56</v>
      </c>
      <c r="D9">
        <v>44853.398058252402</v>
      </c>
      <c r="E9">
        <v>42852.964646464701</v>
      </c>
      <c r="F9">
        <v>47600.489898989901</v>
      </c>
      <c r="G9">
        <v>44252.621527777803</v>
      </c>
      <c r="H9">
        <v>45454.4545454545</v>
      </c>
      <c r="I9">
        <v>48622.4637681159</v>
      </c>
      <c r="J9">
        <v>54249.574999999997</v>
      </c>
      <c r="K9">
        <v>55713.714285714203</v>
      </c>
      <c r="L9">
        <v>57082.625</v>
      </c>
      <c r="M9">
        <v>21022590.130737301</v>
      </c>
      <c r="N9">
        <v>21705.411630343999</v>
      </c>
    </row>
    <row r="10" spans="1:14" x14ac:dyDescent="0.3">
      <c r="A10">
        <v>9</v>
      </c>
      <c r="B10" t="s">
        <v>20</v>
      </c>
      <c r="C10">
        <v>33236.03</v>
      </c>
      <c r="D10">
        <v>30918.420930232602</v>
      </c>
      <c r="E10">
        <v>31970.505291005298</v>
      </c>
      <c r="F10">
        <v>32827.824152542402</v>
      </c>
      <c r="G10">
        <v>34034.147416413398</v>
      </c>
      <c r="H10">
        <v>33179.511029411799</v>
      </c>
      <c r="I10">
        <v>33108.234317343202</v>
      </c>
      <c r="J10">
        <v>34792.619266055</v>
      </c>
      <c r="K10">
        <v>34885.386363636302</v>
      </c>
      <c r="L10">
        <v>35245.615610000001</v>
      </c>
      <c r="M10">
        <v>61243774.4211426</v>
      </c>
      <c r="N10">
        <v>40104.415980188998</v>
      </c>
    </row>
    <row r="11" spans="1:14" x14ac:dyDescent="0.3">
      <c r="A11">
        <v>10</v>
      </c>
      <c r="B11" t="s">
        <v>21</v>
      </c>
      <c r="C11">
        <v>26147.87</v>
      </c>
      <c r="D11">
        <v>26431.6756329114</v>
      </c>
      <c r="E11">
        <v>24883.933503836299</v>
      </c>
      <c r="F11">
        <v>25586.839130434801</v>
      </c>
      <c r="G11">
        <v>25737.947619047602</v>
      </c>
      <c r="H11">
        <v>29364.206349206401</v>
      </c>
      <c r="I11">
        <v>29828.5795454545</v>
      </c>
      <c r="J11">
        <v>32288.698795180699</v>
      </c>
      <c r="K11">
        <v>31291.132450331101</v>
      </c>
      <c r="L11">
        <v>34652.248549999997</v>
      </c>
      <c r="M11">
        <v>23285233.925109901</v>
      </c>
      <c r="N11">
        <v>24022.764620784201</v>
      </c>
    </row>
    <row r="12" spans="1:14" x14ac:dyDescent="0.3">
      <c r="A12">
        <v>11</v>
      </c>
      <c r="B12" t="s">
        <v>22</v>
      </c>
      <c r="C12">
        <v>56275.65</v>
      </c>
      <c r="D12">
        <v>52728.221774193502</v>
      </c>
      <c r="E12">
        <v>55840.223094170397</v>
      </c>
      <c r="F12">
        <v>54641.641052631603</v>
      </c>
      <c r="G12">
        <v>54867.934210526299</v>
      </c>
      <c r="H12">
        <v>55964.315789473701</v>
      </c>
      <c r="I12">
        <v>58882.090425531896</v>
      </c>
      <c r="J12">
        <v>56167.047904191597</v>
      </c>
      <c r="K12">
        <v>55673.589887640403</v>
      </c>
      <c r="L12">
        <v>58843.737050000003</v>
      </c>
      <c r="M12">
        <v>38222018.3164673</v>
      </c>
      <c r="N12">
        <v>26788.301878383802</v>
      </c>
    </row>
    <row r="13" spans="1:14" x14ac:dyDescent="0.3">
      <c r="A13">
        <v>12</v>
      </c>
      <c r="B13" t="s">
        <v>23</v>
      </c>
      <c r="C13">
        <v>33707</v>
      </c>
      <c r="D13">
        <v>33433</v>
      </c>
      <c r="E13">
        <v>32487</v>
      </c>
      <c r="F13">
        <v>31701</v>
      </c>
      <c r="G13">
        <v>32768</v>
      </c>
      <c r="H13">
        <v>35773.041237113401</v>
      </c>
      <c r="I13">
        <v>39124.175000000003</v>
      </c>
      <c r="J13">
        <v>41463.121951219502</v>
      </c>
      <c r="K13">
        <v>37847.531645569601</v>
      </c>
      <c r="L13">
        <v>44530.34375</v>
      </c>
      <c r="M13">
        <v>35719112.414245598</v>
      </c>
      <c r="N13">
        <v>31637.817423799101</v>
      </c>
    </row>
    <row r="14" spans="1:14" x14ac:dyDescent="0.3">
      <c r="A14">
        <v>13</v>
      </c>
      <c r="B14" t="s">
        <v>24</v>
      </c>
      <c r="C14">
        <v>41474.06</v>
      </c>
      <c r="D14">
        <v>37945.063043478302</v>
      </c>
      <c r="E14">
        <v>36715.1380753138</v>
      </c>
      <c r="F14">
        <v>36856.771428571403</v>
      </c>
      <c r="G14">
        <v>36870.315517241397</v>
      </c>
      <c r="H14">
        <v>38682.891592920401</v>
      </c>
      <c r="I14">
        <v>44053.593264248702</v>
      </c>
      <c r="J14">
        <v>43640.576086956498</v>
      </c>
      <c r="K14">
        <v>45497.349489795903</v>
      </c>
      <c r="L14">
        <v>49651.243479999997</v>
      </c>
      <c r="M14">
        <v>34118277.181213401</v>
      </c>
      <c r="N14">
        <v>27136.075711521898</v>
      </c>
    </row>
    <row r="15" spans="1:14" x14ac:dyDescent="0.3">
      <c r="A15">
        <v>14</v>
      </c>
      <c r="B15" t="s">
        <v>25</v>
      </c>
      <c r="C15">
        <v>33873.68</v>
      </c>
      <c r="D15">
        <v>38145.629251700702</v>
      </c>
      <c r="E15">
        <v>41365.846994535503</v>
      </c>
      <c r="F15">
        <v>40685.838414634098</v>
      </c>
      <c r="G15">
        <v>44819.395209580798</v>
      </c>
      <c r="H15">
        <v>46132.866906474803</v>
      </c>
      <c r="I15">
        <v>47654.836158192098</v>
      </c>
      <c r="J15">
        <v>53762.874558303803</v>
      </c>
      <c r="K15">
        <v>57516.7307692307</v>
      </c>
      <c r="L15">
        <v>61734.578229999999</v>
      </c>
      <c r="M15">
        <v>20736554.4064941</v>
      </c>
      <c r="N15">
        <v>21565.859394559</v>
      </c>
    </row>
    <row r="16" spans="1:14" x14ac:dyDescent="0.3">
      <c r="A16">
        <v>15</v>
      </c>
      <c r="B16" t="s">
        <v>26</v>
      </c>
      <c r="C16">
        <v>40121.75</v>
      </c>
      <c r="D16">
        <v>38078.201970443297</v>
      </c>
      <c r="E16">
        <v>37537.563451776703</v>
      </c>
      <c r="F16">
        <v>36245.302491103197</v>
      </c>
      <c r="G16">
        <v>36647.715083798903</v>
      </c>
      <c r="H16">
        <v>38042.377828054297</v>
      </c>
      <c r="I16">
        <v>39102.050239234501</v>
      </c>
      <c r="J16">
        <v>41642.113372093001</v>
      </c>
      <c r="K16">
        <v>43809.810572687202</v>
      </c>
      <c r="L16">
        <v>43626.506699999998</v>
      </c>
      <c r="M16">
        <v>23563061.044311501</v>
      </c>
      <c r="N16">
        <v>21504.551357829001</v>
      </c>
    </row>
    <row r="17" spans="1:14" x14ac:dyDescent="0.3">
      <c r="A17">
        <v>16</v>
      </c>
      <c r="B17" t="s">
        <v>27</v>
      </c>
      <c r="C17">
        <v>64113.16</v>
      </c>
      <c r="D17">
        <v>69105.137075717998</v>
      </c>
      <c r="E17">
        <v>73083.923001949297</v>
      </c>
      <c r="F17">
        <v>73801.499193548399</v>
      </c>
      <c r="G17">
        <v>77433.376050420193</v>
      </c>
      <c r="H17">
        <v>82263.222972973002</v>
      </c>
      <c r="I17">
        <v>87653.814814814803</v>
      </c>
      <c r="J17">
        <v>91207.166962699805</v>
      </c>
      <c r="K17">
        <v>98981.910064239797</v>
      </c>
      <c r="L17">
        <v>98991.808879999997</v>
      </c>
      <c r="M17">
        <v>12620515.717163101</v>
      </c>
      <c r="N17">
        <v>27670.169915805302</v>
      </c>
    </row>
    <row r="18" spans="1:14" x14ac:dyDescent="0.3">
      <c r="A18">
        <v>17</v>
      </c>
      <c r="B18" t="s">
        <v>28</v>
      </c>
      <c r="C18">
        <v>36858.6</v>
      </c>
      <c r="D18">
        <v>37140.720095693803</v>
      </c>
      <c r="E18">
        <v>36737.152499999997</v>
      </c>
      <c r="F18">
        <v>37351.8502109705</v>
      </c>
      <c r="G18">
        <v>37160.584745762702</v>
      </c>
      <c r="H18">
        <v>39204.7663551402</v>
      </c>
      <c r="I18">
        <v>40478.6276595745</v>
      </c>
      <c r="J18">
        <v>42499.5</v>
      </c>
      <c r="K18">
        <v>44764.305164319201</v>
      </c>
      <c r="L18">
        <v>44664.015460000002</v>
      </c>
      <c r="M18">
        <v>37200535.029663101</v>
      </c>
      <c r="N18">
        <v>36886.899781127897</v>
      </c>
    </row>
    <row r="19" spans="1:14" x14ac:dyDescent="0.3">
      <c r="A19">
        <v>18</v>
      </c>
      <c r="B19" t="s">
        <v>29</v>
      </c>
      <c r="C19">
        <v>35785.18</v>
      </c>
      <c r="D19">
        <v>37372.323874755399</v>
      </c>
      <c r="E19">
        <v>37344.663716814197</v>
      </c>
      <c r="F19">
        <v>40718.882743362803</v>
      </c>
      <c r="G19">
        <v>39694.1829268293</v>
      </c>
      <c r="H19">
        <v>39690.750670241301</v>
      </c>
      <c r="I19">
        <v>39313.541551246497</v>
      </c>
      <c r="J19">
        <v>40869.826000000001</v>
      </c>
      <c r="K19">
        <v>42439.089123867001</v>
      </c>
      <c r="L19">
        <v>40970.270040000003</v>
      </c>
      <c r="M19">
        <v>46995477.478149399</v>
      </c>
      <c r="N19">
        <v>48549.004617929299</v>
      </c>
    </row>
    <row r="20" spans="1:14" x14ac:dyDescent="0.3">
      <c r="A20">
        <v>19</v>
      </c>
      <c r="B20" t="s">
        <v>30</v>
      </c>
      <c r="C20">
        <v>31658.959999999999</v>
      </c>
      <c r="D20">
        <v>30130.787790697701</v>
      </c>
      <c r="E20">
        <v>28899.22</v>
      </c>
      <c r="F20">
        <v>30011.1336302895</v>
      </c>
      <c r="G20">
        <v>30845.241545893699</v>
      </c>
      <c r="H20">
        <v>32241.1382211538</v>
      </c>
      <c r="I20">
        <v>34641.928571428602</v>
      </c>
      <c r="J20">
        <v>39097.219607843101</v>
      </c>
      <c r="K20">
        <v>42852.482824427403</v>
      </c>
      <c r="L20">
        <v>46334.960229999997</v>
      </c>
      <c r="M20">
        <v>27051213.455993701</v>
      </c>
      <c r="N20">
        <v>26454.269211333201</v>
      </c>
    </row>
    <row r="21" spans="1:14" x14ac:dyDescent="0.3">
      <c r="A21">
        <v>20</v>
      </c>
      <c r="B21" t="s">
        <v>31</v>
      </c>
      <c r="C21">
        <v>36069.82</v>
      </c>
      <c r="D21">
        <v>34075.271739130403</v>
      </c>
      <c r="E21">
        <v>38396.196629213497</v>
      </c>
      <c r="F21">
        <v>34578.523364485998</v>
      </c>
      <c r="G21">
        <v>36530.701550387603</v>
      </c>
      <c r="H21">
        <v>37457.314345991603</v>
      </c>
      <c r="I21">
        <v>39829.034</v>
      </c>
      <c r="J21">
        <v>41249.75</v>
      </c>
      <c r="K21">
        <v>42666.789370078703</v>
      </c>
      <c r="L21">
        <v>42173.478260000004</v>
      </c>
      <c r="M21">
        <v>22698495.7178955</v>
      </c>
      <c r="N21">
        <v>22982.125714974001</v>
      </c>
    </row>
    <row r="22" spans="1:14" x14ac:dyDescent="0.3">
      <c r="A22">
        <v>21</v>
      </c>
      <c r="B22" t="s">
        <v>32</v>
      </c>
      <c r="C22">
        <v>37034.480000000003</v>
      </c>
      <c r="D22">
        <v>35203.447674418603</v>
      </c>
      <c r="E22">
        <v>38912.260869565202</v>
      </c>
      <c r="F22">
        <v>38014.548484848499</v>
      </c>
      <c r="G22">
        <v>38655.1827956989</v>
      </c>
      <c r="H22">
        <v>35968.392670157104</v>
      </c>
      <c r="I22">
        <v>35968.392670157104</v>
      </c>
      <c r="J22">
        <v>37254.450980392103</v>
      </c>
      <c r="K22">
        <v>36968.784246575298</v>
      </c>
      <c r="L22">
        <v>33663.389309999999</v>
      </c>
      <c r="M22">
        <v>33663448.279113799</v>
      </c>
      <c r="N22">
        <v>31136.731890351501</v>
      </c>
    </row>
    <row r="23" spans="1:14" x14ac:dyDescent="0.3">
      <c r="A23">
        <v>22</v>
      </c>
      <c r="B23" t="s">
        <v>33</v>
      </c>
      <c r="C23">
        <v>96854.47</v>
      </c>
      <c r="D23">
        <v>112701.757281553</v>
      </c>
      <c r="E23">
        <v>107668.13297872301</v>
      </c>
      <c r="F23">
        <v>106770.5625</v>
      </c>
      <c r="G23">
        <v>104481.892430279</v>
      </c>
      <c r="H23">
        <v>105555.33333333299</v>
      </c>
      <c r="I23">
        <v>107924.519607843</v>
      </c>
      <c r="J23">
        <v>113496.13787375401</v>
      </c>
      <c r="K23">
        <v>117951.40957446799</v>
      </c>
      <c r="L23">
        <v>120733.29760000001</v>
      </c>
      <c r="M23">
        <v>56688145.179016098</v>
      </c>
      <c r="N23">
        <v>39862.7497953118</v>
      </c>
    </row>
    <row r="24" spans="1:14" x14ac:dyDescent="0.3">
      <c r="A24">
        <v>23</v>
      </c>
      <c r="B24" t="s">
        <v>34</v>
      </c>
      <c r="C24">
        <v>28810.39</v>
      </c>
      <c r="D24">
        <v>26682.886313465799</v>
      </c>
      <c r="E24">
        <v>26892.7612137203</v>
      </c>
      <c r="F24">
        <v>27625.962797618999</v>
      </c>
      <c r="G24">
        <v>30864.863224637698</v>
      </c>
      <c r="H24">
        <v>31759.0589198036</v>
      </c>
      <c r="I24">
        <v>32116.654049295801</v>
      </c>
      <c r="J24">
        <v>35055.407635467898</v>
      </c>
      <c r="K24">
        <v>36379.766454352401</v>
      </c>
      <c r="L24">
        <v>37165.46544</v>
      </c>
      <c r="M24">
        <v>42204384.540649399</v>
      </c>
      <c r="N24">
        <v>32559.076221149098</v>
      </c>
    </row>
    <row r="25" spans="1:14" x14ac:dyDescent="0.3">
      <c r="A25">
        <v>24</v>
      </c>
      <c r="B25" t="s">
        <v>35</v>
      </c>
      <c r="C25">
        <v>23055.99</v>
      </c>
      <c r="D25">
        <v>23177.935714285701</v>
      </c>
      <c r="E25">
        <v>21224.502525252501</v>
      </c>
      <c r="F25">
        <v>24358.632231405001</v>
      </c>
      <c r="G25">
        <v>23276.9035433071</v>
      </c>
      <c r="H25">
        <v>23625.756916996001</v>
      </c>
      <c r="I25">
        <v>25376.762867647099</v>
      </c>
      <c r="J25">
        <v>26563.261168384801</v>
      </c>
      <c r="K25">
        <v>27320.210970464101</v>
      </c>
      <c r="L25">
        <v>29522.904760000001</v>
      </c>
      <c r="M25">
        <v>19072287.824096698</v>
      </c>
      <c r="N25">
        <v>20797.4734578598</v>
      </c>
    </row>
    <row r="26" spans="1:14" x14ac:dyDescent="0.3">
      <c r="A26">
        <v>25</v>
      </c>
      <c r="B26" t="s">
        <v>36</v>
      </c>
      <c r="C26">
        <v>52678.3</v>
      </c>
      <c r="D26">
        <v>57951.012048192802</v>
      </c>
      <c r="E26">
        <v>59540.330275229397</v>
      </c>
      <c r="F26">
        <v>65436.873060648802</v>
      </c>
      <c r="G26">
        <v>63986.0024232633</v>
      </c>
      <c r="H26">
        <v>63600.220092024501</v>
      </c>
      <c r="I26">
        <v>61446.604060913698</v>
      </c>
      <c r="J26">
        <v>65130.499065420503</v>
      </c>
      <c r="K26">
        <v>71690.869379014897</v>
      </c>
      <c r="L26">
        <v>70365.801049999995</v>
      </c>
      <c r="M26">
        <v>45191100.5593872</v>
      </c>
      <c r="N26">
        <v>27712.111091505401</v>
      </c>
    </row>
    <row r="27" spans="1:14" x14ac:dyDescent="0.3">
      <c r="A27">
        <v>26</v>
      </c>
      <c r="B27" t="s">
        <v>37</v>
      </c>
      <c r="C27">
        <v>29475.3</v>
      </c>
      <c r="D27">
        <v>30550.737288135599</v>
      </c>
      <c r="E27">
        <v>30283.276666666701</v>
      </c>
      <c r="F27">
        <v>31547.309523809501</v>
      </c>
      <c r="G27">
        <v>36578.631578947403</v>
      </c>
      <c r="H27">
        <v>39573.553191489402</v>
      </c>
      <c r="I27">
        <v>44641.928571428602</v>
      </c>
      <c r="J27">
        <v>46666.333333333299</v>
      </c>
      <c r="K27">
        <v>44087.020270270201</v>
      </c>
      <c r="L27">
        <v>38087.61765</v>
      </c>
      <c r="M27">
        <v>10215859.083618199</v>
      </c>
      <c r="N27">
        <v>18552.407581593699</v>
      </c>
    </row>
    <row r="28" spans="1:14" x14ac:dyDescent="0.3">
      <c r="A28">
        <v>27</v>
      </c>
      <c r="B28" t="s">
        <v>38</v>
      </c>
      <c r="C28">
        <v>51797.31</v>
      </c>
      <c r="D28">
        <v>51208.285464098102</v>
      </c>
      <c r="E28">
        <v>53957.9375</v>
      </c>
      <c r="F28">
        <v>56066.6786542923</v>
      </c>
      <c r="G28">
        <v>54085.612903225803</v>
      </c>
      <c r="H28">
        <v>52708.0625</v>
      </c>
      <c r="I28">
        <v>54464.962264150898</v>
      </c>
      <c r="J28">
        <v>55808.7038895859</v>
      </c>
      <c r="K28">
        <v>56655.7760736196</v>
      </c>
      <c r="L28">
        <v>57933.989130000002</v>
      </c>
      <c r="M28">
        <v>65360039.169860803</v>
      </c>
      <c r="N28">
        <v>40019.185400199603</v>
      </c>
    </row>
    <row r="29" spans="1:14" x14ac:dyDescent="0.3">
      <c r="A29">
        <v>28</v>
      </c>
      <c r="B29" t="s">
        <v>39</v>
      </c>
      <c r="C29">
        <v>59209.61</v>
      </c>
      <c r="D29">
        <v>60483.838709677402</v>
      </c>
      <c r="E29">
        <v>63801.470689655202</v>
      </c>
      <c r="F29">
        <v>70098.336633663406</v>
      </c>
      <c r="G29">
        <v>71660.181506849302</v>
      </c>
      <c r="H29">
        <v>68702.25</v>
      </c>
      <c r="I29">
        <v>74875.551440329204</v>
      </c>
      <c r="J29">
        <v>82652.132926829203</v>
      </c>
      <c r="K29">
        <v>88324.005277044795</v>
      </c>
      <c r="L29">
        <v>94258.488889999993</v>
      </c>
      <c r="M29">
        <v>11684191.118652301</v>
      </c>
      <c r="N29">
        <v>14976.123851369801</v>
      </c>
    </row>
    <row r="30" spans="1:14" x14ac:dyDescent="0.3">
      <c r="A30">
        <v>29</v>
      </c>
      <c r="B30" t="s">
        <v>40</v>
      </c>
      <c r="C30">
        <v>38218.31</v>
      </c>
      <c r="D30">
        <v>37312.1838407494</v>
      </c>
      <c r="E30">
        <v>37094.580999999998</v>
      </c>
      <c r="F30">
        <v>37521.121972318302</v>
      </c>
      <c r="G30">
        <v>39467.856249999997</v>
      </c>
      <c r="H30">
        <v>41821.924698795199</v>
      </c>
      <c r="I30">
        <v>50516.708100558702</v>
      </c>
      <c r="J30">
        <v>53318.2522123893</v>
      </c>
      <c r="K30">
        <v>54999.5</v>
      </c>
      <c r="L30">
        <v>53534.129309999997</v>
      </c>
      <c r="M30">
        <v>63262430.073059097</v>
      </c>
      <c r="N30">
        <v>36034.498446971898</v>
      </c>
    </row>
    <row r="31" spans="1:14" x14ac:dyDescent="0.3">
      <c r="A31">
        <v>30</v>
      </c>
      <c r="B31" t="s">
        <v>41</v>
      </c>
      <c r="C31">
        <v>77887.97</v>
      </c>
      <c r="D31">
        <v>78577.810596833093</v>
      </c>
      <c r="E31">
        <v>83496.495569620296</v>
      </c>
      <c r="F31">
        <v>83784.370833333305</v>
      </c>
      <c r="G31">
        <v>88854.214595375699</v>
      </c>
      <c r="H31">
        <v>88465.204810495605</v>
      </c>
      <c r="I31">
        <v>94380.113055181704</v>
      </c>
      <c r="J31">
        <v>98763.464579901105</v>
      </c>
      <c r="K31">
        <v>100932.230593607</v>
      </c>
      <c r="L31">
        <v>103720.08930000001</v>
      </c>
      <c r="M31">
        <v>24995836.261596698</v>
      </c>
      <c r="N31">
        <v>43415.059547886201</v>
      </c>
    </row>
    <row r="32" spans="1:14" x14ac:dyDescent="0.3">
      <c r="A32">
        <v>31</v>
      </c>
      <c r="B32" t="s">
        <v>42</v>
      </c>
      <c r="C32">
        <v>56061.17</v>
      </c>
      <c r="D32">
        <v>58085.611111111102</v>
      </c>
      <c r="E32">
        <v>57895.043749999997</v>
      </c>
      <c r="F32">
        <v>60800.127486437603</v>
      </c>
      <c r="G32">
        <v>66195.707614942497</v>
      </c>
      <c r="H32">
        <v>66010.877443609003</v>
      </c>
      <c r="I32">
        <v>65353.720314735299</v>
      </c>
      <c r="J32">
        <v>67320.371815286606</v>
      </c>
      <c r="K32">
        <v>69536.561418685102</v>
      </c>
      <c r="L32">
        <v>74759.458230000004</v>
      </c>
      <c r="M32">
        <v>49665744.235473603</v>
      </c>
      <c r="N32">
        <v>34419.676527973003</v>
      </c>
    </row>
    <row r="33" spans="1:14" x14ac:dyDescent="0.3">
      <c r="A33">
        <v>32</v>
      </c>
      <c r="B33" t="s">
        <v>43</v>
      </c>
      <c r="C33">
        <v>47093.120000000003</v>
      </c>
      <c r="D33">
        <v>49748.453460620498</v>
      </c>
      <c r="E33">
        <v>46721.877777777801</v>
      </c>
      <c r="F33">
        <v>47124.038626609399</v>
      </c>
      <c r="G33">
        <v>47992.102189780999</v>
      </c>
      <c r="H33">
        <v>47461.856927710804</v>
      </c>
      <c r="I33">
        <v>49447.6397058824</v>
      </c>
      <c r="J33">
        <v>52079.980660377303</v>
      </c>
      <c r="K33">
        <v>52078.044207316998</v>
      </c>
      <c r="L33">
        <v>51927.268389999997</v>
      </c>
      <c r="M33">
        <v>44147812.326538101</v>
      </c>
      <c r="N33">
        <v>29314.334671828601</v>
      </c>
    </row>
    <row r="34" spans="1:14" x14ac:dyDescent="0.3">
      <c r="A34">
        <v>33</v>
      </c>
      <c r="B34" t="s">
        <v>44</v>
      </c>
      <c r="C34">
        <v>33352.129999999997</v>
      </c>
      <c r="D34">
        <v>32145.4041666667</v>
      </c>
      <c r="E34">
        <v>29695.489285714299</v>
      </c>
      <c r="F34">
        <v>30859.828000000001</v>
      </c>
      <c r="G34">
        <v>27454.054545454499</v>
      </c>
      <c r="H34">
        <v>26136.1363636364</v>
      </c>
      <c r="I34">
        <v>29439.410447761202</v>
      </c>
      <c r="J34">
        <v>29975.856481481402</v>
      </c>
      <c r="K34">
        <v>33528.705882352901</v>
      </c>
      <c r="L34">
        <v>37328.301370000001</v>
      </c>
      <c r="M34">
        <v>8897845.1918945294</v>
      </c>
      <c r="N34">
        <v>13120.158719364201</v>
      </c>
    </row>
    <row r="35" spans="1:14" x14ac:dyDescent="0.3">
      <c r="A35">
        <v>34</v>
      </c>
      <c r="B35" t="s">
        <v>45</v>
      </c>
      <c r="C35">
        <v>49203.99</v>
      </c>
      <c r="D35">
        <v>54277.589439655203</v>
      </c>
      <c r="E35">
        <v>55999.4</v>
      </c>
      <c r="F35">
        <v>60103.884615384603</v>
      </c>
      <c r="G35">
        <v>58210</v>
      </c>
      <c r="H35">
        <v>58644.1736641221</v>
      </c>
      <c r="I35">
        <v>61047.965065502198</v>
      </c>
      <c r="J35">
        <v>65098.547589616799</v>
      </c>
      <c r="K35">
        <v>68526.001610305902</v>
      </c>
      <c r="L35">
        <v>74713.895040000003</v>
      </c>
      <c r="M35">
        <v>62441489.239807099</v>
      </c>
      <c r="N35">
        <v>43152.625699222001</v>
      </c>
    </row>
    <row r="36" spans="1:14" x14ac:dyDescent="0.3">
      <c r="A36">
        <v>35</v>
      </c>
      <c r="B36" t="s">
        <v>46</v>
      </c>
      <c r="C36">
        <v>35393.86</v>
      </c>
      <c r="D36">
        <v>38331.073613766697</v>
      </c>
      <c r="E36">
        <v>36750.986631016</v>
      </c>
      <c r="F36">
        <v>36069.6550218341</v>
      </c>
      <c r="G36">
        <v>38866.800742574298</v>
      </c>
      <c r="H36">
        <v>41170.4607250755</v>
      </c>
      <c r="I36">
        <v>44186.154471544702</v>
      </c>
      <c r="J36">
        <v>47406.395415472703</v>
      </c>
      <c r="K36">
        <v>52477.229729729697</v>
      </c>
      <c r="L36">
        <v>53663.696089999998</v>
      </c>
      <c r="M36">
        <v>23823949.9294434</v>
      </c>
      <c r="N36">
        <v>25020.096969808201</v>
      </c>
    </row>
    <row r="37" spans="1:14" x14ac:dyDescent="0.3">
      <c r="A37">
        <v>36</v>
      </c>
      <c r="B37" t="s">
        <v>47</v>
      </c>
      <c r="C37">
        <v>32544.13</v>
      </c>
      <c r="D37">
        <v>30469.764184397201</v>
      </c>
      <c r="E37">
        <v>30821.907657657699</v>
      </c>
      <c r="F37">
        <v>34227.264976958497</v>
      </c>
      <c r="G37">
        <v>34522.9047619048</v>
      </c>
      <c r="H37">
        <v>30685.0481481481</v>
      </c>
      <c r="I37">
        <v>29759.3219178082</v>
      </c>
      <c r="J37">
        <v>35273.3828125</v>
      </c>
      <c r="K37">
        <v>34520.053892215503</v>
      </c>
      <c r="L37">
        <v>29878.05645</v>
      </c>
      <c r="M37">
        <v>17884471.286254901</v>
      </c>
      <c r="N37">
        <v>22767.827416190401</v>
      </c>
    </row>
    <row r="38" spans="1:14" x14ac:dyDescent="0.3">
      <c r="A38">
        <v>37</v>
      </c>
      <c r="B38" t="s">
        <v>48</v>
      </c>
      <c r="C38">
        <v>40645.03</v>
      </c>
      <c r="D38">
        <v>44739.150990098999</v>
      </c>
      <c r="E38">
        <v>43529.596969696999</v>
      </c>
      <c r="F38">
        <v>42176.530898876401</v>
      </c>
      <c r="G38">
        <v>38209.585227272699</v>
      </c>
      <c r="H38">
        <v>35687.362500000003</v>
      </c>
      <c r="I38">
        <v>37380.476190476198</v>
      </c>
      <c r="J38">
        <v>40950.896739130403</v>
      </c>
      <c r="K38">
        <v>42993.031847133701</v>
      </c>
      <c r="L38">
        <v>45124.974999999999</v>
      </c>
      <c r="M38">
        <v>67470845.990112305</v>
      </c>
      <c r="N38">
        <v>44412.745130342002</v>
      </c>
    </row>
    <row r="39" spans="1:14" x14ac:dyDescent="0.3">
      <c r="A39">
        <v>38</v>
      </c>
      <c r="B39" t="s">
        <v>49</v>
      </c>
      <c r="C39">
        <v>79126.820000000007</v>
      </c>
      <c r="D39">
        <v>76574.011111111104</v>
      </c>
      <c r="E39">
        <v>85405.675126903603</v>
      </c>
      <c r="F39">
        <v>73984.916666666701</v>
      </c>
      <c r="G39">
        <v>76262.575757575803</v>
      </c>
      <c r="H39">
        <v>77390.186520376199</v>
      </c>
      <c r="I39">
        <v>77317.788079470207</v>
      </c>
      <c r="J39">
        <v>79992.616379310304</v>
      </c>
      <c r="K39">
        <v>84848.090909090897</v>
      </c>
      <c r="L39">
        <v>83989.366439999998</v>
      </c>
      <c r="M39">
        <v>56943058.649719201</v>
      </c>
      <c r="N39">
        <v>38539.7661484899</v>
      </c>
    </row>
    <row r="40" spans="1:14" x14ac:dyDescent="0.3">
      <c r="A40">
        <v>39</v>
      </c>
      <c r="B40" t="s">
        <v>50</v>
      </c>
      <c r="C40">
        <v>73588.38</v>
      </c>
      <c r="D40">
        <v>80903.822878228806</v>
      </c>
      <c r="E40">
        <v>78921.411764705903</v>
      </c>
      <c r="F40">
        <v>74276.571100917397</v>
      </c>
      <c r="G40">
        <v>81450.634821428597</v>
      </c>
      <c r="H40">
        <v>78174.828596802807</v>
      </c>
      <c r="I40">
        <v>83786.961940298497</v>
      </c>
      <c r="J40">
        <v>90704.5</v>
      </c>
      <c r="K40">
        <v>98094.852941176403</v>
      </c>
      <c r="L40">
        <v>101785.64290000001</v>
      </c>
      <c r="M40">
        <v>74923987.693725601</v>
      </c>
      <c r="N40">
        <v>42904.222144354397</v>
      </c>
    </row>
    <row r="41" spans="1:14" x14ac:dyDescent="0.3">
      <c r="A41">
        <v>40</v>
      </c>
      <c r="B41" t="s">
        <v>51</v>
      </c>
      <c r="C41">
        <v>54758.78</v>
      </c>
      <c r="D41">
        <v>55064.670391061503</v>
      </c>
      <c r="E41">
        <v>56023.787804877997</v>
      </c>
      <c r="F41">
        <v>57690.646171693697</v>
      </c>
      <c r="G41">
        <v>58265.648997134696</v>
      </c>
      <c r="H41">
        <v>53974.256912442397</v>
      </c>
      <c r="I41">
        <v>51742.828244274802</v>
      </c>
      <c r="J41">
        <v>55416.125</v>
      </c>
      <c r="K41">
        <v>56197.2023593466</v>
      </c>
      <c r="L41">
        <v>56293.130140000001</v>
      </c>
      <c r="M41">
        <v>52743271.770629898</v>
      </c>
      <c r="N41">
        <v>38889.894590886201</v>
      </c>
    </row>
    <row r="42" spans="1:14" x14ac:dyDescent="0.3">
      <c r="A42">
        <v>41</v>
      </c>
      <c r="B42" t="s">
        <v>52</v>
      </c>
      <c r="C42">
        <v>15415.45</v>
      </c>
      <c r="D42">
        <v>13765.725047081</v>
      </c>
      <c r="E42">
        <v>13478.1645220588</v>
      </c>
      <c r="F42">
        <v>13886.633865248201</v>
      </c>
      <c r="G42">
        <v>14105.4390444811</v>
      </c>
      <c r="H42">
        <v>14417.9060509554</v>
      </c>
      <c r="I42">
        <v>15467.820855615</v>
      </c>
      <c r="J42">
        <v>19127.379487179402</v>
      </c>
      <c r="K42">
        <v>19374.125</v>
      </c>
      <c r="L42">
        <v>21588.90149</v>
      </c>
      <c r="M42">
        <v>24585968.234191898</v>
      </c>
      <c r="N42">
        <v>23866.328178886299</v>
      </c>
    </row>
    <row r="43" spans="1:14" x14ac:dyDescent="0.3">
      <c r="A43">
        <v>42</v>
      </c>
      <c r="B43" t="s">
        <v>53</v>
      </c>
      <c r="C43">
        <v>38987.53</v>
      </c>
      <c r="D43">
        <v>39874.025000000001</v>
      </c>
      <c r="E43">
        <v>41122.224489795903</v>
      </c>
      <c r="F43">
        <v>39419.847560975599</v>
      </c>
      <c r="G43">
        <v>40430.6570945946</v>
      </c>
      <c r="H43">
        <v>41538.1538461538</v>
      </c>
      <c r="I43">
        <v>43762.1340206186</v>
      </c>
      <c r="J43">
        <v>51915.301408450701</v>
      </c>
      <c r="K43">
        <v>54511.383136094599</v>
      </c>
      <c r="L43">
        <v>60456.822339999999</v>
      </c>
      <c r="M43">
        <v>89894372.211303696</v>
      </c>
      <c r="N43">
        <v>47825.862926624402</v>
      </c>
    </row>
    <row r="44" spans="1:14" x14ac:dyDescent="0.3">
      <c r="A44">
        <v>43</v>
      </c>
      <c r="B44" t="s">
        <v>54</v>
      </c>
      <c r="C44">
        <v>48889.47</v>
      </c>
      <c r="D44">
        <v>50575.390025575398</v>
      </c>
      <c r="E44">
        <v>52465.506849315097</v>
      </c>
      <c r="F44">
        <v>56602.393129771001</v>
      </c>
      <c r="G44">
        <v>56651.508695652199</v>
      </c>
      <c r="H44">
        <v>57200.297709923703</v>
      </c>
      <c r="I44">
        <v>65203.734693877603</v>
      </c>
      <c r="J44">
        <v>69760.041751527402</v>
      </c>
      <c r="K44">
        <v>69836.186315789397</v>
      </c>
      <c r="L44">
        <v>73313.271680000005</v>
      </c>
      <c r="M44">
        <v>14507643.204406699</v>
      </c>
      <c r="N44">
        <v>21786.374660101399</v>
      </c>
    </row>
    <row r="45" spans="1:14" x14ac:dyDescent="0.3">
      <c r="A45">
        <v>44</v>
      </c>
      <c r="B45" t="s">
        <v>55</v>
      </c>
      <c r="C45">
        <v>27874.43</v>
      </c>
      <c r="D45">
        <v>28502.535598705501</v>
      </c>
      <c r="E45">
        <v>28724.2821917808</v>
      </c>
      <c r="F45">
        <v>31316.638028169</v>
      </c>
      <c r="G45">
        <v>33263.8099173554</v>
      </c>
      <c r="H45">
        <v>34879.263473053899</v>
      </c>
      <c r="I45">
        <v>34231.957671957702</v>
      </c>
      <c r="J45">
        <v>34873.326815642402</v>
      </c>
      <c r="K45">
        <v>35011.518433179699</v>
      </c>
      <c r="L45">
        <v>35095.089670000001</v>
      </c>
      <c r="M45">
        <v>41059796.677307099</v>
      </c>
      <c r="N45">
        <v>29078.8384985548</v>
      </c>
    </row>
    <row r="46" spans="1:14" x14ac:dyDescent="0.3">
      <c r="A46">
        <v>45</v>
      </c>
      <c r="B46" t="s">
        <v>56</v>
      </c>
      <c r="C46">
        <v>28815.03</v>
      </c>
      <c r="D46">
        <v>32171.282828282801</v>
      </c>
      <c r="E46">
        <v>30030.985537190099</v>
      </c>
      <c r="F46">
        <v>31947.559936908499</v>
      </c>
      <c r="G46">
        <v>32409.831838565002</v>
      </c>
      <c r="H46">
        <v>33139.182464455</v>
      </c>
      <c r="I46">
        <v>30610.564885496198</v>
      </c>
      <c r="J46">
        <v>30582.4077669902</v>
      </c>
      <c r="K46">
        <v>32189.6446280991</v>
      </c>
      <c r="L46">
        <v>32883.281499999997</v>
      </c>
      <c r="M46">
        <v>30400962.005493201</v>
      </c>
      <c r="N46">
        <v>24725.934069361199</v>
      </c>
    </row>
    <row r="47" spans="1:14" x14ac:dyDescent="0.3">
      <c r="A47">
        <v>46</v>
      </c>
      <c r="B47" t="s">
        <v>57</v>
      </c>
      <c r="C47">
        <v>22050.03</v>
      </c>
      <c r="D47">
        <v>19183.373684210499</v>
      </c>
      <c r="E47">
        <v>19277.122743682299</v>
      </c>
      <c r="F47">
        <v>19026.431906614798</v>
      </c>
      <c r="G47">
        <v>17228.3278301887</v>
      </c>
      <c r="H47">
        <v>18755.406403940899</v>
      </c>
      <c r="I47">
        <v>19974.005000000001</v>
      </c>
      <c r="J47">
        <v>20409.009090908999</v>
      </c>
      <c r="K47">
        <v>20365.780487804801</v>
      </c>
      <c r="L47">
        <v>23403.165379999999</v>
      </c>
      <c r="M47">
        <v>9302012.99926758</v>
      </c>
      <c r="N47">
        <v>12334.027534741101</v>
      </c>
    </row>
    <row r="48" spans="1:14" x14ac:dyDescent="0.3">
      <c r="A48">
        <v>47</v>
      </c>
      <c r="B48" t="s">
        <v>58</v>
      </c>
      <c r="C48">
        <v>23974.12</v>
      </c>
      <c r="D48">
        <v>23565.150849858401</v>
      </c>
      <c r="E48">
        <v>24006.3542039356</v>
      </c>
      <c r="F48">
        <v>24822.404891304301</v>
      </c>
      <c r="G48">
        <v>24374.125</v>
      </c>
      <c r="H48">
        <v>24108.152564102598</v>
      </c>
      <c r="I48">
        <v>24696.7005899705</v>
      </c>
      <c r="J48">
        <v>25208.913432835801</v>
      </c>
      <c r="K48">
        <v>25972.5017064846</v>
      </c>
      <c r="L48">
        <v>23551.069579999999</v>
      </c>
      <c r="M48">
        <v>23672092.868286099</v>
      </c>
      <c r="N48">
        <v>20987.1433066354</v>
      </c>
    </row>
    <row r="49" spans="1:14" x14ac:dyDescent="0.3">
      <c r="A49">
        <v>48</v>
      </c>
      <c r="B49" t="s">
        <v>59</v>
      </c>
      <c r="C49">
        <v>69812.66</v>
      </c>
      <c r="D49">
        <v>73341.651933701694</v>
      </c>
      <c r="E49">
        <v>85172.624105011899</v>
      </c>
      <c r="F49">
        <v>92130.0653753027</v>
      </c>
      <c r="G49">
        <v>88487.045146726901</v>
      </c>
      <c r="H49">
        <v>97440.962790697697</v>
      </c>
      <c r="I49">
        <v>109517.967889908</v>
      </c>
      <c r="J49">
        <v>109295.240184757</v>
      </c>
      <c r="K49">
        <v>114107.31950207399</v>
      </c>
      <c r="L49">
        <v>120741.429</v>
      </c>
      <c r="M49">
        <v>46353935.4255981</v>
      </c>
      <c r="N49">
        <v>68440.025826640107</v>
      </c>
    </row>
    <row r="50" spans="1:14" x14ac:dyDescent="0.3">
      <c r="A50">
        <v>49</v>
      </c>
      <c r="B50" t="s">
        <v>60</v>
      </c>
      <c r="C50">
        <v>30506.03</v>
      </c>
      <c r="D50">
        <v>30864.313084112098</v>
      </c>
      <c r="E50">
        <v>30968.116197183099</v>
      </c>
      <c r="F50">
        <v>31152.464071856299</v>
      </c>
      <c r="G50">
        <v>32102.228476821201</v>
      </c>
      <c r="H50">
        <v>30838.873287671198</v>
      </c>
      <c r="I50">
        <v>34040.858333333301</v>
      </c>
      <c r="J50">
        <v>33777.0222222222</v>
      </c>
      <c r="K50">
        <v>36666.333333333299</v>
      </c>
      <c r="L50">
        <v>36377.275509999999</v>
      </c>
      <c r="M50">
        <v>111251478.472229</v>
      </c>
      <c r="N50">
        <v>102291.480547698</v>
      </c>
    </row>
    <row r="51" spans="1:14" x14ac:dyDescent="0.3">
      <c r="A51">
        <v>50</v>
      </c>
      <c r="B51" t="s">
        <v>61</v>
      </c>
      <c r="C51">
        <v>29357.24</v>
      </c>
      <c r="D51">
        <v>27238.609427609401</v>
      </c>
      <c r="E51">
        <v>26949.470752089099</v>
      </c>
      <c r="F51">
        <v>24175.194756554301</v>
      </c>
      <c r="G51">
        <v>26015.221079691499</v>
      </c>
      <c r="H51">
        <v>26191.542465753399</v>
      </c>
      <c r="I51">
        <v>26320.158450704199</v>
      </c>
      <c r="J51">
        <v>24941.374639769401</v>
      </c>
      <c r="K51">
        <v>24824.137860082301</v>
      </c>
      <c r="L51">
        <v>27358.502560000001</v>
      </c>
      <c r="M51">
        <v>27876227.590820301</v>
      </c>
      <c r="N51">
        <v>24052.221372192998</v>
      </c>
    </row>
    <row r="52" spans="1:14" x14ac:dyDescent="0.3">
      <c r="A52">
        <v>51</v>
      </c>
      <c r="B52" t="s">
        <v>62</v>
      </c>
      <c r="C52">
        <v>28513.85</v>
      </c>
      <c r="D52">
        <v>27751.892508143301</v>
      </c>
      <c r="E52">
        <v>28085.241414141401</v>
      </c>
      <c r="F52">
        <v>25198.899204244</v>
      </c>
      <c r="G52">
        <v>24946.044491525401</v>
      </c>
      <c r="H52">
        <v>25151.903314917101</v>
      </c>
      <c r="I52">
        <v>25678.435714285701</v>
      </c>
      <c r="J52">
        <v>25427.842342342301</v>
      </c>
      <c r="K52">
        <v>28149.504021447701</v>
      </c>
      <c r="L52">
        <v>27176.59809</v>
      </c>
      <c r="M52">
        <v>37766068.836547904</v>
      </c>
      <c r="N52">
        <v>28355.563581391001</v>
      </c>
    </row>
    <row r="53" spans="1:14" x14ac:dyDescent="0.3">
      <c r="A53">
        <v>52</v>
      </c>
      <c r="B53" t="s">
        <v>63</v>
      </c>
      <c r="C53">
        <v>34787.35</v>
      </c>
      <c r="D53">
        <v>38732.586666666699</v>
      </c>
      <c r="E53">
        <v>31385.592391304301</v>
      </c>
      <c r="F53">
        <v>36086.739130434798</v>
      </c>
      <c r="G53">
        <v>32651.908536585401</v>
      </c>
      <c r="H53">
        <v>35686.137254902002</v>
      </c>
      <c r="I53">
        <v>36383.651785714297</v>
      </c>
      <c r="J53">
        <v>39098.0174418604</v>
      </c>
      <c r="K53">
        <v>38569.053488372003</v>
      </c>
      <c r="L53">
        <v>42464.62326</v>
      </c>
      <c r="M53">
        <v>20383750.543701202</v>
      </c>
      <c r="N53">
        <v>18733.826879757002</v>
      </c>
    </row>
    <row r="54" spans="1:14" x14ac:dyDescent="0.3">
      <c r="A54">
        <v>53</v>
      </c>
      <c r="B54" t="s">
        <v>64</v>
      </c>
      <c r="C54">
        <v>13811.24</v>
      </c>
      <c r="D54">
        <v>13835.211640211601</v>
      </c>
      <c r="E54">
        <v>14784.617933723201</v>
      </c>
      <c r="F54">
        <v>15742.605072463801</v>
      </c>
      <c r="G54">
        <v>15949.564950980401</v>
      </c>
      <c r="H54">
        <v>17042.117268041198</v>
      </c>
      <c r="I54">
        <v>19037.6538461538</v>
      </c>
      <c r="J54">
        <v>20467.697852760699</v>
      </c>
      <c r="K54">
        <v>21359.043726235701</v>
      </c>
      <c r="L54">
        <v>21318.79696</v>
      </c>
      <c r="M54">
        <v>16976622.338012699</v>
      </c>
      <c r="N54">
        <v>19389.307821216898</v>
      </c>
    </row>
    <row r="55" spans="1:14" x14ac:dyDescent="0.3">
      <c r="A55">
        <v>54</v>
      </c>
      <c r="B55" t="s">
        <v>65</v>
      </c>
      <c r="C55">
        <v>47178.46</v>
      </c>
      <c r="D55">
        <v>44795.420814479599</v>
      </c>
      <c r="E55">
        <v>44933.223684210498</v>
      </c>
      <c r="F55">
        <v>48731.137681159402</v>
      </c>
      <c r="G55">
        <v>48175.040540540504</v>
      </c>
      <c r="H55">
        <v>47499.5</v>
      </c>
      <c r="I55">
        <v>34785.367521367501</v>
      </c>
      <c r="J55">
        <v>38851.688524590099</v>
      </c>
      <c r="K55">
        <v>48273.154761904698</v>
      </c>
      <c r="L55">
        <v>51593.590629999999</v>
      </c>
      <c r="M55">
        <v>39343262.037597701</v>
      </c>
      <c r="N55">
        <v>36962.260094767698</v>
      </c>
    </row>
    <row r="56" spans="1:14" x14ac:dyDescent="0.3">
      <c r="A56">
        <v>55</v>
      </c>
      <c r="B56" t="s">
        <v>66</v>
      </c>
      <c r="C56">
        <v>40959.4</v>
      </c>
      <c r="D56">
        <v>42438.536585365902</v>
      </c>
      <c r="E56">
        <v>42726.727272727301</v>
      </c>
      <c r="F56">
        <v>42289.961077844302</v>
      </c>
      <c r="G56">
        <v>41367.650943396198</v>
      </c>
      <c r="H56">
        <v>40478.6276595745</v>
      </c>
      <c r="I56">
        <v>41249.75</v>
      </c>
      <c r="J56">
        <v>36645.240506329101</v>
      </c>
      <c r="K56">
        <v>36974.394957983197</v>
      </c>
      <c r="L56">
        <v>35923.238740000001</v>
      </c>
      <c r="M56">
        <v>45494092.950195298</v>
      </c>
      <c r="N56">
        <v>42573.124416185099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5267-2B03-4103-8776-ED081329BF05}">
  <dimension ref="A1:F56"/>
  <sheetViews>
    <sheetView topLeftCell="A31" workbookViewId="0">
      <selection sqref="A1:F56"/>
    </sheetView>
  </sheetViews>
  <sheetFormatPr defaultRowHeight="14.4" x14ac:dyDescent="0.3"/>
  <cols>
    <col min="2" max="2" width="37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69</v>
      </c>
      <c r="E1" t="s">
        <v>71</v>
      </c>
      <c r="F1" t="s">
        <v>76</v>
      </c>
    </row>
    <row r="2" spans="1:6" x14ac:dyDescent="0.3">
      <c r="A2">
        <v>1</v>
      </c>
      <c r="B2" t="s">
        <v>12</v>
      </c>
      <c r="C2">
        <v>70.005812059999997</v>
      </c>
      <c r="D2">
        <v>7.75</v>
      </c>
      <c r="E2">
        <v>43.971774193548399</v>
      </c>
      <c r="F2">
        <v>33504.324120603</v>
      </c>
    </row>
    <row r="3" spans="1:6" x14ac:dyDescent="0.3">
      <c r="A3">
        <v>2</v>
      </c>
      <c r="B3" t="s">
        <v>13</v>
      </c>
      <c r="C3">
        <v>74.084873479999999</v>
      </c>
      <c r="D3">
        <v>15.58333333</v>
      </c>
      <c r="E3">
        <v>32.532967032967001</v>
      </c>
      <c r="F3">
        <v>50439.739512855202</v>
      </c>
    </row>
    <row r="4" spans="1:6" x14ac:dyDescent="0.3">
      <c r="A4">
        <v>3</v>
      </c>
      <c r="B4" t="s">
        <v>14</v>
      </c>
      <c r="C4">
        <v>71.540874860000002</v>
      </c>
      <c r="D4">
        <v>10.32608696</v>
      </c>
      <c r="E4">
        <v>62.322580645161302</v>
      </c>
      <c r="F4">
        <v>45149.372509960202</v>
      </c>
    </row>
    <row r="5" spans="1:6" x14ac:dyDescent="0.3">
      <c r="A5">
        <v>4</v>
      </c>
      <c r="B5" t="s">
        <v>15</v>
      </c>
      <c r="C5">
        <v>69.687714459999995</v>
      </c>
      <c r="D5">
        <v>8.5882352900000001</v>
      </c>
      <c r="E5">
        <v>17.683615819208999</v>
      </c>
      <c r="F5">
        <v>33644.052188552203</v>
      </c>
    </row>
    <row r="6" spans="1:6" x14ac:dyDescent="0.3">
      <c r="A6">
        <v>5</v>
      </c>
      <c r="B6" t="s">
        <v>16</v>
      </c>
      <c r="C6">
        <v>77.007754570000003</v>
      </c>
      <c r="D6">
        <v>16.899999999999999</v>
      </c>
      <c r="E6">
        <v>89.214285714285694</v>
      </c>
      <c r="F6">
        <v>82129.5691747573</v>
      </c>
    </row>
    <row r="7" spans="1:6" x14ac:dyDescent="0.3">
      <c r="A7">
        <v>6</v>
      </c>
      <c r="B7" t="s">
        <v>17</v>
      </c>
      <c r="C7">
        <v>72.836342639999998</v>
      </c>
      <c r="D7">
        <v>12.33333333</v>
      </c>
      <c r="E7">
        <v>57.393939393939398</v>
      </c>
      <c r="F7">
        <v>39144.109662576702</v>
      </c>
    </row>
    <row r="8" spans="1:6" x14ac:dyDescent="0.3">
      <c r="A8">
        <v>7</v>
      </c>
      <c r="B8" t="s">
        <v>18</v>
      </c>
      <c r="C8">
        <v>68.718646239999998</v>
      </c>
      <c r="D8">
        <v>8.7857142899999996</v>
      </c>
      <c r="E8">
        <v>38.056074766355103</v>
      </c>
      <c r="F8">
        <v>21038.253846153799</v>
      </c>
    </row>
    <row r="9" spans="1:6" x14ac:dyDescent="0.3">
      <c r="A9">
        <v>8</v>
      </c>
      <c r="B9" t="s">
        <v>19</v>
      </c>
      <c r="C9">
        <v>75.407690889999998</v>
      </c>
      <c r="D9">
        <v>15.25</v>
      </c>
      <c r="E9">
        <v>74.593023255813904</v>
      </c>
      <c r="F9">
        <v>44853.398058252402</v>
      </c>
    </row>
    <row r="10" spans="1:6" x14ac:dyDescent="0.3">
      <c r="A10">
        <v>9</v>
      </c>
      <c r="B10" t="s">
        <v>20</v>
      </c>
      <c r="C10">
        <v>73.059122470000005</v>
      </c>
      <c r="D10">
        <v>7.35</v>
      </c>
      <c r="E10">
        <v>30.967078189300398</v>
      </c>
      <c r="F10">
        <v>30918.420930232602</v>
      </c>
    </row>
    <row r="11" spans="1:6" x14ac:dyDescent="0.3">
      <c r="A11">
        <v>10</v>
      </c>
      <c r="B11" t="s">
        <v>21</v>
      </c>
      <c r="C11">
        <v>65.132770870000002</v>
      </c>
      <c r="D11">
        <v>8.78125</v>
      </c>
      <c r="E11">
        <v>58.2604166666667</v>
      </c>
      <c r="F11">
        <v>26431.6756329114</v>
      </c>
    </row>
    <row r="12" spans="1:6" x14ac:dyDescent="0.3">
      <c r="A12">
        <v>11</v>
      </c>
      <c r="B12" t="s">
        <v>22</v>
      </c>
      <c r="C12">
        <v>88</v>
      </c>
      <c r="D12">
        <v>0</v>
      </c>
      <c r="E12">
        <v>43.058823529411796</v>
      </c>
      <c r="F12">
        <v>52728.221774193502</v>
      </c>
    </row>
    <row r="13" spans="1:6" x14ac:dyDescent="0.3">
      <c r="A13">
        <v>12</v>
      </c>
      <c r="B13" t="s">
        <v>23</v>
      </c>
      <c r="C13">
        <v>72.239831910000007</v>
      </c>
      <c r="D13">
        <v>0</v>
      </c>
      <c r="E13">
        <v>17.109589041095902</v>
      </c>
      <c r="F13">
        <v>33433</v>
      </c>
    </row>
    <row r="14" spans="1:6" x14ac:dyDescent="0.3">
      <c r="A14">
        <v>13</v>
      </c>
      <c r="B14" t="s">
        <v>24</v>
      </c>
      <c r="C14">
        <v>73.378558740000003</v>
      </c>
      <c r="D14">
        <v>9.9583333300000003</v>
      </c>
      <c r="E14">
        <v>55.933774834437102</v>
      </c>
      <c r="F14">
        <v>37945.063043478302</v>
      </c>
    </row>
    <row r="15" spans="1:6" x14ac:dyDescent="0.3">
      <c r="A15">
        <v>14</v>
      </c>
      <c r="B15" t="s">
        <v>25</v>
      </c>
      <c r="C15">
        <v>63.998057520000003</v>
      </c>
      <c r="D15">
        <v>6.7058823500000004</v>
      </c>
      <c r="E15">
        <v>96.702380952380906</v>
      </c>
      <c r="F15">
        <v>38145.629251700702</v>
      </c>
    </row>
    <row r="16" spans="1:6" x14ac:dyDescent="0.3">
      <c r="A16">
        <v>15</v>
      </c>
      <c r="B16" t="s">
        <v>26</v>
      </c>
      <c r="C16">
        <v>73.206838880000006</v>
      </c>
      <c r="D16">
        <v>6.4285714299999999</v>
      </c>
      <c r="E16">
        <v>52.355932203389798</v>
      </c>
      <c r="F16">
        <v>38078.201970443297</v>
      </c>
    </row>
    <row r="17" spans="1:6" x14ac:dyDescent="0.3">
      <c r="A17">
        <v>16</v>
      </c>
      <c r="B17" t="s">
        <v>27</v>
      </c>
      <c r="C17">
        <v>76.772256089999999</v>
      </c>
      <c r="D17">
        <v>10.199999999999999</v>
      </c>
      <c r="E17">
        <v>93.928571428571402</v>
      </c>
      <c r="F17">
        <v>69105.137075717998</v>
      </c>
    </row>
    <row r="18" spans="1:6" x14ac:dyDescent="0.3">
      <c r="A18">
        <v>17</v>
      </c>
      <c r="B18" t="s">
        <v>28</v>
      </c>
      <c r="C18">
        <v>73.853674600000005</v>
      </c>
      <c r="D18">
        <v>7.8333333300000003</v>
      </c>
      <c r="E18">
        <v>41.488549618320597</v>
      </c>
      <c r="F18">
        <v>37140.720095693803</v>
      </c>
    </row>
    <row r="19" spans="1:6" x14ac:dyDescent="0.3">
      <c r="A19">
        <v>18</v>
      </c>
      <c r="B19" t="s">
        <v>29</v>
      </c>
      <c r="C19">
        <v>95.595274309999994</v>
      </c>
      <c r="D19">
        <v>10.29310345</v>
      </c>
      <c r="E19">
        <v>65.692307692307693</v>
      </c>
      <c r="F19">
        <v>37372.323874755399</v>
      </c>
    </row>
    <row r="20" spans="1:6" x14ac:dyDescent="0.3">
      <c r="A20">
        <v>19</v>
      </c>
      <c r="B20" t="s">
        <v>30</v>
      </c>
      <c r="C20">
        <v>76.246680609999999</v>
      </c>
      <c r="D20">
        <v>15.32608696</v>
      </c>
      <c r="E20">
        <v>89.855932203389798</v>
      </c>
      <c r="F20">
        <v>30130.787790697701</v>
      </c>
    </row>
    <row r="21" spans="1:6" x14ac:dyDescent="0.3">
      <c r="A21">
        <v>20</v>
      </c>
      <c r="B21" t="s">
        <v>31</v>
      </c>
      <c r="C21">
        <v>73.995686860000006</v>
      </c>
      <c r="D21">
        <v>8.9090909099999998</v>
      </c>
      <c r="E21">
        <v>56.657142857142901</v>
      </c>
      <c r="F21">
        <v>34075.271739130403</v>
      </c>
    </row>
    <row r="22" spans="1:6" x14ac:dyDescent="0.3">
      <c r="A22">
        <v>21</v>
      </c>
      <c r="B22" t="s">
        <v>32</v>
      </c>
      <c r="C22">
        <v>71.133275889999993</v>
      </c>
      <c r="D22">
        <v>13.954545449999999</v>
      </c>
      <c r="E22">
        <v>66.067669172932298</v>
      </c>
      <c r="F22">
        <v>35203.447674418603</v>
      </c>
    </row>
    <row r="23" spans="1:6" x14ac:dyDescent="0.3">
      <c r="A23">
        <v>22</v>
      </c>
      <c r="B23" t="s">
        <v>33</v>
      </c>
      <c r="C23">
        <v>84.092683589999993</v>
      </c>
      <c r="D23">
        <v>11.75</v>
      </c>
      <c r="E23">
        <v>54.582978723404302</v>
      </c>
      <c r="F23">
        <v>112701.757281553</v>
      </c>
    </row>
    <row r="24" spans="1:6" x14ac:dyDescent="0.3">
      <c r="A24">
        <v>23</v>
      </c>
      <c r="B24" t="s">
        <v>34</v>
      </c>
      <c r="C24">
        <v>69.1922675</v>
      </c>
      <c r="D24">
        <v>6.8676470600000004</v>
      </c>
      <c r="E24">
        <v>60.917647058823498</v>
      </c>
      <c r="F24">
        <v>26682.886313465799</v>
      </c>
    </row>
    <row r="25" spans="1:6" x14ac:dyDescent="0.3">
      <c r="A25">
        <v>24</v>
      </c>
      <c r="B25" t="s">
        <v>35</v>
      </c>
      <c r="C25">
        <v>66.972217509999993</v>
      </c>
      <c r="D25">
        <v>9.5749999999999993</v>
      </c>
      <c r="E25">
        <v>70.530120481927696</v>
      </c>
      <c r="F25">
        <v>23177.935714285701</v>
      </c>
    </row>
    <row r="26" spans="1:6" x14ac:dyDescent="0.3">
      <c r="A26">
        <v>25</v>
      </c>
      <c r="B26" t="s">
        <v>36</v>
      </c>
      <c r="C26">
        <v>75.327393009999994</v>
      </c>
      <c r="D26">
        <v>8.84375</v>
      </c>
      <c r="E26">
        <v>60.142105263157902</v>
      </c>
      <c r="F26">
        <v>57951.012048192802</v>
      </c>
    </row>
    <row r="27" spans="1:6" x14ac:dyDescent="0.3">
      <c r="A27">
        <v>26</v>
      </c>
      <c r="B27" t="s">
        <v>37</v>
      </c>
      <c r="C27">
        <v>73.470559420000001</v>
      </c>
      <c r="D27">
        <v>11.76923077</v>
      </c>
      <c r="E27">
        <v>94.804878048780495</v>
      </c>
      <c r="F27">
        <v>30550.737288135599</v>
      </c>
    </row>
    <row r="28" spans="1:6" x14ac:dyDescent="0.3">
      <c r="A28">
        <v>27</v>
      </c>
      <c r="B28" t="s">
        <v>38</v>
      </c>
      <c r="C28">
        <v>75.925421729999997</v>
      </c>
      <c r="D28">
        <v>9.9166666699999997</v>
      </c>
      <c r="E28">
        <v>53.172932330827102</v>
      </c>
      <c r="F28">
        <v>51208.285464098102</v>
      </c>
    </row>
    <row r="29" spans="1:6" x14ac:dyDescent="0.3">
      <c r="A29">
        <v>28</v>
      </c>
      <c r="B29" t="s">
        <v>39</v>
      </c>
      <c r="C29">
        <v>73.994268730000002</v>
      </c>
      <c r="D29">
        <v>13.93333333</v>
      </c>
      <c r="E29">
        <v>88.490909090909099</v>
      </c>
      <c r="F29">
        <v>60483.838709677402</v>
      </c>
    </row>
    <row r="30" spans="1:6" x14ac:dyDescent="0.3">
      <c r="A30">
        <v>29</v>
      </c>
      <c r="B30" t="s">
        <v>40</v>
      </c>
      <c r="C30">
        <v>74.182311319999997</v>
      </c>
      <c r="D30">
        <v>10.199999999999999</v>
      </c>
      <c r="E30">
        <v>54.153846153846203</v>
      </c>
      <c r="F30">
        <v>37312.1838407494</v>
      </c>
    </row>
    <row r="31" spans="1:6" x14ac:dyDescent="0.3">
      <c r="A31">
        <v>30</v>
      </c>
      <c r="B31" t="s">
        <v>41</v>
      </c>
      <c r="C31">
        <v>77.278348739999998</v>
      </c>
      <c r="D31">
        <v>12.42857143</v>
      </c>
      <c r="E31">
        <v>91.03</v>
      </c>
      <c r="F31">
        <v>78577.810596833093</v>
      </c>
    </row>
    <row r="32" spans="1:6" x14ac:dyDescent="0.3">
      <c r="A32">
        <v>31</v>
      </c>
      <c r="B32" t="s">
        <v>42</v>
      </c>
      <c r="C32">
        <v>74.176544710000002</v>
      </c>
      <c r="D32">
        <v>11.5</v>
      </c>
      <c r="E32">
        <v>60.2760416666667</v>
      </c>
      <c r="F32">
        <v>58085.611111111102</v>
      </c>
    </row>
    <row r="33" spans="1:6" x14ac:dyDescent="0.3">
      <c r="A33">
        <v>32</v>
      </c>
      <c r="B33" t="s">
        <v>43</v>
      </c>
      <c r="C33">
        <v>75.200430490000002</v>
      </c>
      <c r="D33">
        <v>15.3125</v>
      </c>
      <c r="E33">
        <v>49.375886524822697</v>
      </c>
      <c r="F33">
        <v>49748.453460620498</v>
      </c>
    </row>
    <row r="34" spans="1:6" x14ac:dyDescent="0.3">
      <c r="A34">
        <v>33</v>
      </c>
      <c r="B34" t="s">
        <v>44</v>
      </c>
      <c r="C34">
        <v>66.756994509999998</v>
      </c>
      <c r="D34">
        <v>10.086956519999999</v>
      </c>
      <c r="E34">
        <v>79.25</v>
      </c>
      <c r="F34">
        <v>32145.4041666667</v>
      </c>
    </row>
    <row r="35" spans="1:6" x14ac:dyDescent="0.3">
      <c r="A35">
        <v>34</v>
      </c>
      <c r="B35" t="s">
        <v>45</v>
      </c>
      <c r="C35">
        <v>75.547766300000006</v>
      </c>
      <c r="D35">
        <v>10.425000000000001</v>
      </c>
      <c r="E35">
        <v>70.427983539094697</v>
      </c>
      <c r="F35">
        <v>54277.589439655203</v>
      </c>
    </row>
    <row r="36" spans="1:6" x14ac:dyDescent="0.3">
      <c r="A36">
        <v>35</v>
      </c>
      <c r="B36" t="s">
        <v>46</v>
      </c>
      <c r="C36">
        <v>74.802659169999998</v>
      </c>
      <c r="D36">
        <v>13</v>
      </c>
      <c r="E36">
        <v>93.15</v>
      </c>
      <c r="F36">
        <v>38331.073613766697</v>
      </c>
    </row>
    <row r="37" spans="1:6" x14ac:dyDescent="0.3">
      <c r="A37">
        <v>36</v>
      </c>
      <c r="B37" t="s">
        <v>47</v>
      </c>
      <c r="C37">
        <v>66.107660600000003</v>
      </c>
      <c r="D37">
        <v>8.0227272700000007</v>
      </c>
      <c r="E37">
        <v>73.961038961038994</v>
      </c>
      <c r="F37">
        <v>30469.764184397201</v>
      </c>
    </row>
    <row r="38" spans="1:6" x14ac:dyDescent="0.3">
      <c r="A38">
        <v>37</v>
      </c>
      <c r="B38" t="s">
        <v>48</v>
      </c>
      <c r="C38">
        <v>72.243402579999994</v>
      </c>
      <c r="D38">
        <v>10.4375</v>
      </c>
      <c r="E38">
        <v>42.032374100719402</v>
      </c>
      <c r="F38">
        <v>44739.150990098999</v>
      </c>
    </row>
    <row r="39" spans="1:6" x14ac:dyDescent="0.3">
      <c r="A39">
        <v>38</v>
      </c>
      <c r="B39" t="s">
        <v>49</v>
      </c>
      <c r="C39">
        <v>81.054501329999994</v>
      </c>
      <c r="D39">
        <v>24.75</v>
      </c>
      <c r="E39">
        <v>31.458100558659201</v>
      </c>
      <c r="F39">
        <v>76574.011111111104</v>
      </c>
    </row>
    <row r="40" spans="1:6" x14ac:dyDescent="0.3">
      <c r="A40">
        <v>39</v>
      </c>
      <c r="B40" t="s">
        <v>50</v>
      </c>
      <c r="C40">
        <v>82.172795089999994</v>
      </c>
      <c r="D40">
        <v>7.5294117600000003</v>
      </c>
      <c r="E40">
        <v>55.095394736842103</v>
      </c>
      <c r="F40">
        <v>80903.822878228806</v>
      </c>
    </row>
    <row r="41" spans="1:6" x14ac:dyDescent="0.3">
      <c r="A41">
        <v>40</v>
      </c>
      <c r="B41" t="s">
        <v>51</v>
      </c>
      <c r="C41">
        <v>75.913160980000001</v>
      </c>
      <c r="D41">
        <v>8.8571428599999997</v>
      </c>
      <c r="E41">
        <v>44.604999999999997</v>
      </c>
      <c r="F41">
        <v>55064.670391061503</v>
      </c>
    </row>
    <row r="42" spans="1:6" x14ac:dyDescent="0.3">
      <c r="A42">
        <v>41</v>
      </c>
      <c r="B42" t="s">
        <v>52</v>
      </c>
      <c r="C42">
        <v>75.007556870000002</v>
      </c>
      <c r="D42">
        <v>8.3928571400000003</v>
      </c>
      <c r="E42">
        <v>84.865384615384599</v>
      </c>
      <c r="F42">
        <v>13765.725047081</v>
      </c>
    </row>
    <row r="43" spans="1:6" x14ac:dyDescent="0.3">
      <c r="A43">
        <v>42</v>
      </c>
      <c r="B43" t="s">
        <v>53</v>
      </c>
      <c r="C43">
        <v>72.286176530000006</v>
      </c>
      <c r="D43">
        <v>8.6190476199999999</v>
      </c>
      <c r="E43">
        <v>50.812010443864203</v>
      </c>
      <c r="F43">
        <v>39874.025000000001</v>
      </c>
    </row>
    <row r="44" spans="1:6" x14ac:dyDescent="0.3">
      <c r="A44">
        <v>43</v>
      </c>
      <c r="B44" t="s">
        <v>54</v>
      </c>
      <c r="C44">
        <v>71.394809649999999</v>
      </c>
      <c r="D44">
        <v>12.65</v>
      </c>
      <c r="E44">
        <v>79.7777777777778</v>
      </c>
      <c r="F44">
        <v>50575.390025575398</v>
      </c>
    </row>
    <row r="45" spans="1:6" x14ac:dyDescent="0.3">
      <c r="A45">
        <v>44</v>
      </c>
      <c r="B45" t="s">
        <v>55</v>
      </c>
      <c r="C45">
        <v>69.210087759999993</v>
      </c>
      <c r="D45">
        <v>7</v>
      </c>
      <c r="E45">
        <v>74.213114754098399</v>
      </c>
      <c r="F45">
        <v>28502.535598705501</v>
      </c>
    </row>
    <row r="46" spans="1:6" x14ac:dyDescent="0.3">
      <c r="A46">
        <v>45</v>
      </c>
      <c r="B46" t="s">
        <v>56</v>
      </c>
      <c r="C46">
        <v>68.591377019999996</v>
      </c>
      <c r="D46">
        <v>9.75</v>
      </c>
      <c r="E46">
        <v>65.937007874015706</v>
      </c>
      <c r="F46">
        <v>32171.282828282801</v>
      </c>
    </row>
    <row r="47" spans="1:6" x14ac:dyDescent="0.3">
      <c r="A47">
        <v>46</v>
      </c>
      <c r="B47" t="s">
        <v>57</v>
      </c>
      <c r="C47">
        <v>64.708927220000007</v>
      </c>
      <c r="D47">
        <v>8.4545454499999995</v>
      </c>
      <c r="E47">
        <v>89.547619047619094</v>
      </c>
      <c r="F47">
        <v>19183.373684210499</v>
      </c>
    </row>
    <row r="48" spans="1:6" x14ac:dyDescent="0.3">
      <c r="A48">
        <v>47</v>
      </c>
      <c r="B48" t="s">
        <v>58</v>
      </c>
      <c r="C48">
        <v>67.540214629999994</v>
      </c>
      <c r="D48">
        <v>9.3939393899999999</v>
      </c>
      <c r="E48">
        <v>72.741935483871003</v>
      </c>
      <c r="F48">
        <v>23565.150849858401</v>
      </c>
    </row>
    <row r="49" spans="1:6" x14ac:dyDescent="0.3">
      <c r="A49">
        <v>48</v>
      </c>
      <c r="B49" t="s">
        <v>59</v>
      </c>
      <c r="C49">
        <v>74.869458910000006</v>
      </c>
      <c r="D49">
        <v>18.083333329999999</v>
      </c>
      <c r="E49">
        <v>44.625</v>
      </c>
      <c r="F49">
        <v>73341.651933701694</v>
      </c>
    </row>
    <row r="50" spans="1:6" x14ac:dyDescent="0.3">
      <c r="A50">
        <v>49</v>
      </c>
      <c r="B50" t="s">
        <v>60</v>
      </c>
      <c r="C50">
        <v>73.498255700000001</v>
      </c>
      <c r="D50">
        <v>7.1666666699999997</v>
      </c>
      <c r="E50">
        <v>25.806249999999999</v>
      </c>
      <c r="F50">
        <v>30864.313084112098</v>
      </c>
    </row>
    <row r="51" spans="1:6" x14ac:dyDescent="0.3">
      <c r="A51">
        <v>50</v>
      </c>
      <c r="B51" t="s">
        <v>61</v>
      </c>
      <c r="C51">
        <v>68.332188900000006</v>
      </c>
      <c r="D51">
        <v>11.722222220000001</v>
      </c>
      <c r="E51">
        <v>53.182608695652199</v>
      </c>
      <c r="F51">
        <v>27238.609427609401</v>
      </c>
    </row>
    <row r="52" spans="1:6" x14ac:dyDescent="0.3">
      <c r="A52">
        <v>51</v>
      </c>
      <c r="B52" t="s">
        <v>62</v>
      </c>
      <c r="C52">
        <v>67.319656350000002</v>
      </c>
      <c r="D52">
        <v>10.26530612</v>
      </c>
      <c r="E52">
        <v>77.352201257861594</v>
      </c>
      <c r="F52">
        <v>27751.892508143301</v>
      </c>
    </row>
    <row r="53" spans="1:6" x14ac:dyDescent="0.3">
      <c r="A53">
        <v>52</v>
      </c>
      <c r="B53" t="s">
        <v>63</v>
      </c>
      <c r="C53">
        <v>72.191297500000005</v>
      </c>
      <c r="D53">
        <v>15.1</v>
      </c>
      <c r="E53">
        <v>76.567901234567898</v>
      </c>
      <c r="F53">
        <v>38732.586666666699</v>
      </c>
    </row>
    <row r="54" spans="1:6" x14ac:dyDescent="0.3">
      <c r="A54">
        <v>53</v>
      </c>
      <c r="B54" t="s">
        <v>64</v>
      </c>
      <c r="C54">
        <v>66.099466120000002</v>
      </c>
      <c r="D54">
        <v>9.8055555600000002</v>
      </c>
      <c r="E54">
        <v>83.727272727272705</v>
      </c>
      <c r="F54">
        <v>13835.211640211601</v>
      </c>
    </row>
    <row r="55" spans="1:6" x14ac:dyDescent="0.3">
      <c r="A55">
        <v>54</v>
      </c>
      <c r="B55" t="s">
        <v>65</v>
      </c>
      <c r="C55">
        <v>70.316501090000003</v>
      </c>
      <c r="D55">
        <v>9.8055555600000002</v>
      </c>
      <c r="E55">
        <v>70.568345323740999</v>
      </c>
      <c r="F55">
        <v>44795.420814479599</v>
      </c>
    </row>
    <row r="56" spans="1:6" x14ac:dyDescent="0.3">
      <c r="A56">
        <v>55</v>
      </c>
      <c r="B56" t="s">
        <v>66</v>
      </c>
      <c r="C56">
        <v>74.540806779999997</v>
      </c>
      <c r="D56">
        <v>14.366666670000001</v>
      </c>
      <c r="E56">
        <v>45.478494623655898</v>
      </c>
      <c r="F56">
        <v>42438.536585365902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F40A-4EDA-46B2-AB7F-641A26A8B7E2}">
  <dimension ref="G1:W68"/>
  <sheetViews>
    <sheetView tabSelected="1" topLeftCell="D12" workbookViewId="0">
      <selection activeCell="U27" sqref="U27"/>
    </sheetView>
  </sheetViews>
  <sheetFormatPr defaultRowHeight="14.4" x14ac:dyDescent="0.3"/>
  <cols>
    <col min="8" max="8" width="37" bestFit="1" customWidth="1"/>
  </cols>
  <sheetData>
    <row r="1" spans="7:23" x14ac:dyDescent="0.3">
      <c r="H1" s="1" t="s">
        <v>89</v>
      </c>
      <c r="I1">
        <f>AVERAGE(I14:I68)</f>
        <v>73.203998296181823</v>
      </c>
      <c r="J1">
        <f t="shared" ref="J1:L1" si="0">AVERAGE(J14:J68)</f>
        <v>10.491600614727274</v>
      </c>
      <c r="K1">
        <f t="shared" si="0"/>
        <v>61.936483460173278</v>
      </c>
      <c r="L1">
        <f t="shared" si="0"/>
        <v>42840.589531359939</v>
      </c>
    </row>
    <row r="2" spans="7:23" x14ac:dyDescent="0.3">
      <c r="H2" s="1" t="s">
        <v>90</v>
      </c>
      <c r="I2">
        <f>STDEV(I14:I68)</f>
        <v>5.6022262589790381</v>
      </c>
      <c r="J2">
        <f t="shared" ref="J2:L2" si="1">STDEV(J14:J68)</f>
        <v>3.9483417254719013</v>
      </c>
      <c r="K2">
        <f t="shared" si="1"/>
        <v>20.542779613783853</v>
      </c>
      <c r="L2">
        <f t="shared" si="1"/>
        <v>19048.426993147557</v>
      </c>
    </row>
    <row r="3" spans="7:23" x14ac:dyDescent="0.3">
      <c r="I3">
        <v>7</v>
      </c>
      <c r="J3">
        <v>8</v>
      </c>
      <c r="K3">
        <v>9</v>
      </c>
      <c r="L3">
        <v>10</v>
      </c>
    </row>
    <row r="4" spans="7:23" x14ac:dyDescent="0.3">
      <c r="G4" s="1" t="s">
        <v>0</v>
      </c>
      <c r="H4" s="1" t="s">
        <v>91</v>
      </c>
      <c r="I4" s="1" t="s">
        <v>85</v>
      </c>
      <c r="J4" s="1" t="s">
        <v>86</v>
      </c>
      <c r="K4" s="1" t="s">
        <v>87</v>
      </c>
      <c r="L4" s="1" t="s">
        <v>88</v>
      </c>
    </row>
    <row r="5" spans="7:23" x14ac:dyDescent="0.3">
      <c r="G5">
        <v>28</v>
      </c>
      <c r="H5" t="str">
        <f>VLOOKUP(G5,$G$14:$P$68, 2)</f>
        <v>Highlandtown</v>
      </c>
      <c r="I5">
        <f>VLOOKUP($G5,$G$14:$P$68, I$3)</f>
        <v>0.14106364100371052</v>
      </c>
      <c r="J5">
        <f t="shared" ref="J5:L9" si="2">VLOOKUP($G5,$G$14:$P$68, J$3)</f>
        <v>0.87169068803470262</v>
      </c>
      <c r="K5">
        <f t="shared" si="2"/>
        <v>1.2926403403032303</v>
      </c>
      <c r="L5">
        <f t="shared" si="2"/>
        <v>0.92623129377897762</v>
      </c>
    </row>
    <row r="6" spans="7:23" x14ac:dyDescent="0.3">
      <c r="G6">
        <v>42</v>
      </c>
      <c r="H6" t="str">
        <f t="shared" ref="H6:H9" si="3">VLOOKUP(G6,$G$14:$P$68, 2)</f>
        <v>Orangeville/East Highlandtown</v>
      </c>
      <c r="I6">
        <f t="shared" ref="I6:I9" si="4">VLOOKUP($G6,$G$14:$P$68, I$3)</f>
        <v>-0.16383161331814586</v>
      </c>
      <c r="J6">
        <f t="shared" si="2"/>
        <v>-0.47426315271722541</v>
      </c>
      <c r="K6">
        <f t="shared" si="2"/>
        <v>-0.54152715579174804</v>
      </c>
      <c r="L6">
        <f t="shared" si="2"/>
        <v>-0.15573803193445443</v>
      </c>
    </row>
    <row r="7" spans="7:23" x14ac:dyDescent="0.3">
      <c r="G7">
        <v>48</v>
      </c>
      <c r="H7" t="str">
        <f t="shared" si="3"/>
        <v>South Baltimore</v>
      </c>
      <c r="I7">
        <f t="shared" si="4"/>
        <v>0.29728549630583834</v>
      </c>
      <c r="J7">
        <f t="shared" si="2"/>
        <v>1.9227648575340499</v>
      </c>
      <c r="K7">
        <f t="shared" si="2"/>
        <v>-0.84270404422571754</v>
      </c>
      <c r="L7">
        <f t="shared" si="2"/>
        <v>1.6012378561922276</v>
      </c>
    </row>
    <row r="8" spans="7:23" x14ac:dyDescent="0.3">
      <c r="G8">
        <v>47</v>
      </c>
      <c r="H8" t="str">
        <f t="shared" si="3"/>
        <v>Sandtown-Winchester/Harlem Park</v>
      </c>
      <c r="I8">
        <f t="shared" si="4"/>
        <v>-1.0109880258949071</v>
      </c>
      <c r="J8">
        <f t="shared" si="2"/>
        <v>-0.27800562895707376</v>
      </c>
      <c r="K8">
        <f t="shared" si="2"/>
        <v>0.52599756346738258</v>
      </c>
      <c r="L8">
        <f t="shared" si="2"/>
        <v>-1.0119176081277286</v>
      </c>
      <c r="U8" t="s">
        <v>98</v>
      </c>
      <c r="V8">
        <f>SUM(V14:V68)</f>
        <v>91.526407259044049</v>
      </c>
    </row>
    <row r="9" spans="7:23" x14ac:dyDescent="0.3">
      <c r="G9">
        <v>39</v>
      </c>
      <c r="H9" t="str">
        <f t="shared" si="3"/>
        <v>North Baltimore/Guilford/Homeland</v>
      </c>
      <c r="I9">
        <f t="shared" si="4"/>
        <v>1.6009344105735324</v>
      </c>
      <c r="J9">
        <f t="shared" si="2"/>
        <v>-0.75023619045366086</v>
      </c>
      <c r="K9">
        <f t="shared" si="2"/>
        <v>-0.3330167023132995</v>
      </c>
      <c r="L9">
        <f t="shared" si="2"/>
        <v>1.9982349912967436</v>
      </c>
    </row>
    <row r="13" spans="7:23" ht="28.8" x14ac:dyDescent="0.3">
      <c r="G13" t="s">
        <v>0</v>
      </c>
      <c r="H13" t="s">
        <v>1</v>
      </c>
      <c r="I13" t="s">
        <v>2</v>
      </c>
      <c r="J13" t="s">
        <v>69</v>
      </c>
      <c r="K13" t="s">
        <v>71</v>
      </c>
      <c r="L13" t="s">
        <v>76</v>
      </c>
      <c r="M13" s="1" t="s">
        <v>85</v>
      </c>
      <c r="N13" s="1" t="s">
        <v>86</v>
      </c>
      <c r="O13" s="1" t="s">
        <v>87</v>
      </c>
      <c r="P13" s="1" t="s">
        <v>88</v>
      </c>
      <c r="Q13" s="2" t="s">
        <v>92</v>
      </c>
      <c r="R13" s="2" t="s">
        <v>93</v>
      </c>
      <c r="S13" s="2" t="s">
        <v>94</v>
      </c>
      <c r="T13" s="2" t="s">
        <v>95</v>
      </c>
      <c r="U13" s="2" t="s">
        <v>96</v>
      </c>
      <c r="V13" s="2" t="s">
        <v>97</v>
      </c>
      <c r="W13" s="1" t="s">
        <v>99</v>
      </c>
    </row>
    <row r="14" spans="7:23" x14ac:dyDescent="0.3">
      <c r="G14">
        <v>1</v>
      </c>
      <c r="H14" t="s">
        <v>12</v>
      </c>
      <c r="I14">
        <v>70.005812059999997</v>
      </c>
      <c r="J14">
        <v>7.75</v>
      </c>
      <c r="K14">
        <v>43.971774193548399</v>
      </c>
      <c r="L14">
        <v>33504.324120603</v>
      </c>
      <c r="M14">
        <f>STANDARDIZE(I14,I$1,I$2)</f>
        <v>-0.57087773473195458</v>
      </c>
      <c r="N14">
        <f t="shared" ref="N14:P29" si="5">STANDARDIZE(J14,J$1,J$2)</f>
        <v>-0.694367611861053</v>
      </c>
      <c r="O14">
        <f t="shared" si="5"/>
        <v>-0.87450236065283338</v>
      </c>
      <c r="P14">
        <f t="shared" si="5"/>
        <v>-0.49013314401842989</v>
      </c>
      <c r="Q14">
        <f>SUMXMY2($M14:$P14, $I$5:$L$5)</f>
        <v>9.6619948281210846</v>
      </c>
      <c r="R14">
        <f>SUMXMY2($M14:$P14, $I$6:$L$6)</f>
        <v>0.4368250959309582</v>
      </c>
      <c r="S14">
        <f>SUMXMY2($M14:$P14, $I$7:$L$7)</f>
        <v>11.977933551537813</v>
      </c>
      <c r="T14">
        <f>SUMXMY2($M14:$P14, $I$8:$L$8)</f>
        <v>2.6007134336418307</v>
      </c>
      <c r="U14">
        <f>SUMXMY2($M14:$P14, $I$9:$L$9)</f>
        <v>11.205071987609692</v>
      </c>
      <c r="V14">
        <f>MIN(Q14:U14)</f>
        <v>0.4368250959309582</v>
      </c>
      <c r="W14">
        <f>MATCH(V14, Q14:U14,0)</f>
        <v>2</v>
      </c>
    </row>
    <row r="15" spans="7:23" x14ac:dyDescent="0.3">
      <c r="G15">
        <v>2</v>
      </c>
      <c r="H15" t="s">
        <v>13</v>
      </c>
      <c r="I15">
        <v>74.084873479999999</v>
      </c>
      <c r="J15">
        <v>15.58333333</v>
      </c>
      <c r="K15">
        <v>32.532967032967001</v>
      </c>
      <c r="L15">
        <v>50439.739512855202</v>
      </c>
      <c r="M15">
        <f t="shared" ref="M15:P68" si="6">STANDARDIZE(I15,I$1,I$2)</f>
        <v>0.15723663113504968</v>
      </c>
      <c r="N15">
        <f t="shared" si="5"/>
        <v>1.2895876469922747</v>
      </c>
      <c r="O15">
        <f t="shared" si="5"/>
        <v>-1.4313309581278388</v>
      </c>
      <c r="P15">
        <f t="shared" si="5"/>
        <v>0.39893845220022445</v>
      </c>
      <c r="Q15">
        <f t="shared" ref="Q15:Q68" si="7">SUMXMY2($M15:$P15, $I$5:$L$5)</f>
        <v>7.872956809372214</v>
      </c>
      <c r="R15">
        <f t="shared" ref="R15:R68" si="8">SUMXMY2($M15:$P15, $I$6:$L$6)</f>
        <v>4.313671269935873</v>
      </c>
      <c r="S15">
        <f t="shared" ref="S15:S68" si="9">SUMXMY2($M15:$P15, $I$7:$L$7)</f>
        <v>2.2125325651945507</v>
      </c>
      <c r="T15">
        <f t="shared" ref="T15:T68" si="10">SUMXMY2($M15:$P15, $I$8:$L$8)</f>
        <v>9.6437472925086176</v>
      </c>
      <c r="U15">
        <f t="shared" ref="U15:U68" si="11">SUMXMY2($M15:$P15, $I$9:$L$9)</f>
        <v>10.009188190659817</v>
      </c>
      <c r="V15">
        <f t="shared" ref="V15:V68" si="12">MIN(Q15:U15)</f>
        <v>2.2125325651945507</v>
      </c>
      <c r="W15">
        <f t="shared" ref="W15:W68" si="13">MATCH(V15, Q15:U15,0)</f>
        <v>3</v>
      </c>
    </row>
    <row r="16" spans="7:23" x14ac:dyDescent="0.3">
      <c r="G16">
        <v>3</v>
      </c>
      <c r="H16" t="s">
        <v>14</v>
      </c>
      <c r="I16">
        <v>71.540874860000002</v>
      </c>
      <c r="J16">
        <v>10.32608696</v>
      </c>
      <c r="K16">
        <v>62.322580645161302</v>
      </c>
      <c r="L16">
        <v>45149.372509960202</v>
      </c>
      <c r="M16">
        <f t="shared" si="6"/>
        <v>-0.29686830900773209</v>
      </c>
      <c r="N16">
        <f t="shared" si="5"/>
        <v>-4.1919789682715966E-2</v>
      </c>
      <c r="O16">
        <f t="shared" si="5"/>
        <v>1.8794787864489369E-2</v>
      </c>
      <c r="P16">
        <f t="shared" si="5"/>
        <v>0.12120596516609057</v>
      </c>
      <c r="Q16">
        <f t="shared" si="7"/>
        <v>3.2972167690121221</v>
      </c>
      <c r="R16">
        <f t="shared" si="8"/>
        <v>0.59527820403272358</v>
      </c>
      <c r="S16">
        <f t="shared" si="9"/>
        <v>7.145679143525058</v>
      </c>
      <c r="T16">
        <f t="shared" si="10"/>
        <v>2.1069271814863288</v>
      </c>
      <c r="U16">
        <f t="shared" si="11"/>
        <v>7.7503765756092537</v>
      </c>
      <c r="V16">
        <f t="shared" si="12"/>
        <v>0.59527820403272358</v>
      </c>
      <c r="W16">
        <f t="shared" si="13"/>
        <v>2</v>
      </c>
    </row>
    <row r="17" spans="7:23" x14ac:dyDescent="0.3">
      <c r="G17">
        <v>4</v>
      </c>
      <c r="H17" t="s">
        <v>15</v>
      </c>
      <c r="I17">
        <v>69.687714459999995</v>
      </c>
      <c r="J17">
        <v>8.5882352900000001</v>
      </c>
      <c r="K17">
        <v>17.683615819208999</v>
      </c>
      <c r="L17">
        <v>33644.052188552203</v>
      </c>
      <c r="M17">
        <f t="shared" si="6"/>
        <v>-0.62765830468665196</v>
      </c>
      <c r="N17">
        <f t="shared" si="5"/>
        <v>-0.48206701878110242</v>
      </c>
      <c r="O17">
        <f t="shared" si="5"/>
        <v>-2.1541811027009881</v>
      </c>
      <c r="P17">
        <f t="shared" si="5"/>
        <v>-0.48279773159831413</v>
      </c>
      <c r="Q17">
        <f t="shared" si="7"/>
        <v>16.289534212858527</v>
      </c>
      <c r="R17">
        <f t="shared" si="8"/>
        <v>2.9228168995775623</v>
      </c>
      <c r="S17">
        <f t="shared" si="9"/>
        <v>12.701913794420307</v>
      </c>
      <c r="T17">
        <f t="shared" si="10"/>
        <v>7.6519082523010837</v>
      </c>
      <c r="U17">
        <f t="shared" si="11"/>
        <v>14.510703340461824</v>
      </c>
      <c r="V17">
        <f t="shared" si="12"/>
        <v>2.9228168995775623</v>
      </c>
      <c r="W17">
        <f t="shared" si="13"/>
        <v>2</v>
      </c>
    </row>
    <row r="18" spans="7:23" x14ac:dyDescent="0.3">
      <c r="G18">
        <v>5</v>
      </c>
      <c r="H18" t="s">
        <v>16</v>
      </c>
      <c r="I18">
        <v>77.007754570000003</v>
      </c>
      <c r="J18">
        <v>16.899999999999999</v>
      </c>
      <c r="K18">
        <v>89.214285714285694</v>
      </c>
      <c r="L18">
        <v>82129.5691747573</v>
      </c>
      <c r="M18">
        <f t="shared" si="6"/>
        <v>0.67897226887644224</v>
      </c>
      <c r="N18">
        <f t="shared" si="5"/>
        <v>1.6230609787218457</v>
      </c>
      <c r="O18">
        <f t="shared" si="5"/>
        <v>1.3278535216241856</v>
      </c>
      <c r="P18">
        <f t="shared" si="5"/>
        <v>2.0625839423660075</v>
      </c>
      <c r="Q18">
        <f t="shared" si="7"/>
        <v>2.1464403157567071</v>
      </c>
      <c r="R18">
        <f t="shared" si="8"/>
        <v>13.524623394919278</v>
      </c>
      <c r="S18">
        <f t="shared" si="9"/>
        <v>5.1596675652265649</v>
      </c>
      <c r="T18">
        <f t="shared" si="10"/>
        <v>16.565552806355452</v>
      </c>
      <c r="U18">
        <f t="shared" si="11"/>
        <v>9.2451843322050244</v>
      </c>
      <c r="V18">
        <f t="shared" si="12"/>
        <v>2.1464403157567071</v>
      </c>
      <c r="W18">
        <f t="shared" si="13"/>
        <v>1</v>
      </c>
    </row>
    <row r="19" spans="7:23" x14ac:dyDescent="0.3">
      <c r="G19">
        <v>6</v>
      </c>
      <c r="H19" t="s">
        <v>17</v>
      </c>
      <c r="I19">
        <v>72.836342639999998</v>
      </c>
      <c r="J19">
        <v>12.33333333</v>
      </c>
      <c r="K19">
        <v>57.393939393939398</v>
      </c>
      <c r="L19">
        <v>39144.109662576702</v>
      </c>
      <c r="M19">
        <f t="shared" si="6"/>
        <v>-6.5626706096091669E-2</v>
      </c>
      <c r="N19">
        <f t="shared" si="5"/>
        <v>0.46645727328796621</v>
      </c>
      <c r="O19">
        <f t="shared" si="5"/>
        <v>-0.22112606724291151</v>
      </c>
      <c r="P19">
        <f t="shared" si="5"/>
        <v>-0.1940569617697567</v>
      </c>
      <c r="Q19">
        <f t="shared" si="7"/>
        <v>3.7534695321471148</v>
      </c>
      <c r="R19">
        <f t="shared" si="8"/>
        <v>0.9987243216328836</v>
      </c>
      <c r="S19">
        <f t="shared" si="9"/>
        <v>5.8619797114560761</v>
      </c>
      <c r="T19">
        <f t="shared" si="10"/>
        <v>2.6750227942176776</v>
      </c>
      <c r="U19">
        <f t="shared" si="11"/>
        <v>9.0764324620032877</v>
      </c>
      <c r="V19">
        <f t="shared" si="12"/>
        <v>0.9987243216328836</v>
      </c>
      <c r="W19">
        <f t="shared" si="13"/>
        <v>2</v>
      </c>
    </row>
    <row r="20" spans="7:23" x14ac:dyDescent="0.3">
      <c r="G20">
        <v>7</v>
      </c>
      <c r="H20" t="s">
        <v>18</v>
      </c>
      <c r="I20">
        <v>68.718646239999998</v>
      </c>
      <c r="J20">
        <v>8.7857142899999996</v>
      </c>
      <c r="K20">
        <v>38.056074766355103</v>
      </c>
      <c r="L20">
        <v>21038.253846153799</v>
      </c>
      <c r="M20">
        <f t="shared" si="6"/>
        <v>-0.8006374339117186</v>
      </c>
      <c r="N20">
        <f t="shared" si="5"/>
        <v>-0.43205133783687083</v>
      </c>
      <c r="O20">
        <f t="shared" si="5"/>
        <v>-1.1624721261087194</v>
      </c>
      <c r="P20">
        <f t="shared" si="5"/>
        <v>-1.1445740739143064</v>
      </c>
      <c r="Q20">
        <f t="shared" si="7"/>
        <v>12.902356278119271</v>
      </c>
      <c r="R20">
        <f t="shared" si="8"/>
        <v>1.770672864537671</v>
      </c>
      <c r="S20">
        <f t="shared" si="9"/>
        <v>14.392328856385188</v>
      </c>
      <c r="T20">
        <f t="shared" si="10"/>
        <v>2.9365050825041608</v>
      </c>
      <c r="U20">
        <f t="shared" si="11"/>
        <v>16.434034045095455</v>
      </c>
      <c r="V20">
        <f t="shared" si="12"/>
        <v>1.770672864537671</v>
      </c>
      <c r="W20">
        <f t="shared" si="13"/>
        <v>2</v>
      </c>
    </row>
    <row r="21" spans="7:23" x14ac:dyDescent="0.3">
      <c r="G21">
        <v>8</v>
      </c>
      <c r="H21" t="s">
        <v>19</v>
      </c>
      <c r="I21">
        <v>75.407690889999998</v>
      </c>
      <c r="J21">
        <v>15.25</v>
      </c>
      <c r="K21">
        <v>74.593023255813904</v>
      </c>
      <c r="L21">
        <v>44853.398058252402</v>
      </c>
      <c r="M21">
        <f t="shared" si="6"/>
        <v>0.39336015575704025</v>
      </c>
      <c r="N21">
        <f t="shared" si="5"/>
        <v>1.2051640197642741</v>
      </c>
      <c r="O21">
        <f t="shared" si="5"/>
        <v>0.61610648770959431</v>
      </c>
      <c r="P21">
        <f t="shared" si="5"/>
        <v>0.10566796552894084</v>
      </c>
      <c r="Q21">
        <f t="shared" si="7"/>
        <v>1.3058802237054632</v>
      </c>
      <c r="R21">
        <f t="shared" si="8"/>
        <v>4.5393870432703656</v>
      </c>
      <c r="S21">
        <f t="shared" si="9"/>
        <v>4.8890387685005319</v>
      </c>
      <c r="T21">
        <f t="shared" si="10"/>
        <v>5.4291031548709334</v>
      </c>
      <c r="U21">
        <f t="shared" si="11"/>
        <v>9.7644703398787733</v>
      </c>
      <c r="V21">
        <f t="shared" si="12"/>
        <v>1.3058802237054632</v>
      </c>
      <c r="W21">
        <f t="shared" si="13"/>
        <v>1</v>
      </c>
    </row>
    <row r="22" spans="7:23" x14ac:dyDescent="0.3">
      <c r="G22">
        <v>9</v>
      </c>
      <c r="H22" t="s">
        <v>20</v>
      </c>
      <c r="I22">
        <v>73.059122470000005</v>
      </c>
      <c r="J22">
        <v>7.35</v>
      </c>
      <c r="K22">
        <v>30.967078189300398</v>
      </c>
      <c r="L22">
        <v>30918.420930232602</v>
      </c>
      <c r="M22">
        <f t="shared" si="6"/>
        <v>-2.586040254079626E-2</v>
      </c>
      <c r="N22">
        <f t="shared" si="5"/>
        <v>-0.79567596554773723</v>
      </c>
      <c r="O22">
        <f t="shared" si="5"/>
        <v>-1.5075567110739454</v>
      </c>
      <c r="P22">
        <f t="shared" si="5"/>
        <v>-0.62588730320966635</v>
      </c>
      <c r="Q22">
        <f t="shared" si="7"/>
        <v>13.058150859451379</v>
      </c>
      <c r="R22">
        <f t="shared" si="8"/>
        <v>1.2765956902143221</v>
      </c>
      <c r="S22">
        <f t="shared" si="9"/>
        <v>12.896459324795094</v>
      </c>
      <c r="T22">
        <f t="shared" si="10"/>
        <v>5.5228213955016479</v>
      </c>
      <c r="U22">
        <f t="shared" si="11"/>
        <v>10.914088185841329</v>
      </c>
      <c r="V22">
        <f t="shared" si="12"/>
        <v>1.2765956902143221</v>
      </c>
      <c r="W22">
        <f t="shared" si="13"/>
        <v>2</v>
      </c>
    </row>
    <row r="23" spans="7:23" x14ac:dyDescent="0.3">
      <c r="G23">
        <v>10</v>
      </c>
      <c r="H23" t="s">
        <v>21</v>
      </c>
      <c r="I23">
        <v>65.132770870000002</v>
      </c>
      <c r="J23">
        <v>8.78125</v>
      </c>
      <c r="K23">
        <v>58.2604166666667</v>
      </c>
      <c r="L23">
        <v>26431.6756329114</v>
      </c>
      <c r="M23">
        <f t="shared" si="6"/>
        <v>-1.4407178598410872</v>
      </c>
      <c r="N23">
        <f t="shared" si="5"/>
        <v>-0.43318201251257055</v>
      </c>
      <c r="O23">
        <f t="shared" si="5"/>
        <v>-0.17894690312697512</v>
      </c>
      <c r="P23">
        <f t="shared" si="5"/>
        <v>-0.86143144021033602</v>
      </c>
      <c r="Q23">
        <f t="shared" si="7"/>
        <v>9.5660325465690121</v>
      </c>
      <c r="R23">
        <f t="shared" si="8"/>
        <v>2.2615937727464406</v>
      </c>
      <c r="S23">
        <f t="shared" si="9"/>
        <v>15.076454926263921</v>
      </c>
      <c r="T23">
        <f t="shared" si="10"/>
        <v>0.72834022791323949</v>
      </c>
      <c r="U23">
        <f t="shared" si="11"/>
        <v>17.55360148837806</v>
      </c>
      <c r="V23">
        <f t="shared" si="12"/>
        <v>0.72834022791323949</v>
      </c>
      <c r="W23">
        <f t="shared" si="13"/>
        <v>4</v>
      </c>
    </row>
    <row r="24" spans="7:23" x14ac:dyDescent="0.3">
      <c r="G24">
        <v>11</v>
      </c>
      <c r="H24" t="s">
        <v>22</v>
      </c>
      <c r="I24">
        <v>88</v>
      </c>
      <c r="J24">
        <v>0</v>
      </c>
      <c r="K24">
        <v>43.058823529411796</v>
      </c>
      <c r="L24">
        <v>52728.221774193502</v>
      </c>
      <c r="M24">
        <f t="shared" si="6"/>
        <v>2.6410932047065576</v>
      </c>
      <c r="N24">
        <f t="shared" si="5"/>
        <v>-2.6572169645405577</v>
      </c>
      <c r="O24">
        <f t="shared" si="5"/>
        <v>-0.91894379853517461</v>
      </c>
      <c r="P24">
        <f t="shared" si="5"/>
        <v>0.51907867491580906</v>
      </c>
      <c r="Q24">
        <f t="shared" si="7"/>
        <v>23.760214698001224</v>
      </c>
      <c r="R24">
        <f t="shared" si="8"/>
        <v>13.230711489388886</v>
      </c>
      <c r="S24">
        <f t="shared" si="9"/>
        <v>27.646549058250489</v>
      </c>
      <c r="T24">
        <f t="shared" si="10"/>
        <v>23.43014905259939</v>
      </c>
      <c r="U24">
        <f t="shared" si="11"/>
        <v>7.249719960125943</v>
      </c>
      <c r="V24">
        <f t="shared" si="12"/>
        <v>7.249719960125943</v>
      </c>
      <c r="W24">
        <f t="shared" si="13"/>
        <v>5</v>
      </c>
    </row>
    <row r="25" spans="7:23" x14ac:dyDescent="0.3">
      <c r="G25">
        <v>12</v>
      </c>
      <c r="H25" t="s">
        <v>23</v>
      </c>
      <c r="I25">
        <v>72.239831910000007</v>
      </c>
      <c r="J25">
        <v>0</v>
      </c>
      <c r="K25">
        <v>17.109589041095902</v>
      </c>
      <c r="L25">
        <v>33433</v>
      </c>
      <c r="M25">
        <f t="shared" si="6"/>
        <v>-0.17210414960239889</v>
      </c>
      <c r="N25">
        <f t="shared" si="5"/>
        <v>-2.6572169645405577</v>
      </c>
      <c r="O25">
        <f t="shared" si="5"/>
        <v>-2.1821240972180465</v>
      </c>
      <c r="P25">
        <f t="shared" si="5"/>
        <v>-0.49387750152514992</v>
      </c>
      <c r="Q25">
        <f t="shared" si="7"/>
        <v>26.64196017224004</v>
      </c>
      <c r="R25">
        <f t="shared" si="8"/>
        <v>7.5712524045229932</v>
      </c>
      <c r="S25">
        <f t="shared" si="9"/>
        <v>27.380114570720892</v>
      </c>
      <c r="T25">
        <f t="shared" si="10"/>
        <v>13.966661218394908</v>
      </c>
      <c r="U25">
        <f t="shared" si="11"/>
        <v>16.410064243378173</v>
      </c>
      <c r="V25">
        <f t="shared" si="12"/>
        <v>7.5712524045229932</v>
      </c>
      <c r="W25">
        <f t="shared" si="13"/>
        <v>2</v>
      </c>
    </row>
    <row r="26" spans="7:23" x14ac:dyDescent="0.3">
      <c r="G26">
        <v>13</v>
      </c>
      <c r="H26" t="s">
        <v>24</v>
      </c>
      <c r="I26">
        <v>73.378558740000003</v>
      </c>
      <c r="J26">
        <v>9.9583333300000003</v>
      </c>
      <c r="K26">
        <v>55.933774834437102</v>
      </c>
      <c r="L26">
        <v>37945.063043478302</v>
      </c>
      <c r="M26">
        <f t="shared" si="6"/>
        <v>3.1159120633230602E-2</v>
      </c>
      <c r="N26">
        <f t="shared" si="5"/>
        <v>-0.13506107672672069</v>
      </c>
      <c r="O26">
        <f t="shared" si="5"/>
        <v>-0.29220527789279604</v>
      </c>
      <c r="P26">
        <f t="shared" si="5"/>
        <v>-0.25700423922892662</v>
      </c>
      <c r="Q26">
        <f t="shared" si="7"/>
        <v>4.9374100795357503</v>
      </c>
      <c r="R26">
        <f t="shared" si="8"/>
        <v>0.22549567822203154</v>
      </c>
      <c r="S26">
        <f t="shared" si="9"/>
        <v>8.0615834004741238</v>
      </c>
      <c r="T26">
        <f t="shared" si="10"/>
        <v>2.3458539041810842</v>
      </c>
      <c r="U26">
        <f t="shared" si="11"/>
        <v>7.9304044407213592</v>
      </c>
      <c r="V26">
        <f t="shared" si="12"/>
        <v>0.22549567822203154</v>
      </c>
      <c r="W26">
        <f t="shared" si="13"/>
        <v>2</v>
      </c>
    </row>
    <row r="27" spans="7:23" x14ac:dyDescent="0.3">
      <c r="G27">
        <v>14</v>
      </c>
      <c r="H27" t="s">
        <v>25</v>
      </c>
      <c r="I27">
        <v>63.998057520000003</v>
      </c>
      <c r="J27">
        <v>6.7058823500000004</v>
      </c>
      <c r="K27">
        <v>96.702380952380906</v>
      </c>
      <c r="L27">
        <v>38145.629251700702</v>
      </c>
      <c r="M27">
        <f t="shared" si="6"/>
        <v>-1.6432647220249061</v>
      </c>
      <c r="N27">
        <f t="shared" si="5"/>
        <v>-0.95881221230282654</v>
      </c>
      <c r="O27">
        <f t="shared" si="5"/>
        <v>1.6923657920605986</v>
      </c>
      <c r="P27">
        <f t="shared" si="5"/>
        <v>-0.24647495991916774</v>
      </c>
      <c r="Q27">
        <f t="shared" si="7"/>
        <v>8.0695889694978611</v>
      </c>
      <c r="R27">
        <f t="shared" si="8"/>
        <v>7.4220210068475909</v>
      </c>
      <c r="S27">
        <f t="shared" si="9"/>
        <v>21.909843284944213</v>
      </c>
      <c r="T27">
        <f t="shared" si="10"/>
        <v>2.8095887167641957</v>
      </c>
      <c r="U27">
        <f t="shared" si="11"/>
        <v>19.709228982446859</v>
      </c>
      <c r="V27">
        <f t="shared" si="12"/>
        <v>2.8095887167641957</v>
      </c>
      <c r="W27">
        <f t="shared" si="13"/>
        <v>4</v>
      </c>
    </row>
    <row r="28" spans="7:23" x14ac:dyDescent="0.3">
      <c r="G28">
        <v>15</v>
      </c>
      <c r="H28" t="s">
        <v>26</v>
      </c>
      <c r="I28">
        <v>73.206838880000006</v>
      </c>
      <c r="J28">
        <v>6.4285714299999999</v>
      </c>
      <c r="K28">
        <v>52.355932203389798</v>
      </c>
      <c r="L28">
        <v>38078.201970443297</v>
      </c>
      <c r="M28">
        <f t="shared" si="6"/>
        <v>5.0704553634034174E-4</v>
      </c>
      <c r="N28">
        <f t="shared" si="5"/>
        <v>-1.029046994214176</v>
      </c>
      <c r="O28">
        <f t="shared" si="5"/>
        <v>-0.46637073642921689</v>
      </c>
      <c r="P28">
        <f t="shared" si="5"/>
        <v>-0.25001474203774698</v>
      </c>
      <c r="Q28">
        <f t="shared" si="7"/>
        <v>8.1102345980922195</v>
      </c>
      <c r="R28">
        <f t="shared" si="8"/>
        <v>0.34932889101950171</v>
      </c>
      <c r="S28">
        <f t="shared" si="9"/>
        <v>12.370033597972723</v>
      </c>
      <c r="T28">
        <f t="shared" si="10"/>
        <v>3.1524762318527522</v>
      </c>
      <c r="U28">
        <f t="shared" si="11"/>
        <v>7.7115133769070709</v>
      </c>
      <c r="V28">
        <f t="shared" si="12"/>
        <v>0.34932889101950171</v>
      </c>
      <c r="W28">
        <f t="shared" si="13"/>
        <v>2</v>
      </c>
    </row>
    <row r="29" spans="7:23" x14ac:dyDescent="0.3">
      <c r="G29">
        <v>16</v>
      </c>
      <c r="H29" t="s">
        <v>27</v>
      </c>
      <c r="I29">
        <v>76.772256089999999</v>
      </c>
      <c r="J29">
        <v>10.199999999999999</v>
      </c>
      <c r="K29">
        <v>93.928571428571402</v>
      </c>
      <c r="L29">
        <v>69105.137075717998</v>
      </c>
      <c r="M29">
        <f t="shared" si="6"/>
        <v>0.63693568036440995</v>
      </c>
      <c r="N29">
        <f t="shared" si="5"/>
        <v>-7.3853945530113027E-2</v>
      </c>
      <c r="O29">
        <f t="shared" si="5"/>
        <v>1.5573397840928975</v>
      </c>
      <c r="P29">
        <f t="shared" si="5"/>
        <v>1.3788302600422813</v>
      </c>
      <c r="Q29">
        <f t="shared" si="7"/>
        <v>1.4148553532881307</v>
      </c>
      <c r="R29">
        <f t="shared" si="8"/>
        <v>7.5616980659130295</v>
      </c>
      <c r="S29">
        <f t="shared" si="9"/>
        <v>9.9115244089558647</v>
      </c>
      <c r="T29">
        <f t="shared" si="10"/>
        <v>9.5366725967017221</v>
      </c>
      <c r="U29">
        <f t="shared" si="11"/>
        <v>5.3438963598910139</v>
      </c>
      <c r="V29">
        <f t="shared" si="12"/>
        <v>1.4148553532881307</v>
      </c>
      <c r="W29">
        <f t="shared" si="13"/>
        <v>1</v>
      </c>
    </row>
    <row r="30" spans="7:23" x14ac:dyDescent="0.3">
      <c r="G30">
        <v>17</v>
      </c>
      <c r="H30" t="s">
        <v>28</v>
      </c>
      <c r="I30">
        <v>73.853674600000005</v>
      </c>
      <c r="J30">
        <v>7.8333333300000003</v>
      </c>
      <c r="K30">
        <v>41.488549618320597</v>
      </c>
      <c r="L30">
        <v>37140.720095693803</v>
      </c>
      <c r="M30">
        <f t="shared" si="6"/>
        <v>0.11596752322827121</v>
      </c>
      <c r="N30">
        <f t="shared" si="6"/>
        <v>-0.67326170568723009</v>
      </c>
      <c r="O30">
        <f t="shared" si="6"/>
        <v>-0.99538301175817845</v>
      </c>
      <c r="P30">
        <f t="shared" si="6"/>
        <v>-0.29923045287238659</v>
      </c>
      <c r="Q30">
        <f t="shared" si="7"/>
        <v>9.1243150660786654</v>
      </c>
      <c r="R30">
        <f t="shared" si="8"/>
        <v>0.34446319375792628</v>
      </c>
      <c r="S30">
        <f t="shared" si="9"/>
        <v>10.40732078519714</v>
      </c>
      <c r="T30">
        <f t="shared" si="10"/>
        <v>4.2487780118312513</v>
      </c>
      <c r="U30">
        <f t="shared" si="11"/>
        <v>7.9281283228558195</v>
      </c>
      <c r="V30">
        <f t="shared" si="12"/>
        <v>0.34446319375792628</v>
      </c>
      <c r="W30">
        <f t="shared" si="13"/>
        <v>2</v>
      </c>
    </row>
    <row r="31" spans="7:23" x14ac:dyDescent="0.3">
      <c r="G31">
        <v>18</v>
      </c>
      <c r="H31" t="s">
        <v>29</v>
      </c>
      <c r="I31">
        <v>95.595274309999994</v>
      </c>
      <c r="J31">
        <v>10.29310345</v>
      </c>
      <c r="K31">
        <v>65.692307692307693</v>
      </c>
      <c r="L31">
        <v>37372.323874755399</v>
      </c>
      <c r="M31">
        <f t="shared" si="6"/>
        <v>3.9968532113336681</v>
      </c>
      <c r="N31">
        <f t="shared" si="6"/>
        <v>-5.0273552424986503E-2</v>
      </c>
      <c r="O31">
        <f t="shared" si="6"/>
        <v>0.18282940783798904</v>
      </c>
      <c r="P31">
        <f t="shared" si="6"/>
        <v>-0.28707177020820057</v>
      </c>
      <c r="Q31">
        <f t="shared" si="7"/>
        <v>18.420915902251732</v>
      </c>
      <c r="R31">
        <f t="shared" si="8"/>
        <v>18.033006373326312</v>
      </c>
      <c r="S31">
        <f t="shared" si="9"/>
        <v>22.197113951708147</v>
      </c>
      <c r="T31">
        <f t="shared" si="10"/>
        <v>25.773501627755987</v>
      </c>
      <c r="U31">
        <f t="shared" si="11"/>
        <v>11.719098798010378</v>
      </c>
      <c r="V31">
        <f t="shared" si="12"/>
        <v>11.719098798010378</v>
      </c>
      <c r="W31">
        <f t="shared" si="13"/>
        <v>5</v>
      </c>
    </row>
    <row r="32" spans="7:23" x14ac:dyDescent="0.3">
      <c r="G32">
        <v>19</v>
      </c>
      <c r="H32" t="s">
        <v>30</v>
      </c>
      <c r="I32">
        <v>76.246680609999999</v>
      </c>
      <c r="J32">
        <v>15.32608696</v>
      </c>
      <c r="K32">
        <v>89.855932203389798</v>
      </c>
      <c r="L32">
        <v>30130.787790697701</v>
      </c>
      <c r="M32">
        <f t="shared" si="6"/>
        <v>0.5431202120659584</v>
      </c>
      <c r="N32">
        <f t="shared" si="6"/>
        <v>1.2244346314008354</v>
      </c>
      <c r="O32">
        <f t="shared" si="6"/>
        <v>1.3590881695719039</v>
      </c>
      <c r="P32">
        <f t="shared" si="6"/>
        <v>-0.66723628912951383</v>
      </c>
      <c r="Q32">
        <f t="shared" si="7"/>
        <v>2.8296320277105709</v>
      </c>
      <c r="R32">
        <f t="shared" si="8"/>
        <v>7.2593241273022899</v>
      </c>
      <c r="S32">
        <f t="shared" si="9"/>
        <v>10.541963712937164</v>
      </c>
      <c r="T32">
        <f t="shared" si="10"/>
        <v>5.4854243208881162</v>
      </c>
      <c r="U32">
        <f t="shared" si="11"/>
        <v>14.986251777482565</v>
      </c>
      <c r="V32">
        <f t="shared" si="12"/>
        <v>2.8296320277105709</v>
      </c>
      <c r="W32">
        <f t="shared" si="13"/>
        <v>1</v>
      </c>
    </row>
    <row r="33" spans="7:23" x14ac:dyDescent="0.3">
      <c r="G33">
        <v>20</v>
      </c>
      <c r="H33" t="s">
        <v>31</v>
      </c>
      <c r="I33">
        <v>73.995686860000006</v>
      </c>
      <c r="J33">
        <v>8.9090909099999998</v>
      </c>
      <c r="K33">
        <v>56.657142857142901</v>
      </c>
      <c r="L33">
        <v>34075.271739130403</v>
      </c>
      <c r="M33">
        <f t="shared" si="6"/>
        <v>0.14131677787010033</v>
      </c>
      <c r="N33">
        <f t="shared" si="6"/>
        <v>-0.40080363219780174</v>
      </c>
      <c r="O33">
        <f t="shared" si="6"/>
        <v>-0.2569925152430701</v>
      </c>
      <c r="P33">
        <f t="shared" si="6"/>
        <v>-0.46015966543498599</v>
      </c>
      <c r="Q33">
        <f t="shared" si="7"/>
        <v>5.942683737881052</v>
      </c>
      <c r="R33">
        <f t="shared" si="8"/>
        <v>0.27214433441501584</v>
      </c>
      <c r="S33">
        <f t="shared" si="9"/>
        <v>10.015714504959256</v>
      </c>
      <c r="T33">
        <f t="shared" si="10"/>
        <v>2.2603960010633508</v>
      </c>
      <c r="U33">
        <f t="shared" si="11"/>
        <v>8.3020707117348138</v>
      </c>
      <c r="V33">
        <f t="shared" si="12"/>
        <v>0.27214433441501584</v>
      </c>
      <c r="W33">
        <f t="shared" si="13"/>
        <v>2</v>
      </c>
    </row>
    <row r="34" spans="7:23" x14ac:dyDescent="0.3">
      <c r="G34">
        <v>21</v>
      </c>
      <c r="H34" t="s">
        <v>32</v>
      </c>
      <c r="I34">
        <v>71.133275889999993</v>
      </c>
      <c r="J34">
        <v>13.954545449999999</v>
      </c>
      <c r="K34">
        <v>66.067669172932298</v>
      </c>
      <c r="L34">
        <v>35203.447674418603</v>
      </c>
      <c r="M34">
        <f t="shared" si="6"/>
        <v>-0.36962491524917496</v>
      </c>
      <c r="N34">
        <f t="shared" si="6"/>
        <v>0.87706310042321345</v>
      </c>
      <c r="O34">
        <f t="shared" si="6"/>
        <v>0.20110159337868111</v>
      </c>
      <c r="P34">
        <f t="shared" si="6"/>
        <v>-0.40093294106062966</v>
      </c>
      <c r="Q34">
        <f t="shared" si="7"/>
        <v>3.2136534065775444</v>
      </c>
      <c r="R34">
        <f t="shared" si="8"/>
        <v>2.4800515281020825</v>
      </c>
      <c r="S34">
        <f t="shared" si="9"/>
        <v>6.6364797723320352</v>
      </c>
      <c r="T34">
        <f t="shared" si="10"/>
        <v>2.2243900640603327</v>
      </c>
      <c r="U34">
        <f t="shared" si="11"/>
        <v>12.57249616012008</v>
      </c>
      <c r="V34">
        <f t="shared" si="12"/>
        <v>2.2243900640603327</v>
      </c>
      <c r="W34">
        <f t="shared" si="13"/>
        <v>4</v>
      </c>
    </row>
    <row r="35" spans="7:23" x14ac:dyDescent="0.3">
      <c r="G35">
        <v>22</v>
      </c>
      <c r="H35" t="s">
        <v>33</v>
      </c>
      <c r="I35">
        <v>84.092683589999993</v>
      </c>
      <c r="J35">
        <v>11.75</v>
      </c>
      <c r="K35">
        <v>54.582978723404302</v>
      </c>
      <c r="L35">
        <v>112701.757281553</v>
      </c>
      <c r="M35">
        <f t="shared" si="6"/>
        <v>1.9436354032231729</v>
      </c>
      <c r="N35">
        <f t="shared" si="6"/>
        <v>0.3187159250057881</v>
      </c>
      <c r="O35">
        <f t="shared" si="6"/>
        <v>-0.35796055232150276</v>
      </c>
      <c r="P35">
        <f t="shared" si="6"/>
        <v>3.667555739658964</v>
      </c>
      <c r="Q35">
        <f t="shared" si="7"/>
        <v>13.794389070810642</v>
      </c>
      <c r="R35">
        <f t="shared" si="8"/>
        <v>19.721505005330638</v>
      </c>
      <c r="S35">
        <f t="shared" si="9"/>
        <v>9.7880868424297169</v>
      </c>
      <c r="T35">
        <f t="shared" si="10"/>
        <v>31.764728983972365</v>
      </c>
      <c r="U35">
        <f t="shared" si="11"/>
        <v>4.047356552074115</v>
      </c>
      <c r="V35">
        <f t="shared" si="12"/>
        <v>4.047356552074115</v>
      </c>
      <c r="W35">
        <f t="shared" si="13"/>
        <v>5</v>
      </c>
    </row>
    <row r="36" spans="7:23" x14ac:dyDescent="0.3">
      <c r="G36">
        <v>23</v>
      </c>
      <c r="H36" t="s">
        <v>34</v>
      </c>
      <c r="I36">
        <v>69.1922675</v>
      </c>
      <c r="J36">
        <v>6.8676470600000004</v>
      </c>
      <c r="K36">
        <v>60.917647058823498</v>
      </c>
      <c r="L36">
        <v>26682.886313465799</v>
      </c>
      <c r="M36">
        <f t="shared" si="6"/>
        <v>-0.71609581811373135</v>
      </c>
      <c r="N36">
        <f t="shared" si="6"/>
        <v>-0.91784192116606689</v>
      </c>
      <c r="O36">
        <f t="shared" si="6"/>
        <v>-4.9595839536055703E-2</v>
      </c>
      <c r="P36">
        <f t="shared" si="6"/>
        <v>-0.84824343887853204</v>
      </c>
      <c r="Q36">
        <f t="shared" si="7"/>
        <v>8.8875078370569192</v>
      </c>
      <c r="R36">
        <f t="shared" si="8"/>
        <v>1.2233180342769319</v>
      </c>
      <c r="S36">
        <f t="shared" si="9"/>
        <v>15.724967798859375</v>
      </c>
      <c r="T36">
        <f t="shared" si="10"/>
        <v>0.85444889429830129</v>
      </c>
      <c r="U36">
        <f t="shared" si="11"/>
        <v>13.57948760052869</v>
      </c>
      <c r="V36">
        <f t="shared" si="12"/>
        <v>0.85444889429830129</v>
      </c>
      <c r="W36">
        <f t="shared" si="13"/>
        <v>4</v>
      </c>
    </row>
    <row r="37" spans="7:23" x14ac:dyDescent="0.3">
      <c r="G37">
        <v>24</v>
      </c>
      <c r="H37" t="s">
        <v>35</v>
      </c>
      <c r="I37">
        <v>66.972217509999993</v>
      </c>
      <c r="J37">
        <v>9.5749999999999993</v>
      </c>
      <c r="K37">
        <v>70.530120481927696</v>
      </c>
      <c r="L37">
        <v>23177.935714285701</v>
      </c>
      <c r="M37">
        <f t="shared" si="6"/>
        <v>-1.1123757767180082</v>
      </c>
      <c r="N37">
        <f t="shared" si="6"/>
        <v>-0.23214824816555696</v>
      </c>
      <c r="O37">
        <f t="shared" si="6"/>
        <v>0.418328832968068</v>
      </c>
      <c r="P37">
        <f t="shared" si="6"/>
        <v>-1.0322455404925375</v>
      </c>
      <c r="Q37">
        <f t="shared" si="7"/>
        <v>7.3896228932071413</v>
      </c>
      <c r="R37">
        <f t="shared" si="8"/>
        <v>2.6479445886427904</v>
      </c>
      <c r="S37">
        <f t="shared" si="9"/>
        <v>15.156234115757101</v>
      </c>
      <c r="T37">
        <f t="shared" si="10"/>
        <v>2.4388155751587696E-2</v>
      </c>
      <c r="U37">
        <f t="shared" si="11"/>
        <v>17.37879965534546</v>
      </c>
      <c r="V37">
        <f t="shared" si="12"/>
        <v>2.4388155751587696E-2</v>
      </c>
      <c r="W37">
        <f t="shared" si="13"/>
        <v>4</v>
      </c>
    </row>
    <row r="38" spans="7:23" x14ac:dyDescent="0.3">
      <c r="G38">
        <v>25</v>
      </c>
      <c r="H38" t="s">
        <v>36</v>
      </c>
      <c r="I38">
        <v>75.327393009999994</v>
      </c>
      <c r="J38">
        <v>8.84375</v>
      </c>
      <c r="K38">
        <v>60.142105263157902</v>
      </c>
      <c r="L38">
        <v>57951.012048192802</v>
      </c>
      <c r="M38">
        <f t="shared" si="6"/>
        <v>0.37902694672762893</v>
      </c>
      <c r="N38">
        <f t="shared" si="6"/>
        <v>-0.41735258224902616</v>
      </c>
      <c r="O38">
        <f t="shared" si="6"/>
        <v>-8.7348364279358742E-2</v>
      </c>
      <c r="P38">
        <f t="shared" si="6"/>
        <v>0.7932635341631441</v>
      </c>
      <c r="Q38">
        <f t="shared" si="7"/>
        <v>3.6403083374076108</v>
      </c>
      <c r="R38">
        <f t="shared" si="8"/>
        <v>1.4048165763613369</v>
      </c>
      <c r="S38">
        <f t="shared" si="9"/>
        <v>6.706216004979539</v>
      </c>
      <c r="T38">
        <f t="shared" si="10"/>
        <v>5.5864313810726696</v>
      </c>
      <c r="U38">
        <f t="shared" si="11"/>
        <v>3.1161784916326924</v>
      </c>
      <c r="V38">
        <f t="shared" si="12"/>
        <v>1.4048165763613369</v>
      </c>
      <c r="W38">
        <f t="shared" si="13"/>
        <v>2</v>
      </c>
    </row>
    <row r="39" spans="7:23" x14ac:dyDescent="0.3">
      <c r="G39">
        <v>26</v>
      </c>
      <c r="H39" t="s">
        <v>37</v>
      </c>
      <c r="I39">
        <v>73.470559420000001</v>
      </c>
      <c r="J39">
        <v>11.76923077</v>
      </c>
      <c r="K39">
        <v>94.804878048780495</v>
      </c>
      <c r="L39">
        <v>30550.737288135599</v>
      </c>
      <c r="M39">
        <f t="shared" si="6"/>
        <v>4.7581284920605274E-2</v>
      </c>
      <c r="N39">
        <f t="shared" si="6"/>
        <v>0.3235865191278563</v>
      </c>
      <c r="O39">
        <f t="shared" si="6"/>
        <v>1.5999974300728557</v>
      </c>
      <c r="P39">
        <f t="shared" si="6"/>
        <v>-0.64518987565983621</v>
      </c>
      <c r="Q39">
        <f t="shared" si="7"/>
        <v>2.8729900032640163</v>
      </c>
      <c r="R39">
        <f t="shared" si="8"/>
        <v>5.5069501715937506</v>
      </c>
      <c r="S39">
        <f t="shared" si="9"/>
        <v>13.632951598185548</v>
      </c>
      <c r="T39">
        <f t="shared" si="10"/>
        <v>2.7704470416674849</v>
      </c>
      <c r="U39">
        <f t="shared" si="11"/>
        <v>14.290239807837722</v>
      </c>
      <c r="V39">
        <f t="shared" si="12"/>
        <v>2.7704470416674849</v>
      </c>
      <c r="W39">
        <f t="shared" si="13"/>
        <v>4</v>
      </c>
    </row>
    <row r="40" spans="7:23" x14ac:dyDescent="0.3">
      <c r="G40">
        <v>27</v>
      </c>
      <c r="H40" t="s">
        <v>38</v>
      </c>
      <c r="I40">
        <v>75.925421729999997</v>
      </c>
      <c r="J40">
        <v>9.9166666699999997</v>
      </c>
      <c r="K40">
        <v>53.172932330827102</v>
      </c>
      <c r="L40">
        <v>51208.285464098102</v>
      </c>
      <c r="M40">
        <f t="shared" si="6"/>
        <v>0.48577535215689988</v>
      </c>
      <c r="N40">
        <f t="shared" si="6"/>
        <v>-0.1456140285472779</v>
      </c>
      <c r="O40">
        <f t="shared" si="6"/>
        <v>-0.42660006552696417</v>
      </c>
      <c r="P40">
        <f t="shared" si="6"/>
        <v>0.43928540323819604</v>
      </c>
      <c r="Q40">
        <f t="shared" si="7"/>
        <v>4.3466389235398299</v>
      </c>
      <c r="R40">
        <f t="shared" si="8"/>
        <v>0.89726058089276195</v>
      </c>
      <c r="S40">
        <f t="shared" si="9"/>
        <v>5.8369956661606119</v>
      </c>
      <c r="T40">
        <f t="shared" si="10"/>
        <v>5.2712605686993035</v>
      </c>
      <c r="U40">
        <f t="shared" si="11"/>
        <v>4.0482293482153144</v>
      </c>
      <c r="V40">
        <f t="shared" si="12"/>
        <v>0.89726058089276195</v>
      </c>
      <c r="W40">
        <f t="shared" si="13"/>
        <v>2</v>
      </c>
    </row>
    <row r="41" spans="7:23" x14ac:dyDescent="0.3">
      <c r="G41">
        <v>28</v>
      </c>
      <c r="H41" t="s">
        <v>39</v>
      </c>
      <c r="I41">
        <v>73.994268730000002</v>
      </c>
      <c r="J41">
        <v>13.93333333</v>
      </c>
      <c r="K41">
        <v>88.490909090909099</v>
      </c>
      <c r="L41">
        <v>60483.838709677402</v>
      </c>
      <c r="M41">
        <f t="shared" si="6"/>
        <v>0.14106364100371052</v>
      </c>
      <c r="N41">
        <f t="shared" si="6"/>
        <v>0.87169068803470262</v>
      </c>
      <c r="O41">
        <f t="shared" si="6"/>
        <v>1.2926403403032303</v>
      </c>
      <c r="P41">
        <f t="shared" si="6"/>
        <v>0.92623129377897762</v>
      </c>
      <c r="Q41">
        <f t="shared" si="7"/>
        <v>0</v>
      </c>
      <c r="R41">
        <f t="shared" si="8"/>
        <v>6.4393808830589565</v>
      </c>
      <c r="S41">
        <f t="shared" si="9"/>
        <v>6.1444916777030443</v>
      </c>
      <c r="T41">
        <f t="shared" si="10"/>
        <v>6.9931869777450899</v>
      </c>
      <c r="U41">
        <f t="shared" si="11"/>
        <v>8.5538222107078745</v>
      </c>
      <c r="V41">
        <f t="shared" si="12"/>
        <v>0</v>
      </c>
      <c r="W41">
        <f t="shared" si="13"/>
        <v>1</v>
      </c>
    </row>
    <row r="42" spans="7:23" x14ac:dyDescent="0.3">
      <c r="G42">
        <v>29</v>
      </c>
      <c r="H42" t="s">
        <v>40</v>
      </c>
      <c r="I42">
        <v>74.182311319999997</v>
      </c>
      <c r="J42">
        <v>10.199999999999999</v>
      </c>
      <c r="K42">
        <v>54.153846153846203</v>
      </c>
      <c r="L42">
        <v>37312.1838407494</v>
      </c>
      <c r="M42">
        <f t="shared" si="6"/>
        <v>0.17462933101821274</v>
      </c>
      <c r="N42">
        <f t="shared" si="6"/>
        <v>-7.3853945530113027E-2</v>
      </c>
      <c r="O42">
        <f t="shared" si="6"/>
        <v>-0.37885025554696888</v>
      </c>
      <c r="P42">
        <f t="shared" si="6"/>
        <v>-0.29022898807336256</v>
      </c>
      <c r="Q42">
        <f t="shared" si="7"/>
        <v>5.1688377389492999</v>
      </c>
      <c r="R42">
        <f t="shared" si="8"/>
        <v>0.31943493519767907</v>
      </c>
      <c r="S42">
        <f t="shared" si="9"/>
        <v>7.7943383398600954</v>
      </c>
      <c r="T42">
        <f t="shared" si="10"/>
        <v>2.7869504667507172</v>
      </c>
      <c r="U42">
        <f t="shared" si="11"/>
        <v>7.7310072206896088</v>
      </c>
      <c r="V42">
        <f t="shared" si="12"/>
        <v>0.31943493519767907</v>
      </c>
      <c r="W42">
        <f t="shared" si="13"/>
        <v>2</v>
      </c>
    </row>
    <row r="43" spans="7:23" x14ac:dyDescent="0.3">
      <c r="G43">
        <v>30</v>
      </c>
      <c r="H43" t="s">
        <v>41</v>
      </c>
      <c r="I43">
        <v>77.278348739999998</v>
      </c>
      <c r="J43">
        <v>12.42857143</v>
      </c>
      <c r="K43">
        <v>91.03</v>
      </c>
      <c r="L43">
        <v>78577.810596833093</v>
      </c>
      <c r="M43">
        <f t="shared" si="6"/>
        <v>0.7272734544214382</v>
      </c>
      <c r="N43">
        <f t="shared" si="6"/>
        <v>0.49057831108608557</v>
      </c>
      <c r="O43">
        <f t="shared" si="6"/>
        <v>1.4162405033204695</v>
      </c>
      <c r="P43">
        <f t="shared" si="6"/>
        <v>1.8761245261001966</v>
      </c>
      <c r="Q43">
        <f t="shared" si="7"/>
        <v>1.4064627423182134</v>
      </c>
      <c r="R43">
        <f t="shared" si="8"/>
        <v>9.6863069538341335</v>
      </c>
      <c r="S43">
        <f t="shared" si="9"/>
        <v>7.4144410981327109</v>
      </c>
      <c r="T43">
        <f t="shared" si="10"/>
        <v>12.745594107877896</v>
      </c>
      <c r="U43">
        <f t="shared" si="11"/>
        <v>5.3777158307081008</v>
      </c>
      <c r="V43">
        <f t="shared" si="12"/>
        <v>1.4064627423182134</v>
      </c>
      <c r="W43">
        <f t="shared" si="13"/>
        <v>1</v>
      </c>
    </row>
    <row r="44" spans="7:23" x14ac:dyDescent="0.3">
      <c r="G44">
        <v>31</v>
      </c>
      <c r="H44" t="s">
        <v>42</v>
      </c>
      <c r="I44">
        <v>74.176544710000002</v>
      </c>
      <c r="J44">
        <v>11.5</v>
      </c>
      <c r="K44">
        <v>60.2760416666667</v>
      </c>
      <c r="L44">
        <v>58085.611111111102</v>
      </c>
      <c r="M44">
        <f t="shared" si="6"/>
        <v>0.17359998844377594</v>
      </c>
      <c r="N44">
        <f t="shared" si="6"/>
        <v>0.2553982039516105</v>
      </c>
      <c r="O44">
        <f t="shared" si="6"/>
        <v>-8.0828486929414856E-2</v>
      </c>
      <c r="P44">
        <f t="shared" si="6"/>
        <v>0.80032968524043357</v>
      </c>
      <c r="Q44">
        <f t="shared" si="7"/>
        <v>2.2831428742544593</v>
      </c>
      <c r="R44">
        <f t="shared" si="8"/>
        <v>1.7725745245989497</v>
      </c>
      <c r="S44">
        <f t="shared" si="9"/>
        <v>4.0173179254366991</v>
      </c>
      <c r="T44">
        <f t="shared" si="10"/>
        <v>5.3402465204369456</v>
      </c>
      <c r="U44">
        <f t="shared" si="11"/>
        <v>4.5471601060637123</v>
      </c>
      <c r="V44">
        <f t="shared" si="12"/>
        <v>1.7725745245989497</v>
      </c>
      <c r="W44">
        <f t="shared" si="13"/>
        <v>2</v>
      </c>
    </row>
    <row r="45" spans="7:23" x14ac:dyDescent="0.3">
      <c r="G45">
        <v>32</v>
      </c>
      <c r="H45" t="s">
        <v>43</v>
      </c>
      <c r="I45">
        <v>75.200430490000002</v>
      </c>
      <c r="J45">
        <v>15.3125</v>
      </c>
      <c r="K45">
        <v>49.375886524822697</v>
      </c>
      <c r="L45">
        <v>49748.453460620498</v>
      </c>
      <c r="M45">
        <f t="shared" si="6"/>
        <v>0.35636407769471523</v>
      </c>
      <c r="N45">
        <f t="shared" si="6"/>
        <v>1.2209934500278186</v>
      </c>
      <c r="O45">
        <f t="shared" si="6"/>
        <v>-0.61143609440869606</v>
      </c>
      <c r="P45">
        <f t="shared" si="6"/>
        <v>0.36264747381742229</v>
      </c>
      <c r="Q45">
        <f t="shared" si="7"/>
        <v>4.1115004889230962</v>
      </c>
      <c r="R45">
        <f t="shared" si="8"/>
        <v>3.4181092983711929</v>
      </c>
      <c r="S45">
        <f t="shared" si="9"/>
        <v>2.0835643870961338</v>
      </c>
      <c r="T45">
        <f t="shared" si="10"/>
        <v>7.2998345045607564</v>
      </c>
      <c r="U45">
        <f t="shared" si="11"/>
        <v>8.1873654942237728</v>
      </c>
      <c r="V45">
        <f t="shared" si="12"/>
        <v>2.0835643870961338</v>
      </c>
      <c r="W45">
        <f t="shared" si="13"/>
        <v>3</v>
      </c>
    </row>
    <row r="46" spans="7:23" x14ac:dyDescent="0.3">
      <c r="G46">
        <v>33</v>
      </c>
      <c r="H46" t="s">
        <v>44</v>
      </c>
      <c r="I46">
        <v>66.756994509999998</v>
      </c>
      <c r="J46">
        <v>10.086956519999999</v>
      </c>
      <c r="K46">
        <v>79.25</v>
      </c>
      <c r="L46">
        <v>32145.4041666667</v>
      </c>
      <c r="M46">
        <f t="shared" si="6"/>
        <v>-1.150793182593939</v>
      </c>
      <c r="N46">
        <f t="shared" si="6"/>
        <v>-0.10248456766464702</v>
      </c>
      <c r="O46">
        <f t="shared" si="6"/>
        <v>0.84280301231531729</v>
      </c>
      <c r="P46">
        <f t="shared" si="6"/>
        <v>-0.56147341554978292</v>
      </c>
      <c r="Q46">
        <f t="shared" si="7"/>
        <v>5.0335304053029786</v>
      </c>
      <c r="R46">
        <f t="shared" si="8"/>
        <v>3.1933036713798471</v>
      </c>
      <c r="S46">
        <f t="shared" si="9"/>
        <v>13.716821177121343</v>
      </c>
      <c r="T46">
        <f t="shared" si="10"/>
        <v>0.35361878784379946</v>
      </c>
      <c r="U46">
        <f t="shared" si="11"/>
        <v>15.926246041215153</v>
      </c>
      <c r="V46">
        <f t="shared" si="12"/>
        <v>0.35361878784379946</v>
      </c>
      <c r="W46">
        <f t="shared" si="13"/>
        <v>4</v>
      </c>
    </row>
    <row r="47" spans="7:23" x14ac:dyDescent="0.3">
      <c r="G47">
        <v>34</v>
      </c>
      <c r="H47" t="s">
        <v>45</v>
      </c>
      <c r="I47">
        <v>75.547766300000006</v>
      </c>
      <c r="J47">
        <v>10.425000000000001</v>
      </c>
      <c r="K47">
        <v>70.427983539094697</v>
      </c>
      <c r="L47">
        <v>54277.589439655203</v>
      </c>
      <c r="M47">
        <f t="shared" si="6"/>
        <v>0.41836368177056049</v>
      </c>
      <c r="N47">
        <f t="shared" si="6"/>
        <v>-1.6867996581352854E-2</v>
      </c>
      <c r="O47">
        <f t="shared" si="6"/>
        <v>0.41335691851670198</v>
      </c>
      <c r="P47">
        <f t="shared" si="6"/>
        <v>0.60041702721225154</v>
      </c>
      <c r="Q47">
        <f t="shared" si="7"/>
        <v>1.7457261207429509</v>
      </c>
      <c r="R47">
        <f t="shared" si="8"/>
        <v>2.031735759321049</v>
      </c>
      <c r="S47">
        <f t="shared" si="9"/>
        <v>6.3561670096048735</v>
      </c>
      <c r="T47">
        <f t="shared" si="10"/>
        <v>4.7235500584607966</v>
      </c>
      <c r="U47">
        <f t="shared" si="11"/>
        <v>4.4472710789933245</v>
      </c>
      <c r="V47">
        <f t="shared" si="12"/>
        <v>1.7457261207429509</v>
      </c>
      <c r="W47">
        <f t="shared" si="13"/>
        <v>1</v>
      </c>
    </row>
    <row r="48" spans="7:23" x14ac:dyDescent="0.3">
      <c r="G48">
        <v>35</v>
      </c>
      <c r="H48" t="s">
        <v>46</v>
      </c>
      <c r="I48">
        <v>74.802659169999998</v>
      </c>
      <c r="J48">
        <v>13</v>
      </c>
      <c r="K48">
        <v>93.15</v>
      </c>
      <c r="L48">
        <v>38331.073613766697</v>
      </c>
      <c r="M48">
        <f t="shared" si="6"/>
        <v>0.2853617115617032</v>
      </c>
      <c r="N48">
        <f t="shared" si="6"/>
        <v>0.63530453027667588</v>
      </c>
      <c r="O48">
        <f t="shared" si="6"/>
        <v>1.519439780139733</v>
      </c>
      <c r="P48">
        <f t="shared" si="6"/>
        <v>-0.23673954385921139</v>
      </c>
      <c r="Q48">
        <f t="shared" si="7"/>
        <v>1.4806395038533848</v>
      </c>
      <c r="R48">
        <f t="shared" si="8"/>
        <v>5.6870610421979633</v>
      </c>
      <c r="S48">
        <f t="shared" si="9"/>
        <v>10.615580640991974</v>
      </c>
      <c r="T48">
        <f t="shared" si="10"/>
        <v>4.1024865579533571</v>
      </c>
      <c r="U48">
        <f t="shared" si="11"/>
        <v>12.077160807365049</v>
      </c>
      <c r="V48">
        <f t="shared" si="12"/>
        <v>1.4806395038533848</v>
      </c>
      <c r="W48">
        <f t="shared" si="13"/>
        <v>1</v>
      </c>
    </row>
    <row r="49" spans="7:23" x14ac:dyDescent="0.3">
      <c r="G49">
        <v>36</v>
      </c>
      <c r="H49" t="s">
        <v>47</v>
      </c>
      <c r="I49">
        <v>66.107660600000003</v>
      </c>
      <c r="J49">
        <v>8.0227272700000007</v>
      </c>
      <c r="K49">
        <v>73.961038961038994</v>
      </c>
      <c r="L49">
        <v>30469.764184397201</v>
      </c>
      <c r="M49">
        <f t="shared" si="6"/>
        <v>-1.266699588365978</v>
      </c>
      <c r="N49">
        <f t="shared" si="6"/>
        <v>-0.62529373503814334</v>
      </c>
      <c r="O49">
        <f t="shared" si="6"/>
        <v>0.58534218479360245</v>
      </c>
      <c r="P49">
        <f t="shared" si="6"/>
        <v>-0.64944078329475674</v>
      </c>
      <c r="Q49">
        <f t="shared" si="7"/>
        <v>7.2057728481452941</v>
      </c>
      <c r="R49">
        <f t="shared" si="8"/>
        <v>2.7527049246342963</v>
      </c>
      <c r="S49">
        <f t="shared" si="9"/>
        <v>16.043522306716181</v>
      </c>
      <c r="T49">
        <f t="shared" si="10"/>
        <v>0.32090866442811794</v>
      </c>
      <c r="U49">
        <f t="shared" si="11"/>
        <v>16.092505421925996</v>
      </c>
      <c r="V49">
        <f t="shared" si="12"/>
        <v>0.32090866442811794</v>
      </c>
      <c r="W49">
        <f t="shared" si="13"/>
        <v>4</v>
      </c>
    </row>
    <row r="50" spans="7:23" x14ac:dyDescent="0.3">
      <c r="G50">
        <v>37</v>
      </c>
      <c r="H50" t="s">
        <v>48</v>
      </c>
      <c r="I50">
        <v>72.243402579999994</v>
      </c>
      <c r="J50">
        <v>10.4375</v>
      </c>
      <c r="K50">
        <v>42.032374100719402</v>
      </c>
      <c r="L50">
        <v>44739.150990098999</v>
      </c>
      <c r="M50">
        <f t="shared" si="6"/>
        <v>-0.17146678334210821</v>
      </c>
      <c r="N50">
        <f t="shared" si="6"/>
        <v>-1.3702110528644154E-2</v>
      </c>
      <c r="O50">
        <f t="shared" si="6"/>
        <v>-0.96891023189960912</v>
      </c>
      <c r="P50">
        <f t="shared" si="6"/>
        <v>9.967024885687642E-2</v>
      </c>
      <c r="Q50">
        <f t="shared" si="7"/>
        <v>6.6794098255033187</v>
      </c>
      <c r="R50">
        <f t="shared" si="8"/>
        <v>0.46006445304332799</v>
      </c>
      <c r="S50">
        <f t="shared" si="9"/>
        <v>6.2402662992790585</v>
      </c>
      <c r="T50">
        <f t="shared" si="10"/>
        <v>4.2450291469956687</v>
      </c>
      <c r="U50">
        <f t="shared" si="11"/>
        <v>7.6927971052900732</v>
      </c>
      <c r="V50">
        <f t="shared" si="12"/>
        <v>0.46006445304332799</v>
      </c>
      <c r="W50">
        <f t="shared" si="13"/>
        <v>2</v>
      </c>
    </row>
    <row r="51" spans="7:23" x14ac:dyDescent="0.3">
      <c r="G51">
        <v>38</v>
      </c>
      <c r="H51" t="s">
        <v>49</v>
      </c>
      <c r="I51">
        <v>81.054501329999994</v>
      </c>
      <c r="J51">
        <v>24.75</v>
      </c>
      <c r="K51">
        <v>31.458100558659201</v>
      </c>
      <c r="L51">
        <v>76574.011111111104</v>
      </c>
      <c r="M51">
        <f t="shared" si="6"/>
        <v>1.4013184528624989</v>
      </c>
      <c r="N51">
        <f t="shared" si="6"/>
        <v>3.6112374198230217</v>
      </c>
      <c r="O51">
        <f t="shared" si="6"/>
        <v>-1.4836542802154975</v>
      </c>
      <c r="P51">
        <f t="shared" si="6"/>
        <v>1.770929515171324</v>
      </c>
      <c r="Q51">
        <f t="shared" si="7"/>
        <v>17.514685391609913</v>
      </c>
      <c r="R51">
        <f t="shared" si="8"/>
        <v>23.740661013537522</v>
      </c>
      <c r="S51">
        <f t="shared" si="9"/>
        <v>4.5094408269083592</v>
      </c>
      <c r="T51">
        <f t="shared" si="10"/>
        <v>32.728372684411063</v>
      </c>
      <c r="U51">
        <f t="shared" si="11"/>
        <v>20.437933198870056</v>
      </c>
      <c r="V51">
        <f t="shared" si="12"/>
        <v>4.5094408269083592</v>
      </c>
      <c r="W51">
        <f t="shared" si="13"/>
        <v>3</v>
      </c>
    </row>
    <row r="52" spans="7:23" x14ac:dyDescent="0.3">
      <c r="G52">
        <v>39</v>
      </c>
      <c r="H52" t="s">
        <v>50</v>
      </c>
      <c r="I52">
        <v>82.172795089999994</v>
      </c>
      <c r="J52">
        <v>7.5294117600000003</v>
      </c>
      <c r="K52">
        <v>55.095394736842103</v>
      </c>
      <c r="L52">
        <v>80903.822878228806</v>
      </c>
      <c r="M52">
        <f t="shared" si="6"/>
        <v>1.6009344105735324</v>
      </c>
      <c r="N52">
        <f t="shared" si="6"/>
        <v>-0.75023619045366086</v>
      </c>
      <c r="O52">
        <f t="shared" si="6"/>
        <v>-0.3330167023132995</v>
      </c>
      <c r="P52">
        <f t="shared" si="6"/>
        <v>1.9982349912967436</v>
      </c>
      <c r="Q52">
        <f t="shared" si="7"/>
        <v>8.5538222107078745</v>
      </c>
      <c r="R52">
        <f t="shared" si="8"/>
        <v>7.8736366306574554</v>
      </c>
      <c r="S52">
        <f t="shared" si="9"/>
        <v>9.2618230060016771</v>
      </c>
      <c r="T52">
        <f t="shared" si="10"/>
        <v>16.844064697975245</v>
      </c>
      <c r="U52">
        <f t="shared" si="11"/>
        <v>0</v>
      </c>
      <c r="V52">
        <f t="shared" si="12"/>
        <v>0</v>
      </c>
      <c r="W52">
        <f t="shared" si="13"/>
        <v>5</v>
      </c>
    </row>
    <row r="53" spans="7:23" x14ac:dyDescent="0.3">
      <c r="G53">
        <v>40</v>
      </c>
      <c r="H53" t="s">
        <v>51</v>
      </c>
      <c r="I53">
        <v>75.913160980000001</v>
      </c>
      <c r="J53">
        <v>8.8571428599999997</v>
      </c>
      <c r="K53">
        <v>44.604999999999997</v>
      </c>
      <c r="L53">
        <v>55064.670391061503</v>
      </c>
      <c r="M53">
        <f t="shared" si="6"/>
        <v>0.483586802563719</v>
      </c>
      <c r="N53">
        <f t="shared" si="6"/>
        <v>-0.41396056075463561</v>
      </c>
      <c r="O53">
        <f t="shared" si="6"/>
        <v>-0.8436776223089183</v>
      </c>
      <c r="P53">
        <f t="shared" si="6"/>
        <v>0.64173702448496295</v>
      </c>
      <c r="Q53">
        <f t="shared" si="7"/>
        <v>6.4150126763591055</v>
      </c>
      <c r="R53">
        <f t="shared" si="8"/>
        <v>1.1500483778480866</v>
      </c>
      <c r="S53">
        <f t="shared" si="9"/>
        <v>6.4156366510910408</v>
      </c>
      <c r="T53">
        <f t="shared" si="10"/>
        <v>6.8628214198349724</v>
      </c>
      <c r="U53">
        <f t="shared" si="11"/>
        <v>3.4624082854299942</v>
      </c>
      <c r="V53">
        <f t="shared" si="12"/>
        <v>1.1500483778480866</v>
      </c>
      <c r="W53">
        <f t="shared" si="13"/>
        <v>2</v>
      </c>
    </row>
    <row r="54" spans="7:23" x14ac:dyDescent="0.3">
      <c r="G54">
        <v>41</v>
      </c>
      <c r="H54" t="s">
        <v>52</v>
      </c>
      <c r="I54">
        <v>75.007556870000002</v>
      </c>
      <c r="J54">
        <v>8.3928571400000003</v>
      </c>
      <c r="K54">
        <v>84.865384615384599</v>
      </c>
      <c r="L54">
        <v>13765.725047081</v>
      </c>
      <c r="M54">
        <f t="shared" si="6"/>
        <v>0.32193604657211111</v>
      </c>
      <c r="N54">
        <f t="shared" si="6"/>
        <v>-0.53155061558822747</v>
      </c>
      <c r="O54">
        <f t="shared" si="6"/>
        <v>1.1161537818293306</v>
      </c>
      <c r="P54">
        <f t="shared" si="6"/>
        <v>-1.5263656413591671</v>
      </c>
      <c r="Q54">
        <f t="shared" si="7"/>
        <v>8.0481802148604622</v>
      </c>
      <c r="R54">
        <f t="shared" si="8"/>
        <v>4.8657782074670539</v>
      </c>
      <c r="S54">
        <f t="shared" si="9"/>
        <v>19.643299711828682</v>
      </c>
      <c r="T54">
        <f t="shared" si="10"/>
        <v>2.4539127841748227</v>
      </c>
      <c r="U54">
        <f t="shared" si="11"/>
        <v>16.20656490760117</v>
      </c>
      <c r="V54">
        <f t="shared" si="12"/>
        <v>2.4539127841748227</v>
      </c>
      <c r="W54">
        <f t="shared" si="13"/>
        <v>4</v>
      </c>
    </row>
    <row r="55" spans="7:23" x14ac:dyDescent="0.3">
      <c r="G55">
        <v>42</v>
      </c>
      <c r="H55" t="s">
        <v>53</v>
      </c>
      <c r="I55">
        <v>72.286176530000006</v>
      </c>
      <c r="J55">
        <v>8.6190476199999999</v>
      </c>
      <c r="K55">
        <v>50.812010443864203</v>
      </c>
      <c r="L55">
        <v>39874.025000000001</v>
      </c>
      <c r="M55">
        <f t="shared" si="6"/>
        <v>-0.16383161331814586</v>
      </c>
      <c r="N55">
        <f t="shared" si="6"/>
        <v>-0.47426315271722541</v>
      </c>
      <c r="O55">
        <f t="shared" si="6"/>
        <v>-0.54152715579174804</v>
      </c>
      <c r="P55">
        <f t="shared" si="6"/>
        <v>-0.15573803193445443</v>
      </c>
      <c r="Q55">
        <f t="shared" si="7"/>
        <v>6.4393808830589565</v>
      </c>
      <c r="R55">
        <f t="shared" si="8"/>
        <v>0</v>
      </c>
      <c r="S55">
        <f t="shared" si="9"/>
        <v>9.1360440603024742</v>
      </c>
      <c r="T55">
        <f t="shared" si="10"/>
        <v>2.6288434959221743</v>
      </c>
      <c r="U55">
        <f t="shared" si="11"/>
        <v>7.8736366306574554</v>
      </c>
      <c r="V55">
        <f t="shared" si="12"/>
        <v>0</v>
      </c>
      <c r="W55">
        <f t="shared" si="13"/>
        <v>2</v>
      </c>
    </row>
    <row r="56" spans="7:23" x14ac:dyDescent="0.3">
      <c r="G56">
        <v>43</v>
      </c>
      <c r="H56" t="s">
        <v>54</v>
      </c>
      <c r="I56">
        <v>71.394809649999999</v>
      </c>
      <c r="J56">
        <v>12.65</v>
      </c>
      <c r="K56">
        <v>79.7777777777778</v>
      </c>
      <c r="L56">
        <v>50575.390025575398</v>
      </c>
      <c r="M56">
        <f t="shared" si="6"/>
        <v>-0.32294101711478068</v>
      </c>
      <c r="N56">
        <f t="shared" si="6"/>
        <v>0.54665972080082748</v>
      </c>
      <c r="O56">
        <f t="shared" si="6"/>
        <v>0.86849465617755639</v>
      </c>
      <c r="P56">
        <f t="shared" si="6"/>
        <v>0.40605980205073944</v>
      </c>
      <c r="Q56">
        <f t="shared" si="7"/>
        <v>0.77142339458586284</v>
      </c>
      <c r="R56">
        <f t="shared" si="8"/>
        <v>3.3713776325485347</v>
      </c>
      <c r="S56">
        <f t="shared" si="9"/>
        <v>6.6349978486567451</v>
      </c>
      <c r="T56">
        <f t="shared" si="10"/>
        <v>3.2814458196739578</v>
      </c>
      <c r="U56">
        <f t="shared" si="11"/>
        <v>9.3618870437245914</v>
      </c>
      <c r="V56">
        <f t="shared" si="12"/>
        <v>0.77142339458586284</v>
      </c>
      <c r="W56">
        <f t="shared" si="13"/>
        <v>1</v>
      </c>
    </row>
    <row r="57" spans="7:23" x14ac:dyDescent="0.3">
      <c r="G57">
        <v>44</v>
      </c>
      <c r="H57" t="s">
        <v>55</v>
      </c>
      <c r="I57">
        <v>69.210087759999993</v>
      </c>
      <c r="J57">
        <v>7</v>
      </c>
      <c r="K57">
        <v>74.213114754098399</v>
      </c>
      <c r="L57">
        <v>28502.535598705501</v>
      </c>
      <c r="M57">
        <f t="shared" si="6"/>
        <v>-0.71291489339270064</v>
      </c>
      <c r="N57">
        <f t="shared" si="6"/>
        <v>-0.88432077502358575</v>
      </c>
      <c r="O57">
        <f t="shared" si="6"/>
        <v>0.5976129581650047</v>
      </c>
      <c r="P57">
        <f t="shared" si="6"/>
        <v>-0.75271590340831718</v>
      </c>
      <c r="Q57">
        <f t="shared" si="7"/>
        <v>7.1147823484669406</v>
      </c>
      <c r="R57">
        <f t="shared" si="8"/>
        <v>2.1236624803238451</v>
      </c>
      <c r="S57">
        <f t="shared" si="9"/>
        <v>16.515845945571915</v>
      </c>
      <c r="T57">
        <f t="shared" si="10"/>
        <v>0.52877993715647875</v>
      </c>
      <c r="U57">
        <f t="shared" si="11"/>
        <v>13.805679667324849</v>
      </c>
      <c r="V57">
        <f t="shared" si="12"/>
        <v>0.52877993715647875</v>
      </c>
      <c r="W57">
        <f t="shared" si="13"/>
        <v>4</v>
      </c>
    </row>
    <row r="58" spans="7:23" x14ac:dyDescent="0.3">
      <c r="G58">
        <v>45</v>
      </c>
      <c r="H58" t="s">
        <v>56</v>
      </c>
      <c r="I58">
        <v>68.591377019999996</v>
      </c>
      <c r="J58">
        <v>9.75</v>
      </c>
      <c r="K58">
        <v>65.937007874015706</v>
      </c>
      <c r="L58">
        <v>32171.282828282801</v>
      </c>
      <c r="M58">
        <f t="shared" si="6"/>
        <v>-0.8233550490376732</v>
      </c>
      <c r="N58">
        <f t="shared" si="6"/>
        <v>-0.18782584342763248</v>
      </c>
      <c r="O58">
        <f t="shared" si="6"/>
        <v>0.19474114453129526</v>
      </c>
      <c r="P58">
        <f t="shared" si="6"/>
        <v>-0.56011484344168117</v>
      </c>
      <c r="Q58">
        <f t="shared" si="7"/>
        <v>5.4672861738505514</v>
      </c>
      <c r="R58">
        <f t="shared" si="8"/>
        <v>1.2226291101616855</v>
      </c>
      <c r="S58">
        <f t="shared" si="9"/>
        <v>11.458166350743589</v>
      </c>
      <c r="T58">
        <f t="shared" si="10"/>
        <v>0.35719508098675978</v>
      </c>
      <c r="U58">
        <f t="shared" si="11"/>
        <v>13.017167004236097</v>
      </c>
      <c r="V58">
        <f t="shared" si="12"/>
        <v>0.35719508098675978</v>
      </c>
      <c r="W58">
        <f t="shared" si="13"/>
        <v>4</v>
      </c>
    </row>
    <row r="59" spans="7:23" x14ac:dyDescent="0.3">
      <c r="G59">
        <v>46</v>
      </c>
      <c r="H59" t="s">
        <v>57</v>
      </c>
      <c r="I59">
        <v>64.708927220000007</v>
      </c>
      <c r="J59">
        <v>8.4545454499999995</v>
      </c>
      <c r="K59">
        <v>89.547619047619094</v>
      </c>
      <c r="L59">
        <v>19183.373684210499</v>
      </c>
      <c r="M59">
        <f t="shared" si="6"/>
        <v>-1.5163741490387388</v>
      </c>
      <c r="N59">
        <f t="shared" si="6"/>
        <v>-0.51592676276869309</v>
      </c>
      <c r="O59">
        <f t="shared" si="6"/>
        <v>1.3440798230108655</v>
      </c>
      <c r="P59">
        <f t="shared" si="6"/>
        <v>-1.2419511519591533</v>
      </c>
      <c r="Q59">
        <f t="shared" si="7"/>
        <v>9.3762433560231244</v>
      </c>
      <c r="R59">
        <f t="shared" si="8"/>
        <v>6.5664797879589223</v>
      </c>
      <c r="S59">
        <f t="shared" si="9"/>
        <v>22.102325546165254</v>
      </c>
      <c r="T59">
        <f t="shared" si="10"/>
        <v>1.0341956140479733</v>
      </c>
      <c r="U59">
        <f t="shared" si="11"/>
        <v>23.083972561935902</v>
      </c>
      <c r="V59">
        <f t="shared" si="12"/>
        <v>1.0341956140479733</v>
      </c>
      <c r="W59">
        <f t="shared" si="13"/>
        <v>4</v>
      </c>
    </row>
    <row r="60" spans="7:23" x14ac:dyDescent="0.3">
      <c r="G60">
        <v>47</v>
      </c>
      <c r="H60" t="s">
        <v>58</v>
      </c>
      <c r="I60">
        <v>67.540214629999994</v>
      </c>
      <c r="J60">
        <v>9.3939393899999999</v>
      </c>
      <c r="K60">
        <v>72.741935483871003</v>
      </c>
      <c r="L60">
        <v>23565.150849858401</v>
      </c>
      <c r="M60">
        <f t="shared" si="6"/>
        <v>-1.0109880258949071</v>
      </c>
      <c r="N60">
        <f t="shared" si="6"/>
        <v>-0.27800562895707376</v>
      </c>
      <c r="O60">
        <f t="shared" si="6"/>
        <v>0.52599756346738258</v>
      </c>
      <c r="P60">
        <f t="shared" si="6"/>
        <v>-1.0119176081277286</v>
      </c>
      <c r="Q60">
        <f t="shared" si="7"/>
        <v>6.9931869777450899</v>
      </c>
      <c r="R60">
        <f t="shared" si="8"/>
        <v>2.6288434959221743</v>
      </c>
      <c r="S60">
        <f t="shared" si="9"/>
        <v>15.256895914708846</v>
      </c>
      <c r="T60">
        <f t="shared" si="10"/>
        <v>0</v>
      </c>
      <c r="U60">
        <f t="shared" si="11"/>
        <v>16.844064697975245</v>
      </c>
      <c r="V60">
        <f t="shared" si="12"/>
        <v>0</v>
      </c>
      <c r="W60">
        <f t="shared" si="13"/>
        <v>4</v>
      </c>
    </row>
    <row r="61" spans="7:23" x14ac:dyDescent="0.3">
      <c r="G61">
        <v>48</v>
      </c>
      <c r="H61" t="s">
        <v>59</v>
      </c>
      <c r="I61">
        <v>74.869458910000006</v>
      </c>
      <c r="J61">
        <v>18.083333329999999</v>
      </c>
      <c r="K61">
        <v>44.625</v>
      </c>
      <c r="L61">
        <v>73341.651933701694</v>
      </c>
      <c r="M61">
        <f t="shared" si="6"/>
        <v>0.29728549630583834</v>
      </c>
      <c r="N61">
        <f t="shared" si="6"/>
        <v>1.9227648575340499</v>
      </c>
      <c r="O61">
        <f t="shared" si="6"/>
        <v>-0.84270404422571754</v>
      </c>
      <c r="P61">
        <f t="shared" si="6"/>
        <v>1.6012378561922276</v>
      </c>
      <c r="Q61">
        <f t="shared" si="7"/>
        <v>6.1444916777030443</v>
      </c>
      <c r="R61">
        <f t="shared" si="8"/>
        <v>9.1360440603024742</v>
      </c>
      <c r="S61">
        <f t="shared" si="9"/>
        <v>0</v>
      </c>
      <c r="T61">
        <f t="shared" si="10"/>
        <v>15.256895914708846</v>
      </c>
      <c r="U61">
        <f t="shared" si="11"/>
        <v>9.2618230060016771</v>
      </c>
      <c r="V61">
        <f t="shared" si="12"/>
        <v>0</v>
      </c>
      <c r="W61">
        <f t="shared" si="13"/>
        <v>3</v>
      </c>
    </row>
    <row r="62" spans="7:23" x14ac:dyDescent="0.3">
      <c r="G62">
        <v>49</v>
      </c>
      <c r="H62" t="s">
        <v>60</v>
      </c>
      <c r="I62">
        <v>73.498255700000001</v>
      </c>
      <c r="J62">
        <v>7.1666666699999997</v>
      </c>
      <c r="K62">
        <v>25.806249999999999</v>
      </c>
      <c r="L62">
        <v>30864.313084112098</v>
      </c>
      <c r="M62">
        <f t="shared" si="6"/>
        <v>5.2525083817625925E-2</v>
      </c>
      <c r="N62">
        <f t="shared" si="6"/>
        <v>-0.84210896014323111</v>
      </c>
      <c r="O62">
        <f t="shared" si="6"/>
        <v>-1.7587801718872802</v>
      </c>
      <c r="P62">
        <f t="shared" si="6"/>
        <v>-0.62872784464334841</v>
      </c>
      <c r="Q62">
        <f t="shared" si="7"/>
        <v>14.674013374583502</v>
      </c>
      <c r="R62">
        <f t="shared" si="8"/>
        <v>1.8875450265564546</v>
      </c>
      <c r="S62">
        <f t="shared" si="9"/>
        <v>13.51637738577325</v>
      </c>
      <c r="T62">
        <f t="shared" si="10"/>
        <v>6.8163163975973378</v>
      </c>
      <c r="U62">
        <f t="shared" si="11"/>
        <v>11.339747261577159</v>
      </c>
      <c r="V62">
        <f t="shared" si="12"/>
        <v>1.8875450265564546</v>
      </c>
      <c r="W62">
        <f t="shared" si="13"/>
        <v>2</v>
      </c>
    </row>
    <row r="63" spans="7:23" x14ac:dyDescent="0.3">
      <c r="G63">
        <v>50</v>
      </c>
      <c r="H63" t="s">
        <v>61</v>
      </c>
      <c r="I63">
        <v>68.332188900000006</v>
      </c>
      <c r="J63">
        <v>11.722222220000001</v>
      </c>
      <c r="K63">
        <v>53.182608695652199</v>
      </c>
      <c r="L63">
        <v>27238.609427609401</v>
      </c>
      <c r="M63">
        <f t="shared" si="6"/>
        <v>-0.86962024933810256</v>
      </c>
      <c r="N63">
        <f t="shared" si="6"/>
        <v>0.31168062210361103</v>
      </c>
      <c r="O63">
        <f t="shared" si="6"/>
        <v>-0.42612903069102581</v>
      </c>
      <c r="P63">
        <f t="shared" si="6"/>
        <v>-0.81906921287322898</v>
      </c>
      <c r="Q63">
        <f t="shared" si="7"/>
        <v>7.335335209329048</v>
      </c>
      <c r="R63">
        <f t="shared" si="8"/>
        <v>1.5691701987969278</v>
      </c>
      <c r="S63">
        <f t="shared" si="9"/>
        <v>9.9886824833389731</v>
      </c>
      <c r="T63">
        <f t="shared" si="10"/>
        <v>1.311450277794546</v>
      </c>
      <c r="U63">
        <f t="shared" si="11"/>
        <v>15.177180528932613</v>
      </c>
      <c r="V63">
        <f t="shared" si="12"/>
        <v>1.311450277794546</v>
      </c>
      <c r="W63">
        <f t="shared" si="13"/>
        <v>4</v>
      </c>
    </row>
    <row r="64" spans="7:23" x14ac:dyDescent="0.3">
      <c r="G64">
        <v>51</v>
      </c>
      <c r="H64" t="s">
        <v>62</v>
      </c>
      <c r="I64">
        <v>67.319656350000002</v>
      </c>
      <c r="J64">
        <v>10.26530612</v>
      </c>
      <c r="K64">
        <v>77.352201257861594</v>
      </c>
      <c r="L64">
        <v>27751.892508143301</v>
      </c>
      <c r="M64">
        <f t="shared" si="6"/>
        <v>-1.0503577817391108</v>
      </c>
      <c r="N64">
        <f t="shared" si="6"/>
        <v>-5.7313806772950261E-2</v>
      </c>
      <c r="O64">
        <f t="shared" si="6"/>
        <v>0.75042024923173656</v>
      </c>
      <c r="P64">
        <f t="shared" si="6"/>
        <v>-0.79212299412673892</v>
      </c>
      <c r="Q64">
        <f t="shared" si="7"/>
        <v>5.5292784438688916</v>
      </c>
      <c r="R64">
        <f t="shared" si="8"/>
        <v>3.0338893218299066</v>
      </c>
      <c r="S64">
        <f t="shared" si="9"/>
        <v>14.00307509594737</v>
      </c>
      <c r="T64">
        <f t="shared" si="10"/>
        <v>0.148930072283711</v>
      </c>
      <c r="U64">
        <f t="shared" si="11"/>
        <v>16.469425033613533</v>
      </c>
      <c r="V64">
        <f t="shared" si="12"/>
        <v>0.148930072283711</v>
      </c>
      <c r="W64">
        <f t="shared" si="13"/>
        <v>4</v>
      </c>
    </row>
    <row r="65" spans="7:23" x14ac:dyDescent="0.3">
      <c r="G65">
        <v>52</v>
      </c>
      <c r="H65" t="s">
        <v>63</v>
      </c>
      <c r="I65">
        <v>72.191297500000005</v>
      </c>
      <c r="J65">
        <v>15.1</v>
      </c>
      <c r="K65">
        <v>76.567901234567898</v>
      </c>
      <c r="L65">
        <v>38732.586666666699</v>
      </c>
      <c r="M65">
        <f t="shared" si="6"/>
        <v>-0.18076756442292902</v>
      </c>
      <c r="N65">
        <f t="shared" si="6"/>
        <v>1.1671733871317673</v>
      </c>
      <c r="O65">
        <f t="shared" si="6"/>
        <v>0.71224138356511357</v>
      </c>
      <c r="P65">
        <f t="shared" si="6"/>
        <v>-0.21566100267339897</v>
      </c>
      <c r="Q65">
        <f t="shared" si="7"/>
        <v>1.8316663159320268</v>
      </c>
      <c r="R65">
        <f t="shared" si="8"/>
        <v>4.270127053494476</v>
      </c>
      <c r="S65">
        <f t="shared" si="9"/>
        <v>6.5184299457716524</v>
      </c>
      <c r="T65">
        <f t="shared" si="10"/>
        <v>3.4465197454445029</v>
      </c>
      <c r="U65">
        <f t="shared" si="11"/>
        <v>12.84482135413387</v>
      </c>
      <c r="V65">
        <f t="shared" si="12"/>
        <v>1.8316663159320268</v>
      </c>
      <c r="W65">
        <f t="shared" si="13"/>
        <v>1</v>
      </c>
    </row>
    <row r="66" spans="7:23" x14ac:dyDescent="0.3">
      <c r="G66">
        <v>53</v>
      </c>
      <c r="H66" t="s">
        <v>64</v>
      </c>
      <c r="I66">
        <v>66.099466120000002</v>
      </c>
      <c r="J66">
        <v>9.8055555600000002</v>
      </c>
      <c r="K66">
        <v>83.727272727272705</v>
      </c>
      <c r="L66">
        <v>13835.211640211601</v>
      </c>
      <c r="M66">
        <f t="shared" si="6"/>
        <v>-1.2681623068677281</v>
      </c>
      <c r="N66">
        <f t="shared" si="6"/>
        <v>-0.17375523762327794</v>
      </c>
      <c r="O66">
        <f t="shared" si="6"/>
        <v>1.0607517423045409</v>
      </c>
      <c r="P66">
        <f t="shared" si="6"/>
        <v>-1.5227177499529319</v>
      </c>
      <c r="Q66">
        <f t="shared" si="7"/>
        <v>9.1299986963062576</v>
      </c>
      <c r="R66">
        <f t="shared" si="8"/>
        <v>5.7457825045083473</v>
      </c>
      <c r="S66">
        <f t="shared" si="9"/>
        <v>20.22826589430073</v>
      </c>
      <c r="T66">
        <f t="shared" si="10"/>
        <v>0.62388557155958835</v>
      </c>
      <c r="U66">
        <f t="shared" si="11"/>
        <v>22.903744946334477</v>
      </c>
      <c r="V66">
        <f t="shared" si="12"/>
        <v>0.62388557155958835</v>
      </c>
      <c r="W66">
        <f t="shared" si="13"/>
        <v>4</v>
      </c>
    </row>
    <row r="67" spans="7:23" x14ac:dyDescent="0.3">
      <c r="G67">
        <v>54</v>
      </c>
      <c r="H67" t="s">
        <v>65</v>
      </c>
      <c r="I67">
        <v>70.316501090000003</v>
      </c>
      <c r="J67">
        <v>9.8055555600000002</v>
      </c>
      <c r="K67">
        <v>70.568345323740999</v>
      </c>
      <c r="L67">
        <v>44795.420814479599</v>
      </c>
      <c r="M67">
        <f t="shared" si="6"/>
        <v>-0.51541959797747328</v>
      </c>
      <c r="N67">
        <f t="shared" si="6"/>
        <v>-0.17375523762327794</v>
      </c>
      <c r="O67">
        <f t="shared" si="6"/>
        <v>0.4201895763792301</v>
      </c>
      <c r="P67">
        <f t="shared" si="6"/>
        <v>0.10262428933490871</v>
      </c>
      <c r="Q67">
        <f t="shared" si="7"/>
        <v>2.9634262597790015</v>
      </c>
      <c r="R67">
        <f t="shared" si="8"/>
        <v>1.2055692799802369</v>
      </c>
      <c r="S67">
        <f t="shared" si="9"/>
        <v>8.8966289994060261</v>
      </c>
      <c r="T67">
        <f t="shared" si="10"/>
        <v>1.509855182173069</v>
      </c>
      <c r="U67">
        <f t="shared" si="11"/>
        <v>8.971944210140224</v>
      </c>
      <c r="V67">
        <f t="shared" si="12"/>
        <v>1.2055692799802369</v>
      </c>
      <c r="W67">
        <f t="shared" si="13"/>
        <v>2</v>
      </c>
    </row>
    <row r="68" spans="7:23" x14ac:dyDescent="0.3">
      <c r="G68">
        <v>55</v>
      </c>
      <c r="H68" t="s">
        <v>66</v>
      </c>
      <c r="I68">
        <v>74.540806779999997</v>
      </c>
      <c r="J68">
        <v>14.366666670000001</v>
      </c>
      <c r="K68">
        <v>45.478494623655898</v>
      </c>
      <c r="L68">
        <v>42438.536585365902</v>
      </c>
      <c r="M68">
        <f t="shared" si="6"/>
        <v>0.23862093782370677</v>
      </c>
      <c r="N68">
        <f t="shared" si="6"/>
        <v>0.98144140621708309</v>
      </c>
      <c r="O68">
        <f t="shared" si="6"/>
        <v>-0.80115686123967134</v>
      </c>
      <c r="P68">
        <f t="shared" si="6"/>
        <v>-2.1106884371012411E-2</v>
      </c>
      <c r="Q68">
        <f t="shared" si="7"/>
        <v>5.3029989912738023</v>
      </c>
      <c r="R68">
        <f t="shared" si="8"/>
        <v>2.3665769486679396</v>
      </c>
      <c r="S68">
        <f t="shared" si="9"/>
        <v>3.5232599960684725</v>
      </c>
      <c r="T68">
        <f t="shared" si="10"/>
        <v>5.890774153945701</v>
      </c>
      <c r="U68">
        <f t="shared" si="11"/>
        <v>9.1515021160720309</v>
      </c>
      <c r="V68">
        <f t="shared" si="12"/>
        <v>2.3665769486679396</v>
      </c>
      <c r="W68">
        <f t="shared" si="13"/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Life Expectancy</vt:lpstr>
      <vt:lpstr>Healthy Food Availability Index</vt:lpstr>
      <vt:lpstr>Walk Score</vt:lpstr>
      <vt:lpstr>Median Household Income</vt:lpstr>
      <vt:lpstr>Relevant Columns</vt:lpstr>
      <vt:lpstr>Cluster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 Chen</dc:creator>
  <cp:lastModifiedBy>Vicky Chen</cp:lastModifiedBy>
  <dcterms:created xsi:type="dcterms:W3CDTF">2021-05-04T00:41:14Z</dcterms:created>
  <dcterms:modified xsi:type="dcterms:W3CDTF">2021-05-04T01:08:27Z</dcterms:modified>
</cp:coreProperties>
</file>