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nara.borges\Desktop\"/>
    </mc:Choice>
  </mc:AlternateContent>
  <bookViews>
    <workbookView xWindow="0" yWindow="0" windowWidth="11175" windowHeight="6225" activeTab="13"/>
  </bookViews>
  <sheets>
    <sheet name="Apresentação" sheetId="3" r:id="rId1"/>
    <sheet name="GE1" sheetId="30" r:id="rId2"/>
    <sheet name="GE2" sheetId="31" r:id="rId3"/>
    <sheet name="GE3" sheetId="32" r:id="rId4"/>
    <sheet name="Gráfico GE 13" sheetId="17" r:id="rId5"/>
    <sheet name="Gráfico GE 15" sheetId="28" r:id="rId6"/>
    <sheet name="Gráfico GE 16" sheetId="19" r:id="rId7"/>
    <sheet name="Gráfico GE 18" sheetId="21" r:id="rId8"/>
    <sheet name="Gráfico GM 1" sheetId="2" r:id="rId9"/>
    <sheet name="Gráfico GM 2" sheetId="4" r:id="rId10"/>
    <sheet name="Gráfico GM 3" sheetId="5" r:id="rId11"/>
    <sheet name="Gráfico GM 4" sheetId="8" r:id="rId12"/>
    <sheet name="GM" sheetId="33" r:id="rId13"/>
    <sheet name="Gráfico GM 7" sheetId="9" r:id="rId14"/>
    <sheet name="Gráfico GM 8" sheetId="10" r:id="rId15"/>
    <sheet name="Gráfico GM 9" sheetId="12" r:id="rId16"/>
    <sheet name="Gráfico GM 10" sheetId="13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32" l="1"/>
  <c r="L9" i="32"/>
  <c r="K9" i="32"/>
  <c r="J9" i="32"/>
  <c r="I9" i="32"/>
  <c r="G9" i="32"/>
  <c r="F9" i="32"/>
  <c r="E9" i="32"/>
  <c r="D9" i="32"/>
  <c r="C9" i="32"/>
  <c r="B12" i="12" l="1"/>
  <c r="G6" i="21" l="1"/>
  <c r="G7" i="21"/>
  <c r="G8" i="21"/>
  <c r="G9" i="21"/>
  <c r="G10" i="21"/>
  <c r="G11" i="21"/>
  <c r="G5" i="21"/>
  <c r="F6" i="21"/>
  <c r="F7" i="21"/>
  <c r="F8" i="21"/>
  <c r="F9" i="21"/>
  <c r="F10" i="21"/>
  <c r="F11" i="21"/>
  <c r="F5" i="21"/>
  <c r="G5" i="13" l="1"/>
  <c r="G6" i="13"/>
  <c r="G7" i="13"/>
  <c r="G8" i="13"/>
  <c r="G4" i="13"/>
  <c r="F5" i="13"/>
  <c r="F6" i="13"/>
  <c r="F7" i="13"/>
  <c r="F8" i="13"/>
  <c r="F4" i="13"/>
  <c r="E9" i="13"/>
  <c r="D9" i="13"/>
  <c r="D9" i="5" l="1"/>
  <c r="E9" i="5"/>
  <c r="F9" i="5"/>
  <c r="G9" i="5"/>
  <c r="I9" i="5"/>
  <c r="J9" i="5"/>
  <c r="K9" i="5"/>
  <c r="L9" i="5"/>
  <c r="M9" i="5"/>
  <c r="C9" i="5"/>
  <c r="B11" i="12" l="1"/>
  <c r="B15" i="19" l="1"/>
  <c r="F16" i="19" l="1"/>
  <c r="F17" i="19"/>
  <c r="F18" i="19"/>
  <c r="F19" i="19"/>
  <c r="F15" i="19"/>
  <c r="B23" i="19"/>
  <c r="C23" i="19"/>
  <c r="D23" i="19"/>
  <c r="E23" i="19"/>
  <c r="B16" i="19"/>
  <c r="C15" i="19"/>
  <c r="C16" i="19"/>
  <c r="B17" i="19"/>
  <c r="C17" i="19"/>
  <c r="B18" i="19"/>
  <c r="C18" i="19"/>
  <c r="B19" i="19"/>
  <c r="C19" i="19"/>
  <c r="D16" i="19"/>
  <c r="D17" i="19"/>
  <c r="D18" i="19"/>
  <c r="D19" i="19"/>
  <c r="D15" i="19"/>
  <c r="E16" i="19"/>
  <c r="E17" i="19"/>
  <c r="E18" i="19"/>
  <c r="E19" i="19"/>
  <c r="E15" i="19"/>
  <c r="D10" i="17" l="1"/>
  <c r="D11" i="17" s="1"/>
  <c r="C10" i="17"/>
  <c r="C11" i="17" s="1"/>
  <c r="B20" i="17" l="1"/>
  <c r="B10" i="17"/>
  <c r="B11" i="17" s="1"/>
  <c r="C20" i="17"/>
  <c r="D20" i="17"/>
  <c r="E10" i="13" l="1"/>
  <c r="E11" i="13" s="1"/>
  <c r="D10" i="13"/>
  <c r="D11" i="13" s="1"/>
  <c r="F12" i="12"/>
  <c r="E12" i="12"/>
  <c r="D12" i="12"/>
  <c r="C12" i="12"/>
  <c r="G12" i="12"/>
  <c r="F11" i="12"/>
  <c r="E11" i="12"/>
  <c r="D11" i="12"/>
  <c r="C11" i="12"/>
  <c r="G11" i="12"/>
</calcChain>
</file>

<file path=xl/sharedStrings.xml><?xml version="1.0" encoding="utf-8"?>
<sst xmlns="http://schemas.openxmlformats.org/spreadsheetml/2006/main" count="194" uniqueCount="93">
  <si>
    <t>Nordeste</t>
  </si>
  <si>
    <t>Sudeste</t>
  </si>
  <si>
    <t>Sul</t>
  </si>
  <si>
    <t>Centro-Oeste</t>
  </si>
  <si>
    <t>Fonte: MDS, Censo SUAS.</t>
  </si>
  <si>
    <t>Sim, de maneira informal</t>
  </si>
  <si>
    <t>Não constituída</t>
  </si>
  <si>
    <t>Proteção Social Básica</t>
  </si>
  <si>
    <t>Sim, na estrutura do órgão gestor</t>
  </si>
  <si>
    <t>Proteção Social Especial</t>
  </si>
  <si>
    <t>Gestão de Benefícios Assistenciais (Bolsa Família, BPC, Benefícios Eventuais)</t>
  </si>
  <si>
    <t>Gestão do SUAS</t>
  </si>
  <si>
    <t>Vigilância Socioassistencial (Inclusive áreas de monitoramento e avaliação)</t>
  </si>
  <si>
    <t>Gestão do Trabalho</t>
  </si>
  <si>
    <t>Regulação do SUAS</t>
  </si>
  <si>
    <t>Gestão Financeira e Orçamentária</t>
  </si>
  <si>
    <t>PMAS</t>
  </si>
  <si>
    <t>Lei Municipal de Regulamentação do SUAS</t>
  </si>
  <si>
    <t>Norte</t>
  </si>
  <si>
    <t>Mais de 10 anos atrás</t>
  </si>
  <si>
    <t xml:space="preserve"> Norte</t>
  </si>
  <si>
    <t>Não recebe</t>
  </si>
  <si>
    <t>Sim, fundo-a-fundo</t>
  </si>
  <si>
    <t>Sim, via convênio</t>
  </si>
  <si>
    <t>Sim, por convênio e fundo-a-fundo</t>
  </si>
  <si>
    <t>Nenhuma</t>
  </si>
  <si>
    <t>Uma visita</t>
  </si>
  <si>
    <t>Duas a três visitas</t>
  </si>
  <si>
    <t>Quatro a seis visitas</t>
  </si>
  <si>
    <t>Mais de seis visitas</t>
  </si>
  <si>
    <t>Nenhuma visita</t>
  </si>
  <si>
    <t>Produção e distribuição de material técnico</t>
  </si>
  <si>
    <t>Elaboração, pelo Estado, de normativas e instruções operacionais para orientação dos municípios</t>
  </si>
  <si>
    <t>Capacitações presenciais</t>
  </si>
  <si>
    <t>Capacitações à distância</t>
  </si>
  <si>
    <t>Assessoramento técnico de forma presencial no município</t>
  </si>
  <si>
    <t>Assessoramento técnico à distância</t>
  </si>
  <si>
    <t>Outras formas</t>
  </si>
  <si>
    <t>1 vez no ano</t>
  </si>
  <si>
    <t>De 2 a 3 vezes no ano</t>
  </si>
  <si>
    <t>De 4 a 6 vezes no ano</t>
  </si>
  <si>
    <t>De 7 a 10 vezes no ano</t>
  </si>
  <si>
    <t>Mais de 10 vezes no ano</t>
  </si>
  <si>
    <t>q20</t>
  </si>
  <si>
    <t>q40</t>
  </si>
  <si>
    <t>Última atualização do PEAS</t>
  </si>
  <si>
    <t>Última atualização da Lei Estadual de regulamentação do SUAS</t>
  </si>
  <si>
    <t>Até 2011</t>
  </si>
  <si>
    <t>Última atualização do Plano Estadual de Capacitação</t>
  </si>
  <si>
    <t>q34</t>
  </si>
  <si>
    <t>Serviço de Proteção Social Básica</t>
  </si>
  <si>
    <t>Serviço de Proteção Social Especial de Média Complexidade</t>
  </si>
  <si>
    <t>Serviço de Proteção Social Especial de Alta Complexidade</t>
  </si>
  <si>
    <t>Benefícios Eventuais</t>
  </si>
  <si>
    <t>Incentivo financeiro para Gestão do SUAS</t>
  </si>
  <si>
    <t xml:space="preserve"> Sim, fundo-a-fundo </t>
  </si>
  <si>
    <t xml:space="preserve"> Sim, por convênio </t>
  </si>
  <si>
    <t xml:space="preserve"> Sim, ambos </t>
  </si>
  <si>
    <t>q37 e q32</t>
  </si>
  <si>
    <t>Cofinancia</t>
  </si>
  <si>
    <t>Não cofinancia</t>
  </si>
  <si>
    <t>Brasil</t>
  </si>
  <si>
    <t xml:space="preserve">Brasil </t>
  </si>
  <si>
    <t xml:space="preserve"> Não realiza</t>
  </si>
  <si>
    <t>Analises não contidas no grafico. Melhor incluir Brasil.</t>
  </si>
  <si>
    <t>Analises não contidas no gráfico. Melhor incluir Brasil.</t>
  </si>
  <si>
    <t>apresentação em percentual  e analise em numero absoluto. Melhor colocar o numero absoluto em parêntese.</t>
  </si>
  <si>
    <r>
      <rPr>
        <b/>
        <sz val="11"/>
        <color theme="1"/>
        <rFont val="Calibri"/>
        <family val="2"/>
        <scheme val="minor"/>
      </rPr>
      <t xml:space="preserve">Referências para inclusão de links: </t>
    </r>
    <r>
      <rPr>
        <sz val="11"/>
        <color theme="1"/>
        <rFont val="Calibri"/>
        <family val="2"/>
        <scheme val="minor"/>
      </rPr>
      <t xml:space="preserve">
- Lei nº 8.742, de 7 de dezembro de 1993: Dispõe sobre a organização da Assistência Social e dá outras providências. (http://www.planalto.gov.br/ccivil_03/Leis/L8742compilado.htm) 
- Norma Operacional Básica NOB - SUAS 2012 (http://www.mds.gov.br/webarquivos/arquivo/assistencia_social/nob_suas.pdf)</t>
    </r>
  </si>
  <si>
    <r>
      <t>O Sistema Único de Assistência Social (SUAS) é definido pela</t>
    </r>
    <r>
      <rPr>
        <sz val="11"/>
        <color rgb="FF00B0F0"/>
        <rFont val="Calibri"/>
        <family val="2"/>
        <scheme val="minor"/>
      </rPr>
      <t xml:space="preserve"> Lei Orgânica da Assistência Social (LOAS) </t>
    </r>
    <r>
      <rPr>
        <sz val="11"/>
        <rFont val="Calibri"/>
        <family val="2"/>
        <scheme val="minor"/>
      </rPr>
      <t xml:space="preserve">como um sistema descentralizado e participativo que organiza a gestão das ações na área de assistência social, a partir das diretrizes: descentralização político-administrativa, participação social e primazia da responsabilidade do Estado na condução da política de assistência social. Assim, tem como um de seus objetivos a consolidação da gestão compartilhada entre os três entes federados e do cofinanciamento.
A </t>
    </r>
    <r>
      <rPr>
        <sz val="11"/>
        <color rgb="FF00B0F0"/>
        <rFont val="Calibri"/>
        <family val="2"/>
        <scheme val="minor"/>
      </rPr>
      <t>LOAS</t>
    </r>
    <r>
      <rPr>
        <sz val="11"/>
        <rFont val="Calibri"/>
        <family val="2"/>
        <scheme val="minor"/>
      </rPr>
      <t xml:space="preserve">, a </t>
    </r>
    <r>
      <rPr>
        <sz val="11"/>
        <color rgb="FF00B0F0"/>
        <rFont val="Calibri"/>
        <family val="2"/>
        <scheme val="minor"/>
      </rPr>
      <t xml:space="preserve">NOB SUAS </t>
    </r>
    <r>
      <rPr>
        <sz val="11"/>
        <rFont val="Calibri"/>
        <family val="2"/>
        <scheme val="minor"/>
      </rPr>
      <t xml:space="preserve">e outros normativos que regulam a assistência social definem as responsabilidades da União, Estados, Distrito Federal e Municípios no âmbito da gestão compartilhada, que incluem o cofinanciamento de serviços, programas e ações da assistência social. Estão previstas ainda instâncias de pactuação e interlocução entre os três entes federados: a Comissão Intergestores Bipartite (CIB), da qual participam representantes de estados e municípios, e a Comissão Intergestores Tripartite (CIT), da qual participam, além de estados e municípios, representantes do governo federal. 
A partir das informações contidas no Censo SUAS é possível ter um panorama geral da gestão e do financiamento em estados e municípios, com a observação de aspectos como a estrutura administrativa da gestão da assistência social, a atualização de normativos, o apoio de estados aos municípios, as atividades de cofinanciamento e transferência de recursos, funcionamento das instâncias de pactuação, entre outras. </t>
    </r>
    <r>
      <rPr>
        <sz val="11"/>
        <color rgb="FF00B0F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Nesse sentido, esta seção apresenta os principais resultados obtidos a partir das informações dos questionários de gestão municipal e gestão estadual.</t>
    </r>
  </si>
  <si>
    <r>
      <t xml:space="preserve">Gráfico </t>
    </r>
    <r>
      <rPr>
        <b/>
        <sz val="11"/>
        <color rgb="FFFF0000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: Percentual de Secretarias Estaduais exclusivas de Assistência Social segundo grandes regiões – Brasil, 2010 a 2017</t>
    </r>
  </si>
  <si>
    <t>Gráfico 1: Percentual de Secretarias Municipais exclusivas de Assistência Social segundo grandes regiões – Brasil, 2010 a 2017</t>
  </si>
  <si>
    <t>Gráfico 2: Distribuição dos órgãos gestores municipais segundo constituição/formalização de subdivisões administrativas - Brasil, 2017</t>
  </si>
  <si>
    <r>
      <t xml:space="preserve">Gráfico </t>
    </r>
    <r>
      <rPr>
        <b/>
        <sz val="11"/>
        <color rgb="FFFF0000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: Distribuição dos órgãos gestores estaduais segundo constituição/formalização de subdivisões administrativas - Brasil, 2017</t>
    </r>
  </si>
  <si>
    <t>bianual</t>
  </si>
  <si>
    <t>De 4  em 4 anos</t>
  </si>
  <si>
    <t>Anual</t>
  </si>
  <si>
    <t>Gráfico 3: Distribuição de municípios segundo período de atualização do Plano Municipal de Assistência Social (PMAS), por grandes regiões - Brasil, 2017</t>
  </si>
  <si>
    <t>Gráfico 3: Distribuição de estados segundo período de atualização do Plano Municipal de Assistência Social (PMAS), por grandes regiões - Brasil, 2017</t>
  </si>
  <si>
    <t>Gráfico 4: Distribuição de municípios por recebimento de recursos estaduais para o cofinanciamento da Assistência Social, segundo grandes regiões - Brasil, 2013 a 2017</t>
  </si>
  <si>
    <t>Gráfico 15: Percentual de estados segundo realização de cofinanciamento aos municípios - Brasil, 2013 a 2017</t>
  </si>
  <si>
    <t>Gráfico 16: Percentual de estados segundo a destinação dos recursos transferidos aos municípios - Brasil, 2016 e 2017</t>
  </si>
  <si>
    <t>Distribuição demuniicpios segundo transferencia de recursos por meio de convenios ou termos de parcerias com ONGs, Organizações da Sociedade Civil ou Entidades de Assistencia Social, por grande região - Brasil 2017</t>
  </si>
  <si>
    <t>Não</t>
  </si>
  <si>
    <t>Sim, com recursos do FMAS</t>
  </si>
  <si>
    <t>Sim, com recursos d eoutras fontes</t>
  </si>
  <si>
    <t>Sim, com recursos do FMAS e de outras fontes</t>
  </si>
  <si>
    <t>Gráfico 7: Percentual de municípios que receberam visitas de técnicos da Secretaria Estadual de Assistência Social (SEAS) - Brasil, 2013 a 2017</t>
  </si>
  <si>
    <t>Gráfico 8: Percentual de municípios que participaram de atividades de orientações e apoio técnico promovido pelo Estado, segundo grandes regiões - Brasil, 2017</t>
  </si>
  <si>
    <t>Gráfico 9: Percentual de municípios por número de participações em reuniões da CIB (Comissão Intergestores Bipartite) no ano de 2016, segundo grandes regiões - Brasil, 2017</t>
  </si>
  <si>
    <t>Gráfico 10: Percentual de municípios que possuem Plano de Capacitação e Educação Permanente, segundo grandes regiões - Brasil, 2015 a 2017</t>
  </si>
  <si>
    <t>Gráfico 18: Percentual de estados segundo formas de apoio técnico aos municípios - Brasil, 2013 a 2017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</si>
  <si>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</si>
  <si>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Gráfico 13: Percentual de estados segundo ano de atualização da Lei Estadual de regulamentação do Sistema Único de Assistência Social (SUAS), do Plano Estadual de Assistência Social (PEAS) e do Plano Estadual de Capacitação - Brasil,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</si>
</sst>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###0"/>
    <numFmt numFmtId="166" formatCode="####.0%"/>
    <numFmt numFmtId="167" formatCode="&quot;R$&quot;\ 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47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2" fillId="0" borderId="1" xfId="0" applyFont="1" applyBorder="1"/>
    <xf numFmtId="165" fontId="0" fillId="0" borderId="0" xfId="0" applyNumberFormat="1"/>
    <xf numFmtId="0" fontId="6" fillId="0" borderId="0" xfId="2" applyFont="1" applyBorder="1" applyAlignment="1">
      <alignment horizontal="left"/>
    </xf>
    <xf numFmtId="164" fontId="5" fillId="0" borderId="0" xfId="2" applyNumberFormat="1" applyFont="1" applyBorder="1"/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0" fillId="0" borderId="0" xfId="0" applyBorder="1" applyAlignment="1">
      <alignment wrapText="1"/>
    </xf>
    <xf numFmtId="0" fontId="0" fillId="0" borderId="0" xfId="0" applyBorder="1"/>
    <xf numFmtId="164" fontId="0" fillId="0" borderId="0" xfId="0" applyNumberFormat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5" xfId="0" applyFont="1" applyBorder="1" applyAlignment="1">
      <alignment horizontal="left" wrapText="1"/>
    </xf>
    <xf numFmtId="164" fontId="0" fillId="0" borderId="5" xfId="1" applyNumberFormat="1" applyFont="1" applyBorder="1"/>
    <xf numFmtId="0" fontId="0" fillId="0" borderId="5" xfId="0" applyBorder="1" applyAlignment="1">
      <alignment wrapText="1"/>
    </xf>
    <xf numFmtId="164" fontId="0" fillId="0" borderId="5" xfId="1" applyNumberFormat="1" applyFont="1" applyBorder="1" applyAlignment="1">
      <alignment wrapText="1"/>
    </xf>
    <xf numFmtId="0" fontId="0" fillId="0" borderId="5" xfId="0" applyBorder="1"/>
    <xf numFmtId="0" fontId="0" fillId="0" borderId="5" xfId="0" applyFill="1" applyBorder="1" applyAlignment="1">
      <alignment wrapText="1"/>
    </xf>
    <xf numFmtId="164" fontId="0" fillId="0" borderId="5" xfId="0" applyNumberFormat="1" applyBorder="1"/>
    <xf numFmtId="165" fontId="0" fillId="0" borderId="5" xfId="0" applyNumberFormat="1" applyBorder="1"/>
    <xf numFmtId="0" fontId="4" fillId="0" borderId="0" xfId="3" applyFont="1" applyBorder="1" applyAlignment="1">
      <alignment vertical="top" wrapText="1"/>
    </xf>
    <xf numFmtId="165" fontId="4" fillId="0" borderId="0" xfId="3" applyNumberFormat="1" applyFont="1" applyBorder="1" applyAlignment="1">
      <alignment horizontal="right" vertical="top"/>
    </xf>
    <xf numFmtId="164" fontId="4" fillId="0" borderId="0" xfId="1" applyNumberFormat="1" applyFont="1" applyBorder="1" applyAlignment="1">
      <alignment horizontal="right" vertical="top"/>
    </xf>
    <xf numFmtId="0" fontId="2" fillId="0" borderId="5" xfId="0" applyFont="1" applyBorder="1" applyAlignment="1">
      <alignment wrapText="1"/>
    </xf>
    <xf numFmtId="164" fontId="8" fillId="2" borderId="5" xfId="1" applyNumberFormat="1" applyFont="1" applyFill="1" applyBorder="1" applyAlignment="1">
      <alignment horizontal="right" vertical="top"/>
    </xf>
    <xf numFmtId="0" fontId="0" fillId="0" borderId="0" xfId="0" applyAlignment="1">
      <alignment vertical="center" wrapText="1"/>
    </xf>
    <xf numFmtId="0" fontId="2" fillId="0" borderId="6" xfId="0" applyFont="1" applyBorder="1" applyAlignment="1">
      <alignment wrapText="1"/>
    </xf>
    <xf numFmtId="0" fontId="2" fillId="0" borderId="5" xfId="0" applyFont="1" applyBorder="1"/>
    <xf numFmtId="165" fontId="4" fillId="0" borderId="0" xfId="4" applyNumberFormat="1" applyFont="1" applyBorder="1" applyAlignment="1">
      <alignment horizontal="right" vertical="top"/>
    </xf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NumberFormat="1"/>
    <xf numFmtId="0" fontId="0" fillId="0" borderId="0" xfId="0" applyNumberFormat="1" applyFill="1" applyBorder="1"/>
    <xf numFmtId="0" fontId="0" fillId="0" borderId="0" xfId="0" applyFill="1" applyBorder="1" applyAlignment="1">
      <alignment wrapText="1"/>
    </xf>
    <xf numFmtId="164" fontId="0" fillId="0" borderId="5" xfId="1" applyNumberFormat="1" applyFont="1" applyFill="1" applyBorder="1"/>
    <xf numFmtId="0" fontId="2" fillId="0" borderId="0" xfId="0" applyFont="1"/>
    <xf numFmtId="0" fontId="0" fillId="0" borderId="0" xfId="0" applyFont="1" applyBorder="1"/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Fill="1" applyBorder="1"/>
    <xf numFmtId="0" fontId="9" fillId="0" borderId="5" xfId="6" applyFont="1" applyBorder="1" applyAlignment="1">
      <alignment vertical="top" wrapText="1"/>
    </xf>
    <xf numFmtId="0" fontId="0" fillId="0" borderId="5" xfId="0" applyNumberFormat="1" applyBorder="1"/>
    <xf numFmtId="0" fontId="0" fillId="0" borderId="5" xfId="0" applyNumberFormat="1" applyFill="1" applyBorder="1"/>
    <xf numFmtId="0" fontId="0" fillId="0" borderId="5" xfId="0" applyFont="1" applyBorder="1"/>
    <xf numFmtId="164" fontId="8" fillId="4" borderId="5" xfId="1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2" fillId="0" borderId="5" xfId="0" applyFont="1" applyFill="1" applyBorder="1" applyAlignment="1">
      <alignment wrapText="1"/>
    </xf>
    <xf numFmtId="0" fontId="9" fillId="0" borderId="6" xfId="3" applyFont="1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0" fillId="0" borderId="0" xfId="1" applyNumberFormat="1" applyFont="1" applyBorder="1"/>
    <xf numFmtId="0" fontId="2" fillId="0" borderId="5" xfId="0" applyFont="1" applyBorder="1" applyAlignment="1">
      <alignment horizontal="right"/>
    </xf>
    <xf numFmtId="0" fontId="9" fillId="2" borderId="5" xfId="5" applyFont="1" applyFill="1" applyBorder="1" applyAlignment="1">
      <alignment horizontal="left" vertical="top" wrapText="1"/>
    </xf>
    <xf numFmtId="0" fontId="9" fillId="0" borderId="5" xfId="5" applyFont="1" applyBorder="1" applyAlignment="1">
      <alignment horizontal="left" vertical="top" wrapText="1"/>
    </xf>
    <xf numFmtId="0" fontId="0" fillId="0" borderId="5" xfId="0" applyFont="1" applyBorder="1" applyAlignment="1">
      <alignment wrapText="1"/>
    </xf>
    <xf numFmtId="164" fontId="1" fillId="0" borderId="5" xfId="1" applyNumberFormat="1" applyFont="1" applyFill="1" applyBorder="1"/>
    <xf numFmtId="164" fontId="0" fillId="3" borderId="9" xfId="1" applyNumberFormat="1" applyFont="1" applyFill="1" applyBorder="1"/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164" fontId="0" fillId="0" borderId="10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1" xfId="1" applyNumberFormat="1" applyFont="1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0" fontId="2" fillId="0" borderId="0" xfId="0" applyFont="1" applyBorder="1" applyAlignment="1"/>
    <xf numFmtId="164" fontId="0" fillId="0" borderId="19" xfId="1" applyNumberFormat="1" applyFont="1" applyBorder="1"/>
    <xf numFmtId="164" fontId="0" fillId="0" borderId="20" xfId="1" applyNumberFormat="1" applyFont="1" applyBorder="1"/>
    <xf numFmtId="0" fontId="0" fillId="0" borderId="0" xfId="0" applyAlignment="1">
      <alignment horizontal="center" vertical="center" wrapText="1"/>
    </xf>
    <xf numFmtId="0" fontId="2" fillId="0" borderId="10" xfId="0" applyFont="1" applyBorder="1"/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164" fontId="3" fillId="0" borderId="5" xfId="1" applyNumberFormat="1" applyFont="1" applyBorder="1" applyAlignment="1">
      <alignment horizontal="right" vertical="top"/>
    </xf>
    <xf numFmtId="0" fontId="13" fillId="0" borderId="0" xfId="0" applyFont="1"/>
    <xf numFmtId="165" fontId="8" fillId="0" borderId="0" xfId="4" applyNumberFormat="1" applyFont="1" applyBorder="1" applyAlignment="1">
      <alignment horizontal="right" vertical="top"/>
    </xf>
    <xf numFmtId="0" fontId="0" fillId="0" borderId="10" xfId="0" applyBorder="1"/>
    <xf numFmtId="0" fontId="2" fillId="0" borderId="10" xfId="0" applyFont="1" applyBorder="1" applyAlignment="1">
      <alignment wrapText="1"/>
    </xf>
    <xf numFmtId="167" fontId="0" fillId="0" borderId="0" xfId="0" applyNumberFormat="1"/>
    <xf numFmtId="0" fontId="10" fillId="0" borderId="0" xfId="0" applyFont="1"/>
    <xf numFmtId="0" fontId="2" fillId="0" borderId="0" xfId="0" applyFont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14" fontId="10" fillId="0" borderId="0" xfId="0" applyNumberFormat="1" applyFont="1" applyFill="1" applyBorder="1" applyAlignment="1">
      <alignment vertical="center" wrapText="1"/>
    </xf>
    <xf numFmtId="167" fontId="0" fillId="0" borderId="0" xfId="0" applyNumberFormat="1" applyFont="1" applyFill="1" applyBorder="1" applyAlignment="1">
      <alignment vertical="center"/>
    </xf>
    <xf numFmtId="167" fontId="10" fillId="0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11" fillId="0" borderId="5" xfId="1" applyNumberFormat="1" applyFont="1" applyBorder="1" applyAlignment="1">
      <alignment wrapText="1"/>
    </xf>
    <xf numFmtId="0" fontId="11" fillId="0" borderId="0" xfId="0" applyFont="1" applyAlignment="1">
      <alignment wrapText="1"/>
    </xf>
    <xf numFmtId="164" fontId="11" fillId="0" borderId="0" xfId="0" applyNumberFormat="1" applyFont="1" applyAlignment="1">
      <alignment wrapText="1"/>
    </xf>
    <xf numFmtId="164" fontId="11" fillId="0" borderId="15" xfId="1" applyNumberFormat="1" applyFont="1" applyBorder="1"/>
    <xf numFmtId="164" fontId="11" fillId="0" borderId="10" xfId="1" applyNumberFormat="1" applyFont="1" applyBorder="1"/>
    <xf numFmtId="164" fontId="11" fillId="0" borderId="16" xfId="1" applyNumberFormat="1" applyFont="1" applyBorder="1"/>
    <xf numFmtId="164" fontId="11" fillId="0" borderId="11" xfId="1" applyNumberFormat="1" applyFont="1" applyBorder="1"/>
    <xf numFmtId="164" fontId="11" fillId="0" borderId="17" xfId="1" applyNumberFormat="1" applyFont="1" applyBorder="1"/>
    <xf numFmtId="164" fontId="11" fillId="0" borderId="18" xfId="1" applyNumberFormat="1" applyFont="1" applyBorder="1"/>
    <xf numFmtId="164" fontId="11" fillId="0" borderId="0" xfId="0" applyNumberFormat="1" applyFont="1"/>
    <xf numFmtId="164" fontId="11" fillId="2" borderId="2" xfId="1" applyNumberFormat="1" applyFont="1" applyFill="1" applyBorder="1" applyAlignment="1">
      <alignment wrapText="1"/>
    </xf>
    <xf numFmtId="164" fontId="11" fillId="2" borderId="2" xfId="1" applyNumberFormat="1" applyFont="1" applyFill="1" applyBorder="1"/>
    <xf numFmtId="164" fontId="11" fillId="0" borderId="2" xfId="1" applyNumberFormat="1" applyFont="1" applyBorder="1" applyAlignment="1">
      <alignment wrapText="1"/>
    </xf>
    <xf numFmtId="164" fontId="11" fillId="0" borderId="2" xfId="1" applyNumberFormat="1" applyFont="1" applyBorder="1"/>
    <xf numFmtId="166" fontId="15" fillId="0" borderId="2" xfId="2" applyNumberFormat="1" applyFont="1" applyFill="1" applyBorder="1" applyAlignment="1">
      <alignment horizontal="right" vertical="top"/>
    </xf>
    <xf numFmtId="164" fontId="15" fillId="0" borderId="2" xfId="2" applyNumberFormat="1" applyFont="1" applyFill="1" applyBorder="1"/>
    <xf numFmtId="0" fontId="11" fillId="0" borderId="0" xfId="0" applyFont="1"/>
    <xf numFmtId="165" fontId="8" fillId="2" borderId="0" xfId="5" applyNumberFormat="1" applyFont="1" applyFill="1" applyBorder="1" applyAlignment="1">
      <alignment horizontal="right" vertical="top"/>
    </xf>
    <xf numFmtId="165" fontId="8" fillId="0" borderId="0" xfId="7" applyNumberFormat="1" applyFont="1" applyBorder="1" applyAlignment="1">
      <alignment horizontal="right" vertical="top"/>
    </xf>
    <xf numFmtId="165" fontId="8" fillId="0" borderId="0" xfId="5" applyNumberFormat="1" applyFont="1" applyBorder="1" applyAlignment="1">
      <alignment horizontal="right" vertical="top"/>
    </xf>
    <xf numFmtId="165" fontId="0" fillId="0" borderId="0" xfId="0" applyNumberFormat="1" applyBorder="1"/>
    <xf numFmtId="0" fontId="8" fillId="2" borderId="0" xfId="5" applyFont="1" applyFill="1" applyBorder="1" applyAlignment="1">
      <alignment horizontal="left" vertical="top" wrapText="1"/>
    </xf>
    <xf numFmtId="0" fontId="8" fillId="0" borderId="0" xfId="5" applyFont="1" applyBorder="1" applyAlignment="1">
      <alignment horizontal="left" vertical="top" wrapText="1"/>
    </xf>
    <xf numFmtId="0" fontId="2" fillId="0" borderId="29" xfId="0" applyFont="1" applyFill="1" applyBorder="1"/>
    <xf numFmtId="166" fontId="15" fillId="0" borderId="30" xfId="2" applyNumberFormat="1" applyFont="1" applyFill="1" applyBorder="1" applyAlignment="1">
      <alignment horizontal="right" vertical="top"/>
    </xf>
    <xf numFmtId="166" fontId="15" fillId="0" borderId="0" xfId="2" applyNumberFormat="1" applyFont="1" applyFill="1" applyBorder="1" applyAlignment="1">
      <alignment horizontal="right" vertical="top"/>
    </xf>
    <xf numFmtId="0" fontId="0" fillId="0" borderId="0" xfId="0" applyFill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5" fillId="0" borderId="10" xfId="2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left"/>
    </xf>
  </cellXfs>
  <cellStyles count="8">
    <cellStyle name="Normal" xfId="0" builtinId="0"/>
    <cellStyle name="Normal 2" xfId="2"/>
    <cellStyle name="Normal_Gráfico GE 4" xfId="5"/>
    <cellStyle name="Normal_Gráfico GE 4.1" xfId="7"/>
    <cellStyle name="Normal_Gráfico GE 6" xfId="6"/>
    <cellStyle name="Normal_Gráfico GM 11" xfId="4"/>
    <cellStyle name="Normal_Gráfico GM 8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22236520127206E-2"/>
          <c:y val="2.5135673259997861E-2"/>
          <c:w val="0.96155526959745585"/>
          <c:h val="0.86958382018331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 GM 1'!$B$3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1'!$A$4:$A$9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'Gráfico GM 1'!$B$4:$B$9</c:f>
              <c:numCache>
                <c:formatCode>####.0%</c:formatCode>
                <c:ptCount val="6"/>
                <c:pt idx="0">
                  <c:v>0.72649416909621001</c:v>
                </c:pt>
                <c:pt idx="1">
                  <c:v>0.82</c:v>
                </c:pt>
                <c:pt idx="2">
                  <c:v>0.70299999999999996</c:v>
                </c:pt>
                <c:pt idx="3">
                  <c:v>0.57199999999999995</c:v>
                </c:pt>
                <c:pt idx="4">
                  <c:v>0.80800000000000005</c:v>
                </c:pt>
                <c:pt idx="5">
                  <c:v>0.72649416909621001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5-4D7A-8F02-0B7726FB85BE}"/>
            </c:ext>
          </c:extLst>
        </c:ser>
        <c:ser>
          <c:idx val="1"/>
          <c:order val="1"/>
          <c:tx>
            <c:strRef>
              <c:f>'Gráfico GM 1'!$C$3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1'!$A$4:$A$9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'Gráfico GM 1'!$C$4:$C$9</c:f>
              <c:numCache>
                <c:formatCode>####.0%</c:formatCode>
                <c:ptCount val="6"/>
                <c:pt idx="0">
                  <c:v>0.75498522895125597</c:v>
                </c:pt>
                <c:pt idx="1">
                  <c:v>0.83099999999999996</c:v>
                </c:pt>
                <c:pt idx="2">
                  <c:v>0.73899999999999999</c:v>
                </c:pt>
                <c:pt idx="3">
                  <c:v>0.54900000000000004</c:v>
                </c:pt>
                <c:pt idx="4">
                  <c:v>0.86799999999999999</c:v>
                </c:pt>
                <c:pt idx="5">
                  <c:v>0.75498522895125597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5-4D7A-8F02-0B7726FB85BE}"/>
            </c:ext>
          </c:extLst>
        </c:ser>
        <c:ser>
          <c:idx val="2"/>
          <c:order val="2"/>
          <c:tx>
            <c:strRef>
              <c:f>'Gráfico GM 1'!$D$3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1'!$A$4:$A$9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'Gráfico GM 1'!$D$4:$D$9</c:f>
              <c:numCache>
                <c:formatCode>####.0%</c:formatCode>
                <c:ptCount val="6"/>
                <c:pt idx="0">
                  <c:v>0.76556914393226705</c:v>
                </c:pt>
                <c:pt idx="1">
                  <c:v>0.84244562022339808</c:v>
                </c:pt>
                <c:pt idx="2">
                  <c:v>0.76229508196721307</c:v>
                </c:pt>
                <c:pt idx="3">
                  <c:v>0.611353711790393</c:v>
                </c:pt>
                <c:pt idx="4">
                  <c:v>0.8459821428571429</c:v>
                </c:pt>
                <c:pt idx="5">
                  <c:v>0.76556914393226705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5-4D7A-8F02-0B7726FB85BE}"/>
            </c:ext>
          </c:extLst>
        </c:ser>
        <c:ser>
          <c:idx val="3"/>
          <c:order val="3"/>
          <c:tx>
            <c:strRef>
              <c:f>'Gráfico GM 1'!$E$3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1'!$A$4:$A$9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'Gráfico GM 1'!$E$4:$E$9</c:f>
              <c:numCache>
                <c:formatCode>####.0%</c:formatCode>
                <c:ptCount val="6"/>
                <c:pt idx="0">
                  <c:v>0.78959941198088901</c:v>
                </c:pt>
                <c:pt idx="1">
                  <c:v>0.82917139614074908</c:v>
                </c:pt>
                <c:pt idx="2">
                  <c:v>0.83933002481389574</c:v>
                </c:pt>
                <c:pt idx="3">
                  <c:v>0.64635193133047208</c:v>
                </c:pt>
                <c:pt idx="4">
                  <c:v>0.80911062906724507</c:v>
                </c:pt>
                <c:pt idx="5">
                  <c:v>0.78959941198088901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5-4D7A-8F02-0B7726FB85BE}"/>
            </c:ext>
          </c:extLst>
        </c:ser>
        <c:ser>
          <c:idx val="4"/>
          <c:order val="4"/>
          <c:tx>
            <c:strRef>
              <c:f>'Gráfico GM 1'!$F$3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1'!$A$4:$A$9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'Gráfico GM 1'!$F$4:$F$9</c:f>
              <c:numCache>
                <c:formatCode>####.0%</c:formatCode>
                <c:ptCount val="6"/>
                <c:pt idx="0">
                  <c:v>0.77518115942028998</c:v>
                </c:pt>
                <c:pt idx="1">
                  <c:v>0.83299999999999996</c:v>
                </c:pt>
                <c:pt idx="2">
                  <c:v>0.79200000000000004</c:v>
                </c:pt>
                <c:pt idx="3">
                  <c:v>0.63</c:v>
                </c:pt>
                <c:pt idx="4">
                  <c:v>0.84599999999999997</c:v>
                </c:pt>
                <c:pt idx="5">
                  <c:v>0.77518115942028998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5-4D7A-8F02-0B7726FB85BE}"/>
            </c:ext>
          </c:extLst>
        </c:ser>
        <c:ser>
          <c:idx val="5"/>
          <c:order val="5"/>
          <c:tx>
            <c:strRef>
              <c:f>'Gráfico GM 1'!$G$3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1'!$A$4:$A$9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'Gráfico GM 1'!$G$4:$G$9</c:f>
              <c:numCache>
                <c:formatCode>0.0%</c:formatCode>
                <c:ptCount val="6"/>
                <c:pt idx="0">
                  <c:v>0.79254545454545455</c:v>
                </c:pt>
                <c:pt idx="1">
                  <c:v>0.85360360360360366</c:v>
                </c:pt>
                <c:pt idx="2">
                  <c:v>0.79548229548229543</c:v>
                </c:pt>
                <c:pt idx="3">
                  <c:v>0.65818490245971162</c:v>
                </c:pt>
                <c:pt idx="4">
                  <c:v>0.86462882096069871</c:v>
                </c:pt>
                <c:pt idx="5">
                  <c:v>0.79254545454545455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5-4D7A-8F02-0B7726FB85BE}"/>
            </c:ext>
          </c:extLst>
        </c:ser>
        <c:ser>
          <c:idx val="6"/>
          <c:order val="6"/>
          <c:tx>
            <c:strRef>
              <c:f>'Gráfico GM 1'!$H$3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1'!$A$4:$A$9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'Gráfico GM 1'!$H$4:$H$9</c:f>
              <c:numCache>
                <c:formatCode>0.0%</c:formatCode>
                <c:ptCount val="6"/>
                <c:pt idx="0">
                  <c:v>0.78489326765188838</c:v>
                </c:pt>
                <c:pt idx="1">
                  <c:v>0.84320360970107167</c:v>
                </c:pt>
                <c:pt idx="2">
                  <c:v>0.78580171358629136</c:v>
                </c:pt>
                <c:pt idx="3">
                  <c:v>0.65646258503401356</c:v>
                </c:pt>
                <c:pt idx="4">
                  <c:v>0.84615384615384615</c:v>
                </c:pt>
                <c:pt idx="5">
                  <c:v>0.78489326765188838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5-4D7A-8F02-0B7726FB85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062288"/>
        <c:axId val="204062848"/>
      </c:barChart>
      <c:catAx>
        <c:axId val="20406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062848"/>
        <c:crosses val="autoZero"/>
        <c:auto val="1"/>
        <c:lblAlgn val="ctr"/>
        <c:lblOffset val="100"/>
        <c:noMultiLvlLbl val="0"/>
      </c:catAx>
      <c:valAx>
        <c:axId val="204062848"/>
        <c:scaling>
          <c:orientation val="minMax"/>
        </c:scaling>
        <c:delete val="1"/>
        <c:axPos val="l"/>
        <c:numFmt formatCode="####.0%" sourceLinked="1"/>
        <c:majorTickMark val="none"/>
        <c:minorTickMark val="none"/>
        <c:tickLblPos val="nextTo"/>
        <c:crossAx val="2040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96772145077209"/>
          <c:y val="2.0257826887661142E-2"/>
          <c:w val="0.84178151732220696"/>
          <c:h val="0.9140115427560505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'Gráfico GM 3'!$A$5</c:f>
              <c:strCache>
                <c:ptCount val="1"/>
                <c:pt idx="0">
                  <c:v>Anual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GM 3'!$B$3:$M$4</c:f>
              <c:multiLvlStrCache>
                <c:ptCount val="6"/>
                <c:lvl>
                  <c:pt idx="0">
                    <c:v>Brasil</c:v>
                  </c:pt>
                  <c:pt idx="1">
                    <c:v>Centro-Oeste</c:v>
                  </c:pt>
                  <c:pt idx="2">
                    <c:v>Sul</c:v>
                  </c:pt>
                  <c:pt idx="3">
                    <c:v>Sudeste</c:v>
                  </c:pt>
                  <c:pt idx="4">
                    <c:v>Nordeste</c:v>
                  </c:pt>
                  <c:pt idx="5">
                    <c:v>Norte</c:v>
                  </c:pt>
                </c:lvl>
                <c:lvl>
                  <c:pt idx="0">
                    <c:v>PMAS</c:v>
                  </c:pt>
                </c:lvl>
              </c:multiLvlStrCache>
            </c:multiLvlStrRef>
          </c:cat>
          <c:val>
            <c:numRef>
              <c:f>'Gráfico GM 3'!$B$5:$M$5</c:f>
              <c:numCache>
                <c:formatCode>0.0%</c:formatCode>
                <c:ptCount val="6"/>
                <c:pt idx="0">
                  <c:v>0.1023535851122058</c:v>
                </c:pt>
                <c:pt idx="1">
                  <c:v>0.11428571428571428</c:v>
                </c:pt>
                <c:pt idx="2">
                  <c:v>4.8469387755102039E-2</c:v>
                </c:pt>
                <c:pt idx="3">
                  <c:v>0.12178702570379436</c:v>
                </c:pt>
                <c:pt idx="4">
                  <c:v>0.11449520586576424</c:v>
                </c:pt>
                <c:pt idx="5">
                  <c:v>0.11286681715575621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3-4B94-A7A3-43EC556CCE1F}"/>
            </c:ext>
          </c:extLst>
        </c:ser>
        <c:ser>
          <c:idx val="1"/>
          <c:order val="1"/>
          <c:tx>
            <c:strRef>
              <c:f>'Gráfico GM 3'!$A$6</c:f>
              <c:strCache>
                <c:ptCount val="1"/>
                <c:pt idx="0">
                  <c:v>bianual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GM 3'!$B$3:$M$4</c:f>
              <c:multiLvlStrCache>
                <c:ptCount val="6"/>
                <c:lvl>
                  <c:pt idx="0">
                    <c:v>Brasil</c:v>
                  </c:pt>
                  <c:pt idx="1">
                    <c:v>Centro-Oeste</c:v>
                  </c:pt>
                  <c:pt idx="2">
                    <c:v>Sul</c:v>
                  </c:pt>
                  <c:pt idx="3">
                    <c:v>Sudeste</c:v>
                  </c:pt>
                  <c:pt idx="4">
                    <c:v>Nordeste</c:v>
                  </c:pt>
                  <c:pt idx="5">
                    <c:v>Norte</c:v>
                  </c:pt>
                </c:lvl>
                <c:lvl>
                  <c:pt idx="0">
                    <c:v>PMAS</c:v>
                  </c:pt>
                </c:lvl>
              </c:multiLvlStrCache>
            </c:multiLvlStrRef>
          </c:cat>
          <c:val>
            <c:numRef>
              <c:f>'Gráfico GM 3'!$B$6:$M$6</c:f>
              <c:numCache>
                <c:formatCode>0.0%</c:formatCode>
                <c:ptCount val="6"/>
                <c:pt idx="0">
                  <c:v>0.24831235176062763</c:v>
                </c:pt>
                <c:pt idx="1">
                  <c:v>0.16483516483516483</c:v>
                </c:pt>
                <c:pt idx="2">
                  <c:v>0.11479591836734694</c:v>
                </c:pt>
                <c:pt idx="3">
                  <c:v>0.40269277845777235</c:v>
                </c:pt>
                <c:pt idx="4">
                  <c:v>0.23406655386350816</c:v>
                </c:pt>
                <c:pt idx="5">
                  <c:v>0.17607223476297967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3-4B94-A7A3-43EC556CCE1F}"/>
            </c:ext>
          </c:extLst>
        </c:ser>
        <c:ser>
          <c:idx val="2"/>
          <c:order val="2"/>
          <c:tx>
            <c:strRef>
              <c:f>'Gráfico GM 3'!$A$7</c:f>
              <c:strCache>
                <c:ptCount val="1"/>
                <c:pt idx="0">
                  <c:v>De 4  em 4 anos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GM 3'!$B$3:$M$4</c:f>
              <c:multiLvlStrCache>
                <c:ptCount val="6"/>
                <c:lvl>
                  <c:pt idx="0">
                    <c:v>Brasil</c:v>
                  </c:pt>
                  <c:pt idx="1">
                    <c:v>Centro-Oeste</c:v>
                  </c:pt>
                  <c:pt idx="2">
                    <c:v>Sul</c:v>
                  </c:pt>
                  <c:pt idx="3">
                    <c:v>Sudeste</c:v>
                  </c:pt>
                  <c:pt idx="4">
                    <c:v>Nordeste</c:v>
                  </c:pt>
                  <c:pt idx="5">
                    <c:v>Norte</c:v>
                  </c:pt>
                </c:lvl>
                <c:lvl>
                  <c:pt idx="0">
                    <c:v>PMAS</c:v>
                  </c:pt>
                </c:lvl>
              </c:multiLvlStrCache>
            </c:multiLvlStrRef>
          </c:cat>
          <c:val>
            <c:numRef>
              <c:f>'Gráfico GM 3'!$B$7:$M$7</c:f>
              <c:numCache>
                <c:formatCode>0.0%</c:formatCode>
                <c:ptCount val="6"/>
                <c:pt idx="0">
                  <c:v>0.1831782521437694</c:v>
                </c:pt>
                <c:pt idx="1">
                  <c:v>0.18681318681318682</c:v>
                </c:pt>
                <c:pt idx="2">
                  <c:v>0.16156462585034015</c:v>
                </c:pt>
                <c:pt idx="3">
                  <c:v>0.14320685434516525</c:v>
                </c:pt>
                <c:pt idx="4">
                  <c:v>0.21827411167512689</c:v>
                </c:pt>
                <c:pt idx="5">
                  <c:v>0.24379232505643342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3-4B94-A7A3-43EC556CCE1F}"/>
            </c:ext>
          </c:extLst>
        </c:ser>
        <c:ser>
          <c:idx val="3"/>
          <c:order val="3"/>
          <c:tx>
            <c:strRef>
              <c:f>'Gráfico GM 3'!#REF!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GM 3'!$B$3:$M$4</c:f>
              <c:multiLvlStrCache>
                <c:ptCount val="6"/>
                <c:lvl>
                  <c:pt idx="0">
                    <c:v>Brasil</c:v>
                  </c:pt>
                  <c:pt idx="1">
                    <c:v>Centro-Oeste</c:v>
                  </c:pt>
                  <c:pt idx="2">
                    <c:v>Sul</c:v>
                  </c:pt>
                  <c:pt idx="3">
                    <c:v>Sudeste</c:v>
                  </c:pt>
                  <c:pt idx="4">
                    <c:v>Nordeste</c:v>
                  </c:pt>
                  <c:pt idx="5">
                    <c:v>Norte</c:v>
                  </c:pt>
                </c:lvl>
                <c:lvl>
                  <c:pt idx="0">
                    <c:v>PMAS</c:v>
                  </c:pt>
                </c:lvl>
              </c:multiLvlStrCache>
            </c:multiLvlStrRef>
          </c:cat>
          <c:val>
            <c:numRef>
              <c:f>'Gráfico GM 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3-4B94-A7A3-43EC556CCE1F}"/>
            </c:ext>
          </c:extLst>
        </c:ser>
        <c:ser>
          <c:idx val="4"/>
          <c:order val="4"/>
          <c:tx>
            <c:strRef>
              <c:f>'Gráfico GM 3'!#REF!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GM 3'!$B$3:$M$4</c:f>
              <c:multiLvlStrCache>
                <c:ptCount val="6"/>
                <c:lvl>
                  <c:pt idx="0">
                    <c:v>Brasil</c:v>
                  </c:pt>
                  <c:pt idx="1">
                    <c:v>Centro-Oeste</c:v>
                  </c:pt>
                  <c:pt idx="2">
                    <c:v>Sul</c:v>
                  </c:pt>
                  <c:pt idx="3">
                    <c:v>Sudeste</c:v>
                  </c:pt>
                  <c:pt idx="4">
                    <c:v>Nordeste</c:v>
                  </c:pt>
                  <c:pt idx="5">
                    <c:v>Norte</c:v>
                  </c:pt>
                </c:lvl>
                <c:lvl>
                  <c:pt idx="0">
                    <c:v>PMAS</c:v>
                  </c:pt>
                </c:lvl>
              </c:multiLvlStrCache>
            </c:multiLvlStrRef>
          </c:cat>
          <c:val>
            <c:numRef>
              <c:f>'Gráfico GM 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3-4B94-A7A3-43EC556CCE1F}"/>
            </c:ext>
          </c:extLst>
        </c:ser>
        <c:ser>
          <c:idx val="5"/>
          <c:order val="5"/>
          <c:tx>
            <c:strRef>
              <c:f>'Gráfico GM 3'!$A$8</c:f>
              <c:strCache>
                <c:ptCount val="1"/>
                <c:pt idx="0">
                  <c:v>Mais de 10 anos atrás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134553865052963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4B3-4B94-A7A3-43EC556CCE1F}"/>
                </c:ext>
              </c:extLst>
            </c:dLbl>
            <c:dLbl>
              <c:idx val="1"/>
              <c:layout>
                <c:manualLayout>
                  <c:x val="3.1221938286793312E-2"/>
                  <c:y val="5.276895636664202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4B3-4B94-A7A3-43EC556CCE1F}"/>
                </c:ext>
              </c:extLst>
            </c:dLbl>
            <c:dLbl>
              <c:idx val="2"/>
              <c:layout>
                <c:manualLayout>
                  <c:x val="2.8134553865052786E-2"/>
                  <c:y val="6.3543162077114358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4B3-4B94-A7A3-43EC556CCE1F}"/>
                </c:ext>
              </c:extLst>
            </c:dLbl>
            <c:dLbl>
              <c:idx val="3"/>
              <c:layout>
                <c:manualLayout>
                  <c:x val="2.821469062922867E-2"/>
                  <c:y val="7.4317367787586706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4B3-4B94-A7A3-43EC556CCE1F}"/>
                </c:ext>
              </c:extLst>
            </c:dLbl>
            <c:dLbl>
              <c:idx val="4"/>
              <c:layout>
                <c:manualLayout>
                  <c:x val="2.8134553865052963E-2"/>
                  <c:y val="-1.313931062484592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4B3-4B94-A7A3-43EC556CCE1F}"/>
                </c:ext>
              </c:extLst>
            </c:dLbl>
            <c:dLbl>
              <c:idx val="5"/>
              <c:layout>
                <c:manualLayout>
                  <c:x val="2.935779533744657E-2"/>
                  <c:y val="6.160293499224131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D4B3-4B94-A7A3-43EC556CCE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GM 3'!$B$3:$M$4</c:f>
              <c:multiLvlStrCache>
                <c:ptCount val="6"/>
                <c:lvl>
                  <c:pt idx="0">
                    <c:v>Brasil</c:v>
                  </c:pt>
                  <c:pt idx="1">
                    <c:v>Centro-Oeste</c:v>
                  </c:pt>
                  <c:pt idx="2">
                    <c:v>Sul</c:v>
                  </c:pt>
                  <c:pt idx="3">
                    <c:v>Sudeste</c:v>
                  </c:pt>
                  <c:pt idx="4">
                    <c:v>Nordeste</c:v>
                  </c:pt>
                  <c:pt idx="5">
                    <c:v>Norte</c:v>
                  </c:pt>
                </c:lvl>
                <c:lvl>
                  <c:pt idx="0">
                    <c:v>PMAS</c:v>
                  </c:pt>
                </c:lvl>
              </c:multiLvlStrCache>
            </c:multiLvlStrRef>
          </c:cat>
          <c:val>
            <c:numRef>
              <c:f>'Gráfico GM 3'!$B$8:$M$8</c:f>
              <c:numCache>
                <c:formatCode>0.0%</c:formatCode>
                <c:ptCount val="6"/>
                <c:pt idx="0">
                  <c:v>7.8452837073526727E-3</c:v>
                </c:pt>
                <c:pt idx="1">
                  <c:v>1.098901098901099E-2</c:v>
                </c:pt>
                <c:pt idx="2">
                  <c:v>5.9523809523809521E-3</c:v>
                </c:pt>
                <c:pt idx="3">
                  <c:v>1.0403916768665851E-2</c:v>
                </c:pt>
                <c:pt idx="4">
                  <c:v>6.2041737168640719E-3</c:v>
                </c:pt>
                <c:pt idx="5">
                  <c:v>6.7720090293453723E-3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B3-4B94-A7A3-43EC556CCE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125024"/>
        <c:axId val="208125584"/>
      </c:barChart>
      <c:catAx>
        <c:axId val="20812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25584"/>
        <c:crosses val="autoZero"/>
        <c:auto val="1"/>
        <c:lblAlgn val="ctr"/>
        <c:lblOffset val="100"/>
        <c:noMultiLvlLbl val="0"/>
      </c:catAx>
      <c:valAx>
        <c:axId val="208125584"/>
        <c:scaling>
          <c:orientation val="minMax"/>
          <c:max val="1.0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2081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'Gráfico GM 4'!$A$4</c:f>
              <c:strCache>
                <c:ptCount val="1"/>
                <c:pt idx="0">
                  <c:v>Não recebe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17105813467168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929-4FA2-9873-B2E33C72B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GM 4'!$B$3:$G$3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'Gráfico GM 4'!$B$4:$G$4</c:f>
              <c:numCache>
                <c:formatCode>0.0%</c:formatCode>
                <c:ptCount val="6"/>
                <c:pt idx="0">
                  <c:v>0.27312534209085931</c:v>
                </c:pt>
                <c:pt idx="1">
                  <c:v>0.46593406593406594</c:v>
                </c:pt>
                <c:pt idx="2">
                  <c:v>0.19897959183673469</c:v>
                </c:pt>
                <c:pt idx="3">
                  <c:v>2.2031823745410038E-2</c:v>
                </c:pt>
                <c:pt idx="4">
                  <c:v>0.3976311336717428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9-4FA2-9873-B2E33C72B56D}"/>
            </c:ext>
          </c:extLst>
        </c:ser>
        <c:ser>
          <c:idx val="1"/>
          <c:order val="1"/>
          <c:tx>
            <c:strRef>
              <c:f>'Gráfico GM 4'!$A$5</c:f>
              <c:strCache>
                <c:ptCount val="1"/>
                <c:pt idx="0">
                  <c:v>Sim, fundo-a-fundo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GM 4'!$B$3:$G$3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'Gráfico GM 4'!$B$5:$G$5</c:f>
              <c:numCache>
                <c:formatCode>0.0%</c:formatCode>
                <c:ptCount val="6"/>
                <c:pt idx="0">
                  <c:v>0.60408684546615576</c:v>
                </c:pt>
                <c:pt idx="1">
                  <c:v>0.45274725274725275</c:v>
                </c:pt>
                <c:pt idx="2">
                  <c:v>0.57738095238095233</c:v>
                </c:pt>
                <c:pt idx="3">
                  <c:v>0.8298653610771114</c:v>
                </c:pt>
                <c:pt idx="4">
                  <c:v>0.53976311336717431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9-4FA2-9873-B2E33C72B56D}"/>
            </c:ext>
          </c:extLst>
        </c:ser>
        <c:ser>
          <c:idx val="2"/>
          <c:order val="2"/>
          <c:tx>
            <c:strRef>
              <c:f>'Gráfico GM 4'!$A$6</c:f>
              <c:strCache>
                <c:ptCount val="1"/>
                <c:pt idx="0">
                  <c:v>Sim, via convênio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GM 4'!$B$3:$G$3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'Gráfico GM 4'!$B$6:$G$6</c:f>
              <c:numCache>
                <c:formatCode>0.0%</c:formatCode>
                <c:ptCount val="6"/>
                <c:pt idx="0">
                  <c:v>4.5247217661010766E-2</c:v>
                </c:pt>
                <c:pt idx="1">
                  <c:v>2.6373626373626374E-2</c:v>
                </c:pt>
                <c:pt idx="2">
                  <c:v>0.10119047619047619</c:v>
                </c:pt>
                <c:pt idx="3">
                  <c:v>4.1003671970624232E-2</c:v>
                </c:pt>
                <c:pt idx="4">
                  <c:v>2.1996615905245348E-2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29-4FA2-9873-B2E33C72B56D}"/>
            </c:ext>
          </c:extLst>
        </c:ser>
        <c:ser>
          <c:idx val="3"/>
          <c:order val="3"/>
          <c:tx>
            <c:strRef>
              <c:f>'Gráfico GM 4'!$A$7</c:f>
              <c:strCache>
                <c:ptCount val="1"/>
                <c:pt idx="0">
                  <c:v>Sim, por convênio e fundo-a-fundo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1.6729401923879993E-3"/>
                  <c:y val="-6.46464587702484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29-4FA2-9873-B2E33C72B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GM 4'!$B$3:$G$3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'Gráfico GM 4'!$B$7:$G$7</c:f>
              <c:numCache>
                <c:formatCode>0.0%</c:formatCode>
                <c:ptCount val="6"/>
                <c:pt idx="0">
                  <c:v>7.7540594781974087E-2</c:v>
                </c:pt>
                <c:pt idx="1">
                  <c:v>5.4945054945054944E-2</c:v>
                </c:pt>
                <c:pt idx="2">
                  <c:v>0.12244897959183673</c:v>
                </c:pt>
                <c:pt idx="3">
                  <c:v>0.10709914320685435</c:v>
                </c:pt>
                <c:pt idx="4">
                  <c:v>4.060913705583756E-2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29-4FA2-9873-B2E33C72B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130064"/>
        <c:axId val="208130624"/>
      </c:barChart>
      <c:catAx>
        <c:axId val="20813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30624"/>
        <c:crosses val="autoZero"/>
        <c:auto val="1"/>
        <c:lblAlgn val="ctr"/>
        <c:lblOffset val="100"/>
        <c:noMultiLvlLbl val="0"/>
      </c:catAx>
      <c:valAx>
        <c:axId val="208130624"/>
        <c:scaling>
          <c:orientation val="minMax"/>
          <c:max val="1"/>
        </c:scaling>
        <c:delete val="1"/>
        <c:axPos val="b"/>
        <c:numFmt formatCode="0.0%" sourceLinked="1"/>
        <c:majorTickMark val="out"/>
        <c:minorTickMark val="none"/>
        <c:tickLblPos val="nextTo"/>
        <c:crossAx val="2081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GM!$B$4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GM!$A$5:$A$10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GM!$B$5:$B$10</c:f>
              <c:numCache>
                <c:formatCode>####.0%</c:formatCode>
                <c:ptCount val="6"/>
                <c:pt idx="0">
                  <c:v>2.4E-2</c:v>
                </c:pt>
                <c:pt idx="1">
                  <c:v>4.1000000000000002E-2</c:v>
                </c:pt>
                <c:pt idx="2">
                  <c:v>0.18</c:v>
                </c:pt>
                <c:pt idx="3">
                  <c:v>0</c:v>
                </c:pt>
                <c:pt idx="4">
                  <c:v>0</c:v>
                </c:pt>
                <c:pt idx="5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C-4714-896A-408618A6BB36}"/>
            </c:ext>
          </c:extLst>
        </c:ser>
        <c:ser>
          <c:idx val="1"/>
          <c:order val="1"/>
          <c:tx>
            <c:strRef>
              <c:f>GM!$C$4</c:f>
              <c:strCache>
                <c:ptCount val="1"/>
                <c:pt idx="0">
                  <c:v>Sim, com recursos do FMAS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GM!$A$5:$A$10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GM!$C$5:$C$10</c:f>
              <c:numCache>
                <c:formatCode>####.0%</c:formatCode>
                <c:ptCount val="6"/>
                <c:pt idx="0">
                  <c:v>0.28599999999999998</c:v>
                </c:pt>
                <c:pt idx="1">
                  <c:v>0.33300000000000002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C-4714-896A-408618A6BB36}"/>
            </c:ext>
          </c:extLst>
        </c:ser>
        <c:ser>
          <c:idx val="2"/>
          <c:order val="2"/>
          <c:tx>
            <c:strRef>
              <c:f>GM!$D$4</c:f>
              <c:strCache>
                <c:ptCount val="1"/>
                <c:pt idx="0">
                  <c:v>Sim, com recursos d eoutras fontes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GM!$A$5:$A$10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GM!$D$5:$D$10</c:f>
              <c:numCache>
                <c:formatCode>####.0%</c:formatCode>
                <c:ptCount val="6"/>
                <c:pt idx="0">
                  <c:v>0.57099999999999995</c:v>
                </c:pt>
                <c:pt idx="1">
                  <c:v>0.33300000000000002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C-4714-896A-408618A6BB36}"/>
            </c:ext>
          </c:extLst>
        </c:ser>
        <c:ser>
          <c:idx val="3"/>
          <c:order val="3"/>
          <c:tx>
            <c:strRef>
              <c:f>GM!$E$4</c:f>
              <c:strCache>
                <c:ptCount val="1"/>
                <c:pt idx="0">
                  <c:v>Sim, com recursos do FMAS e de outras fontes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GM!$A$5:$A$10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GM!$E$5:$E$10</c:f>
              <c:numCache>
                <c:formatCode>####.0%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</c:v>
                </c:pt>
                <c:pt idx="5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C-4714-896A-408618A6B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35104"/>
        <c:axId val="208135664"/>
      </c:barChart>
      <c:catAx>
        <c:axId val="20813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35664"/>
        <c:crosses val="autoZero"/>
        <c:auto val="1"/>
        <c:lblAlgn val="ctr"/>
        <c:lblOffset val="100"/>
        <c:noMultiLvlLbl val="0"/>
      </c:catAx>
      <c:valAx>
        <c:axId val="208135664"/>
        <c:scaling>
          <c:orientation val="minMax"/>
        </c:scaling>
        <c:delete val="0"/>
        <c:axPos val="b"/>
        <c:numFmt formatCode="####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'Gráfico GM 7'!$E$4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7'!$A$5:$A$9</c:f>
              <c:strCache>
                <c:ptCount val="5"/>
                <c:pt idx="0">
                  <c:v>Nenhuma visita</c:v>
                </c:pt>
                <c:pt idx="1">
                  <c:v>Uma visita</c:v>
                </c:pt>
                <c:pt idx="2">
                  <c:v>Duas a três visitas</c:v>
                </c:pt>
                <c:pt idx="3">
                  <c:v>Quatro a seis visitas</c:v>
                </c:pt>
                <c:pt idx="4">
                  <c:v>Mais de seis visitas</c:v>
                </c:pt>
              </c:strCache>
            </c:strRef>
          </c:cat>
          <c:val>
            <c:numRef>
              <c:f>'Gráfico GM 7'!$E$5:$E$9</c:f>
              <c:numCache>
                <c:formatCode>0.0%</c:formatCode>
                <c:ptCount val="5"/>
                <c:pt idx="0">
                  <c:v>0.48221127531472402</c:v>
                </c:pt>
                <c:pt idx="1">
                  <c:v>0.22240467068053299</c:v>
                </c:pt>
                <c:pt idx="2">
                  <c:v>0.207808794015691</c:v>
                </c:pt>
                <c:pt idx="3">
                  <c:v>6.3309615033753E-2</c:v>
                </c:pt>
                <c:pt idx="4">
                  <c:v>2.4265644955300099E-2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F-43AF-9C67-5FD8EA1A958D}"/>
            </c:ext>
          </c:extLst>
        </c:ser>
        <c:ser>
          <c:idx val="2"/>
          <c:order val="1"/>
          <c:tx>
            <c:strRef>
              <c:f>'Gráfico GM 7'!$D$4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7'!$A$5:$A$9</c:f>
              <c:strCache>
                <c:ptCount val="5"/>
                <c:pt idx="0">
                  <c:v>Nenhuma visita</c:v>
                </c:pt>
                <c:pt idx="1">
                  <c:v>Uma visita</c:v>
                </c:pt>
                <c:pt idx="2">
                  <c:v>Duas a três visitas</c:v>
                </c:pt>
                <c:pt idx="3">
                  <c:v>Quatro a seis visitas</c:v>
                </c:pt>
                <c:pt idx="4">
                  <c:v>Mais de seis visitas</c:v>
                </c:pt>
              </c:strCache>
            </c:strRef>
          </c:cat>
          <c:val>
            <c:numRef>
              <c:f>'Gráfico GM 7'!$D$5:$D$9</c:f>
              <c:numCache>
                <c:formatCode>0.0%</c:formatCode>
                <c:ptCount val="5"/>
                <c:pt idx="0">
                  <c:v>0.46272727272727299</c:v>
                </c:pt>
                <c:pt idx="1">
                  <c:v>0.22436363636363599</c:v>
                </c:pt>
                <c:pt idx="2">
                  <c:v>0.23236363636363599</c:v>
                </c:pt>
                <c:pt idx="3">
                  <c:v>6.5272727272727302E-2</c:v>
                </c:pt>
                <c:pt idx="4">
                  <c:v>1.5272727272727301E-2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F-43AF-9C67-5FD8EA1A958D}"/>
            </c:ext>
          </c:extLst>
        </c:ser>
        <c:ser>
          <c:idx val="1"/>
          <c:order val="2"/>
          <c:tx>
            <c:strRef>
              <c:f>'Gráfico GM 7'!$C$4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7'!$A$5:$A$9</c:f>
              <c:strCache>
                <c:ptCount val="5"/>
                <c:pt idx="0">
                  <c:v>Nenhuma visita</c:v>
                </c:pt>
                <c:pt idx="1">
                  <c:v>Uma visita</c:v>
                </c:pt>
                <c:pt idx="2">
                  <c:v>Duas a três visitas</c:v>
                </c:pt>
                <c:pt idx="3">
                  <c:v>Quatro a seis visitas</c:v>
                </c:pt>
                <c:pt idx="4">
                  <c:v>Mais de seis visitas</c:v>
                </c:pt>
              </c:strCache>
            </c:strRef>
          </c:cat>
          <c:val>
            <c:numRef>
              <c:f>'Gráfico GM 7'!$C$5:$C$9</c:f>
              <c:numCache>
                <c:formatCode>0.0%</c:formatCode>
                <c:ptCount val="5"/>
                <c:pt idx="0">
                  <c:v>0.40887681159420303</c:v>
                </c:pt>
                <c:pt idx="1">
                  <c:v>0.233333333333333</c:v>
                </c:pt>
                <c:pt idx="2">
                  <c:v>0.26521739130434802</c:v>
                </c:pt>
                <c:pt idx="3">
                  <c:v>6.9202898550724604E-2</c:v>
                </c:pt>
                <c:pt idx="4">
                  <c:v>2.3369565217391301E-2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F-43AF-9C67-5FD8EA1A958D}"/>
            </c:ext>
          </c:extLst>
        </c:ser>
        <c:ser>
          <c:idx val="0"/>
          <c:order val="3"/>
          <c:tx>
            <c:strRef>
              <c:f>'Gráfico GM 7'!$B$4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7'!$A$5:$A$9</c:f>
              <c:strCache>
                <c:ptCount val="5"/>
                <c:pt idx="0">
                  <c:v>Nenhuma visita</c:v>
                </c:pt>
                <c:pt idx="1">
                  <c:v>Uma visita</c:v>
                </c:pt>
                <c:pt idx="2">
                  <c:v>Duas a três visitas</c:v>
                </c:pt>
                <c:pt idx="3">
                  <c:v>Quatro a seis visitas</c:v>
                </c:pt>
                <c:pt idx="4">
                  <c:v>Mais de seis visitas</c:v>
                </c:pt>
              </c:strCache>
            </c:strRef>
          </c:cat>
          <c:val>
            <c:numRef>
              <c:f>'Gráfico GM 7'!$B$5:$B$9</c:f>
              <c:numCache>
                <c:formatCode>0.0%</c:formatCode>
                <c:ptCount val="5"/>
                <c:pt idx="0">
                  <c:v>0.39966923925027598</c:v>
                </c:pt>
                <c:pt idx="1">
                  <c:v>0.24439544285189299</c:v>
                </c:pt>
                <c:pt idx="2">
                  <c:v>0.24898934215362001</c:v>
                </c:pt>
                <c:pt idx="3">
                  <c:v>7.8647556045571498E-2</c:v>
                </c:pt>
                <c:pt idx="4">
                  <c:v>2.82984196986402E-2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F-43AF-9C67-5FD8EA1A95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984016"/>
        <c:axId val="208984576"/>
      </c:barChart>
      <c:catAx>
        <c:axId val="20898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984576"/>
        <c:crosses val="autoZero"/>
        <c:auto val="1"/>
        <c:lblAlgn val="ctr"/>
        <c:lblOffset val="100"/>
        <c:noMultiLvlLbl val="0"/>
      </c:catAx>
      <c:valAx>
        <c:axId val="208984576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20898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'Gráfico GM 8'!$G$4</c:f>
              <c:strCache>
                <c:ptCount val="1"/>
                <c:pt idx="0">
                  <c:v>Brasil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 GM 8'!$G$5:$G$11</c:f>
              <c:numCache>
                <c:formatCode>0.0%</c:formatCode>
                <c:ptCount val="7"/>
                <c:pt idx="0">
                  <c:v>0.72596241561758801</c:v>
                </c:pt>
                <c:pt idx="1">
                  <c:v>0.62671045429666117</c:v>
                </c:pt>
                <c:pt idx="2">
                  <c:v>0.32457580733442803</c:v>
                </c:pt>
                <c:pt idx="3">
                  <c:v>0.3667214012041598</c:v>
                </c:pt>
                <c:pt idx="4">
                  <c:v>0.3085203430031016</c:v>
                </c:pt>
                <c:pt idx="5">
                  <c:v>0.2968436416712279</c:v>
                </c:pt>
                <c:pt idx="6">
                  <c:v>6.1485130450647692E-2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A-4AC0-8D2B-5D28F818E4BD}"/>
            </c:ext>
          </c:extLst>
        </c:ser>
        <c:ser>
          <c:idx val="4"/>
          <c:order val="1"/>
          <c:tx>
            <c:strRef>
              <c:f>'Gráfico GM 8'!$F$4</c:f>
              <c:strCache>
                <c:ptCount val="1"/>
                <c:pt idx="0">
                  <c:v>Centro-Oeste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8'!$A$5:$A$11</c:f>
              <c:strCache>
                <c:ptCount val="7"/>
                <c:pt idx="0">
                  <c:v>Capacitações presenciais</c:v>
                </c:pt>
                <c:pt idx="1">
                  <c:v>Assessoramento técnico à distância</c:v>
                </c:pt>
                <c:pt idx="2">
                  <c:v>Assessoramento técnico de forma presencial no município</c:v>
                </c:pt>
                <c:pt idx="3">
                  <c:v>Elaboração, pelo Estado, de normativas e instruções operacionais para orientação dos municípios</c:v>
                </c:pt>
                <c:pt idx="4">
                  <c:v>Produção e distribuição de material técnico</c:v>
                </c:pt>
                <c:pt idx="5">
                  <c:v>Capacitações à distância</c:v>
                </c:pt>
                <c:pt idx="6">
                  <c:v>Outras formas</c:v>
                </c:pt>
              </c:strCache>
            </c:strRef>
          </c:cat>
          <c:val>
            <c:numRef>
              <c:f>'Gráfico GM 8'!$F$5:$F$11</c:f>
              <c:numCache>
                <c:formatCode>0.0%</c:formatCode>
                <c:ptCount val="7"/>
                <c:pt idx="0">
                  <c:v>0.72307692307692306</c:v>
                </c:pt>
                <c:pt idx="1">
                  <c:v>0.64175824175824181</c:v>
                </c:pt>
                <c:pt idx="2">
                  <c:v>0.3098901098901099</c:v>
                </c:pt>
                <c:pt idx="3">
                  <c:v>0.34285714285714286</c:v>
                </c:pt>
                <c:pt idx="4">
                  <c:v>0.23076923076923078</c:v>
                </c:pt>
                <c:pt idx="5">
                  <c:v>0.14285714285714285</c:v>
                </c:pt>
                <c:pt idx="6">
                  <c:v>4.3956043956043959E-2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A-4AC0-8D2B-5D28F818E4BD}"/>
            </c:ext>
          </c:extLst>
        </c:ser>
        <c:ser>
          <c:idx val="3"/>
          <c:order val="2"/>
          <c:tx>
            <c:strRef>
              <c:f>'Gráfico GM 8'!$E$4</c:f>
              <c:strCache>
                <c:ptCount val="1"/>
                <c:pt idx="0">
                  <c:v>Sul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8'!$A$5:$A$11</c:f>
              <c:strCache>
                <c:ptCount val="7"/>
                <c:pt idx="0">
                  <c:v>Capacitações presenciais</c:v>
                </c:pt>
                <c:pt idx="1">
                  <c:v>Assessoramento técnico à distância</c:v>
                </c:pt>
                <c:pt idx="2">
                  <c:v>Assessoramento técnico de forma presencial no município</c:v>
                </c:pt>
                <c:pt idx="3">
                  <c:v>Elaboração, pelo Estado, de normativas e instruções operacionais para orientação dos municípios</c:v>
                </c:pt>
                <c:pt idx="4">
                  <c:v>Produção e distribuição de material técnico</c:v>
                </c:pt>
                <c:pt idx="5">
                  <c:v>Capacitações à distância</c:v>
                </c:pt>
                <c:pt idx="6">
                  <c:v>Outras formas</c:v>
                </c:pt>
              </c:strCache>
            </c:strRef>
          </c:cat>
          <c:val>
            <c:numRef>
              <c:f>'Gráfico GM 8'!$E$5:$E$11</c:f>
              <c:numCache>
                <c:formatCode>0.0%</c:formatCode>
                <c:ptCount val="7"/>
                <c:pt idx="0">
                  <c:v>0.64880952380952384</c:v>
                </c:pt>
                <c:pt idx="1">
                  <c:v>0.6428571428571429</c:v>
                </c:pt>
                <c:pt idx="2">
                  <c:v>0.375</c:v>
                </c:pt>
                <c:pt idx="3">
                  <c:v>0.38690476190476192</c:v>
                </c:pt>
                <c:pt idx="4">
                  <c:v>0.37925170068027209</c:v>
                </c:pt>
                <c:pt idx="5">
                  <c:v>0.26530612244897961</c:v>
                </c:pt>
                <c:pt idx="6">
                  <c:v>8.2482993197278906E-2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A-4AC0-8D2B-5D28F818E4BD}"/>
            </c:ext>
          </c:extLst>
        </c:ser>
        <c:ser>
          <c:idx val="2"/>
          <c:order val="3"/>
          <c:tx>
            <c:strRef>
              <c:f>'Gráfico GM 8'!$D$4</c:f>
              <c:strCache>
                <c:ptCount val="1"/>
                <c:pt idx="0">
                  <c:v>Sudeste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8'!$A$5:$A$11</c:f>
              <c:strCache>
                <c:ptCount val="7"/>
                <c:pt idx="0">
                  <c:v>Capacitações presenciais</c:v>
                </c:pt>
                <c:pt idx="1">
                  <c:v>Assessoramento técnico à distância</c:v>
                </c:pt>
                <c:pt idx="2">
                  <c:v>Assessoramento técnico de forma presencial no município</c:v>
                </c:pt>
                <c:pt idx="3">
                  <c:v>Elaboração, pelo Estado, de normativas e instruções operacionais para orientação dos municípios</c:v>
                </c:pt>
                <c:pt idx="4">
                  <c:v>Produção e distribuição de material técnico</c:v>
                </c:pt>
                <c:pt idx="5">
                  <c:v>Capacitações à distância</c:v>
                </c:pt>
                <c:pt idx="6">
                  <c:v>Outras formas</c:v>
                </c:pt>
              </c:strCache>
            </c:strRef>
          </c:cat>
          <c:val>
            <c:numRef>
              <c:f>'Gráfico GM 8'!$D$5:$D$11</c:f>
              <c:numCache>
                <c:formatCode>0.0%</c:formatCode>
                <c:ptCount val="7"/>
                <c:pt idx="0">
                  <c:v>0.7680538555691554</c:v>
                </c:pt>
                <c:pt idx="1">
                  <c:v>0.69706242350061198</c:v>
                </c:pt>
                <c:pt idx="2">
                  <c:v>0.30905752753977966</c:v>
                </c:pt>
                <c:pt idx="3">
                  <c:v>0.44675642594859238</c:v>
                </c:pt>
                <c:pt idx="4">
                  <c:v>0.37025703794369647</c:v>
                </c:pt>
                <c:pt idx="5">
                  <c:v>0.53916768665850678</c:v>
                </c:pt>
                <c:pt idx="6">
                  <c:v>4.6511627906976744E-2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DA-4AC0-8D2B-5D28F818E4BD}"/>
            </c:ext>
          </c:extLst>
        </c:ser>
        <c:ser>
          <c:idx val="1"/>
          <c:order val="4"/>
          <c:tx>
            <c:strRef>
              <c:f>'Gráfico GM 8'!$C$4</c:f>
              <c:strCache>
                <c:ptCount val="1"/>
                <c:pt idx="0">
                  <c:v>Nordeste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8'!$A$5:$A$11</c:f>
              <c:strCache>
                <c:ptCount val="7"/>
                <c:pt idx="0">
                  <c:v>Capacitações presenciais</c:v>
                </c:pt>
                <c:pt idx="1">
                  <c:v>Assessoramento técnico à distância</c:v>
                </c:pt>
                <c:pt idx="2">
                  <c:v>Assessoramento técnico de forma presencial no município</c:v>
                </c:pt>
                <c:pt idx="3">
                  <c:v>Elaboração, pelo Estado, de normativas e instruções operacionais para orientação dos municípios</c:v>
                </c:pt>
                <c:pt idx="4">
                  <c:v>Produção e distribuição de material técnico</c:v>
                </c:pt>
                <c:pt idx="5">
                  <c:v>Capacitações à distância</c:v>
                </c:pt>
                <c:pt idx="6">
                  <c:v>Outras formas</c:v>
                </c:pt>
              </c:strCache>
            </c:strRef>
          </c:cat>
          <c:val>
            <c:numRef>
              <c:f>'Gráfico GM 8'!$C$5:$C$11</c:f>
              <c:numCache>
                <c:formatCode>0.0%</c:formatCode>
                <c:ptCount val="7"/>
                <c:pt idx="0">
                  <c:v>0.73096446700507611</c:v>
                </c:pt>
                <c:pt idx="1">
                  <c:v>0.5408911449520587</c:v>
                </c:pt>
                <c:pt idx="2">
                  <c:v>0.2673434856175973</c:v>
                </c:pt>
                <c:pt idx="3">
                  <c:v>0.31415679639029892</c:v>
                </c:pt>
                <c:pt idx="4">
                  <c:v>0.24027072758037224</c:v>
                </c:pt>
                <c:pt idx="5">
                  <c:v>0.16582064297800339</c:v>
                </c:pt>
                <c:pt idx="6">
                  <c:v>6.9937958262831362E-2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A-4AC0-8D2B-5D28F818E4BD}"/>
            </c:ext>
          </c:extLst>
        </c:ser>
        <c:ser>
          <c:idx val="0"/>
          <c:order val="5"/>
          <c:tx>
            <c:strRef>
              <c:f>'Gráfico GM 8'!$B$4</c:f>
              <c:strCache>
                <c:ptCount val="1"/>
                <c:pt idx="0">
                  <c:v> Norte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8'!$A$5:$A$11</c:f>
              <c:strCache>
                <c:ptCount val="7"/>
                <c:pt idx="0">
                  <c:v>Capacitações presenciais</c:v>
                </c:pt>
                <c:pt idx="1">
                  <c:v>Assessoramento técnico à distância</c:v>
                </c:pt>
                <c:pt idx="2">
                  <c:v>Assessoramento técnico de forma presencial no município</c:v>
                </c:pt>
                <c:pt idx="3">
                  <c:v>Elaboração, pelo Estado, de normativas e instruções operacionais para orientação dos municípios</c:v>
                </c:pt>
                <c:pt idx="4">
                  <c:v>Produção e distribuição de material técnico</c:v>
                </c:pt>
                <c:pt idx="5">
                  <c:v>Capacitações à distância</c:v>
                </c:pt>
                <c:pt idx="6">
                  <c:v>Outras formas</c:v>
                </c:pt>
              </c:strCache>
            </c:strRef>
          </c:cat>
          <c:val>
            <c:numRef>
              <c:f>'Gráfico GM 8'!$B$5:$B$11</c:f>
              <c:numCache>
                <c:formatCode>0.0%</c:formatCode>
                <c:ptCount val="7"/>
                <c:pt idx="0">
                  <c:v>0.75846501128668176</c:v>
                </c:pt>
                <c:pt idx="1">
                  <c:v>0.65237020316027083</c:v>
                </c:pt>
                <c:pt idx="2">
                  <c:v>0.49209932279909707</c:v>
                </c:pt>
                <c:pt idx="3">
                  <c:v>0.25282167042889392</c:v>
                </c:pt>
                <c:pt idx="4">
                  <c:v>0.24604966139954854</c:v>
                </c:pt>
                <c:pt idx="5">
                  <c:v>0.16930022573363432</c:v>
                </c:pt>
                <c:pt idx="6">
                  <c:v>4.5146726862302484E-2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DA-4AC0-8D2B-5D28F818E4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990176"/>
        <c:axId val="208990736"/>
      </c:barChart>
      <c:catAx>
        <c:axId val="20899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990736"/>
        <c:crosses val="autoZero"/>
        <c:auto val="1"/>
        <c:lblAlgn val="ctr"/>
        <c:lblOffset val="100"/>
        <c:noMultiLvlLbl val="0"/>
      </c:catAx>
      <c:valAx>
        <c:axId val="208990736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2089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'Gráfico GM 9'!$A$5</c:f>
              <c:strCache>
                <c:ptCount val="1"/>
                <c:pt idx="0">
                  <c:v>Nenhuma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9'!$B$4:$G$4</c:f>
              <c:strCache>
                <c:ptCount val="6"/>
                <c:pt idx="0">
                  <c:v>Brasil</c:v>
                </c:pt>
                <c:pt idx="1">
                  <c:v>Centro-Oeste</c:v>
                </c:pt>
                <c:pt idx="2">
                  <c:v>Sul</c:v>
                </c:pt>
                <c:pt idx="3">
                  <c:v>Sudeste</c:v>
                </c:pt>
                <c:pt idx="4">
                  <c:v>Nordeste</c:v>
                </c:pt>
                <c:pt idx="5">
                  <c:v>Norte</c:v>
                </c:pt>
              </c:strCache>
            </c:strRef>
          </c:cat>
          <c:val>
            <c:numRef>
              <c:f>'Gráfico GM 9'!$B$5:$G$5</c:f>
              <c:numCache>
                <c:formatCode>0.0%</c:formatCode>
                <c:ptCount val="6"/>
                <c:pt idx="0">
                  <c:v>0.58821382959313995</c:v>
                </c:pt>
                <c:pt idx="1">
                  <c:v>0.32747252747252747</c:v>
                </c:pt>
                <c:pt idx="2">
                  <c:v>0.71938775510204078</c:v>
                </c:pt>
                <c:pt idx="3">
                  <c:v>0.77906976744186052</c:v>
                </c:pt>
                <c:pt idx="4">
                  <c:v>0.46756909193457419</c:v>
                </c:pt>
                <c:pt idx="5">
                  <c:v>0.28668171557562078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3-45DF-BBD9-603882611037}"/>
            </c:ext>
          </c:extLst>
        </c:ser>
        <c:ser>
          <c:idx val="1"/>
          <c:order val="1"/>
          <c:tx>
            <c:strRef>
              <c:f>'Gráfico GM 9'!$A$6</c:f>
              <c:strCache>
                <c:ptCount val="1"/>
                <c:pt idx="0">
                  <c:v>1 vez no ano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9'!$B$4:$G$4</c:f>
              <c:strCache>
                <c:ptCount val="6"/>
                <c:pt idx="0">
                  <c:v>Brasil</c:v>
                </c:pt>
                <c:pt idx="1">
                  <c:v>Centro-Oeste</c:v>
                </c:pt>
                <c:pt idx="2">
                  <c:v>Sul</c:v>
                </c:pt>
                <c:pt idx="3">
                  <c:v>Sudeste</c:v>
                </c:pt>
                <c:pt idx="4">
                  <c:v>Nordeste</c:v>
                </c:pt>
                <c:pt idx="5">
                  <c:v>Norte</c:v>
                </c:pt>
              </c:strCache>
            </c:strRef>
          </c:cat>
          <c:val>
            <c:numRef>
              <c:f>'Gráfico GM 9'!$B$6:$G$6</c:f>
              <c:numCache>
                <c:formatCode>0.0%</c:formatCode>
                <c:ptCount val="6"/>
                <c:pt idx="0">
                  <c:v>0.11348294106914797</c:v>
                </c:pt>
                <c:pt idx="1">
                  <c:v>0.12967032967032968</c:v>
                </c:pt>
                <c:pt idx="2">
                  <c:v>0.12329931972789115</c:v>
                </c:pt>
                <c:pt idx="3">
                  <c:v>7.7723378212974301E-2</c:v>
                </c:pt>
                <c:pt idx="4">
                  <c:v>0.13423575860124085</c:v>
                </c:pt>
                <c:pt idx="5">
                  <c:v>0.11963882618510158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3-45DF-BBD9-603882611037}"/>
            </c:ext>
          </c:extLst>
        </c:ser>
        <c:ser>
          <c:idx val="2"/>
          <c:order val="2"/>
          <c:tx>
            <c:strRef>
              <c:f>'Gráfico GM 9'!$A$7</c:f>
              <c:strCache>
                <c:ptCount val="1"/>
                <c:pt idx="0">
                  <c:v>De 2 a 3 vezes no ano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9'!$B$4:$G$4</c:f>
              <c:strCache>
                <c:ptCount val="6"/>
                <c:pt idx="0">
                  <c:v>Brasil</c:v>
                </c:pt>
                <c:pt idx="1">
                  <c:v>Centro-Oeste</c:v>
                </c:pt>
                <c:pt idx="2">
                  <c:v>Sul</c:v>
                </c:pt>
                <c:pt idx="3">
                  <c:v>Sudeste</c:v>
                </c:pt>
                <c:pt idx="4">
                  <c:v>Nordeste</c:v>
                </c:pt>
                <c:pt idx="5">
                  <c:v>Norte</c:v>
                </c:pt>
              </c:strCache>
            </c:strRef>
          </c:cat>
          <c:val>
            <c:numRef>
              <c:f>'Gráfico GM 9'!$B$7:$G$7</c:f>
              <c:numCache>
                <c:formatCode>0.0%</c:formatCode>
                <c:ptCount val="6"/>
                <c:pt idx="0">
                  <c:v>0.11877394636015326</c:v>
                </c:pt>
                <c:pt idx="1">
                  <c:v>0.15384615384615385</c:v>
                </c:pt>
                <c:pt idx="2">
                  <c:v>7.8231292517006806E-2</c:v>
                </c:pt>
                <c:pt idx="3">
                  <c:v>6.4871481028151781E-2</c:v>
                </c:pt>
                <c:pt idx="4">
                  <c:v>0.16525662718556119</c:v>
                </c:pt>
                <c:pt idx="5">
                  <c:v>0.20316027088036118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3-45DF-BBD9-603882611037}"/>
            </c:ext>
          </c:extLst>
        </c:ser>
        <c:ser>
          <c:idx val="3"/>
          <c:order val="3"/>
          <c:tx>
            <c:strRef>
              <c:f>'Gráfico GM 9'!$A$8</c:f>
              <c:strCache>
                <c:ptCount val="1"/>
                <c:pt idx="0">
                  <c:v>De 4 a 6 vezes no ano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9'!$B$4:$G$4</c:f>
              <c:strCache>
                <c:ptCount val="6"/>
                <c:pt idx="0">
                  <c:v>Brasil</c:v>
                </c:pt>
                <c:pt idx="1">
                  <c:v>Centro-Oeste</c:v>
                </c:pt>
                <c:pt idx="2">
                  <c:v>Sul</c:v>
                </c:pt>
                <c:pt idx="3">
                  <c:v>Sudeste</c:v>
                </c:pt>
                <c:pt idx="4">
                  <c:v>Nordeste</c:v>
                </c:pt>
                <c:pt idx="5">
                  <c:v>Norte</c:v>
                </c:pt>
              </c:strCache>
            </c:strRef>
          </c:cat>
          <c:val>
            <c:numRef>
              <c:f>'Gráfico GM 9'!$B$8:$G$8</c:f>
              <c:numCache>
                <c:formatCode>0.0%</c:formatCode>
                <c:ptCount val="6"/>
                <c:pt idx="0">
                  <c:v>8.7757708447363622E-2</c:v>
                </c:pt>
                <c:pt idx="1">
                  <c:v>0.21098901098901099</c:v>
                </c:pt>
                <c:pt idx="2">
                  <c:v>5.187074829931973E-2</c:v>
                </c:pt>
                <c:pt idx="3">
                  <c:v>2.4479804161566709E-2</c:v>
                </c:pt>
                <c:pt idx="4">
                  <c:v>0.10772701635645798</c:v>
                </c:pt>
                <c:pt idx="5">
                  <c:v>0.20993227990970656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03-45DF-BBD9-603882611037}"/>
            </c:ext>
          </c:extLst>
        </c:ser>
        <c:ser>
          <c:idx val="4"/>
          <c:order val="4"/>
          <c:tx>
            <c:strRef>
              <c:f>'Gráfico GM 9'!$A$9</c:f>
              <c:strCache>
                <c:ptCount val="1"/>
                <c:pt idx="0">
                  <c:v>De 7 a 10 vezes no ano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3360053440213762E-3"/>
                  <c:y val="-6.85959271168274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C03-45DF-BBD9-603882611037}"/>
                </c:ext>
              </c:extLst>
            </c:dLbl>
            <c:dLbl>
              <c:idx val="3"/>
              <c:layout>
                <c:manualLayout>
                  <c:x val="-2.6720106880427524E-3"/>
                  <c:y val="-6.645230439442657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C03-45DF-BBD9-6038826110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9'!$B$4:$G$4</c:f>
              <c:strCache>
                <c:ptCount val="6"/>
                <c:pt idx="0">
                  <c:v>Brasil</c:v>
                </c:pt>
                <c:pt idx="1">
                  <c:v>Centro-Oeste</c:v>
                </c:pt>
                <c:pt idx="2">
                  <c:v>Sul</c:v>
                </c:pt>
                <c:pt idx="3">
                  <c:v>Sudeste</c:v>
                </c:pt>
                <c:pt idx="4">
                  <c:v>Nordeste</c:v>
                </c:pt>
                <c:pt idx="5">
                  <c:v>Norte</c:v>
                </c:pt>
              </c:strCache>
            </c:strRef>
          </c:cat>
          <c:val>
            <c:numRef>
              <c:f>'Gráfico GM 9'!$B$9:$G$9</c:f>
              <c:numCache>
                <c:formatCode>0.0%</c:formatCode>
                <c:ptCount val="6"/>
                <c:pt idx="0">
                  <c:v>6.5498996533479292E-2</c:v>
                </c:pt>
                <c:pt idx="1">
                  <c:v>0.1076923076923077</c:v>
                </c:pt>
                <c:pt idx="2">
                  <c:v>2.1258503401360544E-2</c:v>
                </c:pt>
                <c:pt idx="3">
                  <c:v>3.182374541003672E-2</c:v>
                </c:pt>
                <c:pt idx="4">
                  <c:v>9.4190637337845454E-2</c:v>
                </c:pt>
                <c:pt idx="5">
                  <c:v>0.1489841986455982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03-45DF-BBD9-603882611037}"/>
            </c:ext>
          </c:extLst>
        </c:ser>
        <c:ser>
          <c:idx val="5"/>
          <c:order val="5"/>
          <c:tx>
            <c:strRef>
              <c:f>'Gráfico GM 9'!$A$10</c:f>
              <c:strCache>
                <c:ptCount val="1"/>
                <c:pt idx="0">
                  <c:v>Mais de 10 vezes no ano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9'!$B$4:$G$4</c:f>
              <c:strCache>
                <c:ptCount val="6"/>
                <c:pt idx="0">
                  <c:v>Brasil</c:v>
                </c:pt>
                <c:pt idx="1">
                  <c:v>Centro-Oeste</c:v>
                </c:pt>
                <c:pt idx="2">
                  <c:v>Sul</c:v>
                </c:pt>
                <c:pt idx="3">
                  <c:v>Sudeste</c:v>
                </c:pt>
                <c:pt idx="4">
                  <c:v>Nordeste</c:v>
                </c:pt>
                <c:pt idx="5">
                  <c:v>Norte</c:v>
                </c:pt>
              </c:strCache>
            </c:strRef>
          </c:cat>
          <c:val>
            <c:numRef>
              <c:f>'Gráfico GM 9'!$B$10:$G$10</c:f>
              <c:numCache>
                <c:formatCode>0.0%</c:formatCode>
                <c:ptCount val="6"/>
                <c:pt idx="0">
                  <c:v>2.6272577996715927E-2</c:v>
                </c:pt>
                <c:pt idx="1">
                  <c:v>7.032967032967033E-2</c:v>
                </c:pt>
                <c:pt idx="2">
                  <c:v>5.9523809523809521E-3</c:v>
                </c:pt>
                <c:pt idx="3">
                  <c:v>2.2031823745410038E-2</c:v>
                </c:pt>
                <c:pt idx="4">
                  <c:v>3.102086858432036E-2</c:v>
                </c:pt>
                <c:pt idx="5">
                  <c:v>3.160270880361174E-2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03-45DF-BBD9-6038826110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996336"/>
        <c:axId val="208996896"/>
      </c:barChart>
      <c:catAx>
        <c:axId val="20899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996896"/>
        <c:crosses val="autoZero"/>
        <c:auto val="1"/>
        <c:lblAlgn val="ctr"/>
        <c:lblOffset val="100"/>
        <c:noMultiLvlLbl val="0"/>
      </c:catAx>
      <c:valAx>
        <c:axId val="2089968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899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GM 10'!$B$3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10'!$A$4:$A$9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 </c:v>
                </c:pt>
              </c:strCache>
            </c:strRef>
          </c:cat>
          <c:val>
            <c:numRef>
              <c:f>'Gráfico GM 10'!$B$4:$B$9</c:f>
              <c:numCache>
                <c:formatCode>0.0%</c:formatCode>
                <c:ptCount val="6"/>
                <c:pt idx="0">
                  <c:v>8.6859688195991103E-2</c:v>
                </c:pt>
                <c:pt idx="1">
                  <c:v>0.17398648648648649</c:v>
                </c:pt>
                <c:pt idx="2">
                  <c:v>7.9975579975579969E-2</c:v>
                </c:pt>
                <c:pt idx="3">
                  <c:v>7.6335877862595422E-2</c:v>
                </c:pt>
                <c:pt idx="4">
                  <c:v>0.10262008733624454</c:v>
                </c:pt>
                <c:pt idx="5">
                  <c:v>0.112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E1D-B298-B07E36E6771C}"/>
            </c:ext>
          </c:extLst>
        </c:ser>
        <c:ser>
          <c:idx val="1"/>
          <c:order val="1"/>
          <c:tx>
            <c:strRef>
              <c:f>'Gráfico GM 10'!$C$3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10'!$A$4:$A$9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 </c:v>
                </c:pt>
              </c:strCache>
            </c:strRef>
          </c:cat>
          <c:val>
            <c:numRef>
              <c:f>'Gráfico GM 10'!$C$4:$C$9</c:f>
              <c:numCache>
                <c:formatCode>0.0%</c:formatCode>
                <c:ptCount val="6"/>
                <c:pt idx="0">
                  <c:v>8.35214446952596E-2</c:v>
                </c:pt>
                <c:pt idx="1">
                  <c:v>0.16074450084602368</c:v>
                </c:pt>
                <c:pt idx="2">
                  <c:v>7.9559363525091797E-2</c:v>
                </c:pt>
                <c:pt idx="3">
                  <c:v>8.5884353741496597E-2</c:v>
                </c:pt>
                <c:pt idx="4">
                  <c:v>7.6923076923076927E-2</c:v>
                </c:pt>
                <c:pt idx="5">
                  <c:v>0.10727969348659004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5-4E1D-B298-B07E36E677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285392"/>
        <c:axId val="209285952"/>
      </c:barChart>
      <c:catAx>
        <c:axId val="2092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85952"/>
        <c:crosses val="autoZero"/>
        <c:auto val="1"/>
        <c:lblAlgn val="ctr"/>
        <c:lblOffset val="100"/>
        <c:noMultiLvlLbl val="0"/>
      </c:catAx>
      <c:valAx>
        <c:axId val="20928595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092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'Gráfico GM 2'!$B$3</c:f>
              <c:strCache>
                <c:ptCount val="1"/>
                <c:pt idx="0">
                  <c:v>Sim, na estrutura do órgão gestor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2'!$A$4:$A$11</c:f>
              <c:strCache>
                <c:ptCount val="8"/>
                <c:pt idx="0">
                  <c:v>Proteção Social Básica</c:v>
                </c:pt>
                <c:pt idx="1">
                  <c:v>Proteção Social Especial</c:v>
                </c:pt>
                <c:pt idx="2">
                  <c:v>Gestão de Benefícios Assistenciais (Bolsa Família, BPC, Benefícios Eventuais)</c:v>
                </c:pt>
                <c:pt idx="3">
                  <c:v>Gestão do SUAS</c:v>
                </c:pt>
                <c:pt idx="4">
                  <c:v>Vigilância Socioassistencial (Inclusive áreas de monitoramento e avaliação)</c:v>
                </c:pt>
                <c:pt idx="5">
                  <c:v>Gestão do Trabalho</c:v>
                </c:pt>
                <c:pt idx="6">
                  <c:v>Regulação do SUAS</c:v>
                </c:pt>
                <c:pt idx="7">
                  <c:v>Gestão Financeira e Orçamentária</c:v>
                </c:pt>
              </c:strCache>
            </c:strRef>
          </c:cat>
          <c:val>
            <c:numRef>
              <c:f>'Gráfico GM 2'!$B$4:$B$11</c:f>
              <c:numCache>
                <c:formatCode>0.0%</c:formatCode>
                <c:ptCount val="8"/>
                <c:pt idx="0">
                  <c:v>0.62525086663017704</c:v>
                </c:pt>
                <c:pt idx="1">
                  <c:v>0.356139390622149</c:v>
                </c:pt>
                <c:pt idx="2">
                  <c:v>0.63054187192118205</c:v>
                </c:pt>
                <c:pt idx="3">
                  <c:v>0.52837073526728695</c:v>
                </c:pt>
                <c:pt idx="4">
                  <c:v>0.31089217296113802</c:v>
                </c:pt>
                <c:pt idx="5">
                  <c:v>0.30614851304506502</c:v>
                </c:pt>
                <c:pt idx="6">
                  <c:v>0.36526181353767601</c:v>
                </c:pt>
                <c:pt idx="7">
                  <c:v>0.51596424010217101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A-4E71-9328-4A8A9FE818BF}"/>
            </c:ext>
          </c:extLst>
        </c:ser>
        <c:ser>
          <c:idx val="1"/>
          <c:order val="1"/>
          <c:tx>
            <c:strRef>
              <c:f>'Gráfico GM 2'!$C$3</c:f>
              <c:strCache>
                <c:ptCount val="1"/>
                <c:pt idx="0">
                  <c:v>Sim, de maneira informal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2'!$A$4:$A$11</c:f>
              <c:strCache>
                <c:ptCount val="8"/>
                <c:pt idx="0">
                  <c:v>Proteção Social Básica</c:v>
                </c:pt>
                <c:pt idx="1">
                  <c:v>Proteção Social Especial</c:v>
                </c:pt>
                <c:pt idx="2">
                  <c:v>Gestão de Benefícios Assistenciais (Bolsa Família, BPC, Benefícios Eventuais)</c:v>
                </c:pt>
                <c:pt idx="3">
                  <c:v>Gestão do SUAS</c:v>
                </c:pt>
                <c:pt idx="4">
                  <c:v>Vigilância Socioassistencial (Inclusive áreas de monitoramento e avaliação)</c:v>
                </c:pt>
                <c:pt idx="5">
                  <c:v>Gestão do Trabalho</c:v>
                </c:pt>
                <c:pt idx="6">
                  <c:v>Regulação do SUAS</c:v>
                </c:pt>
                <c:pt idx="7">
                  <c:v>Gestão Financeira e Orçamentária</c:v>
                </c:pt>
              </c:strCache>
            </c:strRef>
          </c:cat>
          <c:val>
            <c:numRef>
              <c:f>'Gráfico GM 2'!$C$4:$C$11</c:f>
              <c:numCache>
                <c:formatCode>0.0%</c:formatCode>
                <c:ptCount val="8"/>
                <c:pt idx="0">
                  <c:v>0.261995986133917</c:v>
                </c:pt>
                <c:pt idx="1">
                  <c:v>0.30140485312899101</c:v>
                </c:pt>
                <c:pt idx="2">
                  <c:v>0.26254333150884901</c:v>
                </c:pt>
                <c:pt idx="3">
                  <c:v>0.33150884875022801</c:v>
                </c:pt>
                <c:pt idx="4">
                  <c:v>0.369275679620507</c:v>
                </c:pt>
                <c:pt idx="5">
                  <c:v>0.30176975004561202</c:v>
                </c:pt>
                <c:pt idx="6">
                  <c:v>0.29483670862981198</c:v>
                </c:pt>
                <c:pt idx="7">
                  <c:v>0.300675059295749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A-4E71-9328-4A8A9FE818BF}"/>
            </c:ext>
          </c:extLst>
        </c:ser>
        <c:ser>
          <c:idx val="2"/>
          <c:order val="2"/>
          <c:tx>
            <c:strRef>
              <c:f>'Gráfico GM 2'!$D$3</c:f>
              <c:strCache>
                <c:ptCount val="1"/>
                <c:pt idx="0">
                  <c:v>Não constituída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2'!$A$4:$A$11</c:f>
              <c:strCache>
                <c:ptCount val="8"/>
                <c:pt idx="0">
                  <c:v>Proteção Social Básica</c:v>
                </c:pt>
                <c:pt idx="1">
                  <c:v>Proteção Social Especial</c:v>
                </c:pt>
                <c:pt idx="2">
                  <c:v>Gestão de Benefícios Assistenciais (Bolsa Família, BPC, Benefícios Eventuais)</c:v>
                </c:pt>
                <c:pt idx="3">
                  <c:v>Gestão do SUAS</c:v>
                </c:pt>
                <c:pt idx="4">
                  <c:v>Vigilância Socioassistencial (Inclusive áreas de monitoramento e avaliação)</c:v>
                </c:pt>
                <c:pt idx="5">
                  <c:v>Gestão do Trabalho</c:v>
                </c:pt>
                <c:pt idx="6">
                  <c:v>Regulação do SUAS</c:v>
                </c:pt>
                <c:pt idx="7">
                  <c:v>Gestão Financeira e Orçamentária</c:v>
                </c:pt>
              </c:strCache>
            </c:strRef>
          </c:cat>
          <c:val>
            <c:numRef>
              <c:f>'Gráfico GM 2'!$D$4:$D$11</c:f>
              <c:numCache>
                <c:formatCode>0.0%</c:formatCode>
                <c:ptCount val="8"/>
                <c:pt idx="0">
                  <c:v>0.112753147235906</c:v>
                </c:pt>
                <c:pt idx="1">
                  <c:v>0.34245575624885999</c:v>
                </c:pt>
                <c:pt idx="2">
                  <c:v>0.106914796569969</c:v>
                </c:pt>
                <c:pt idx="3">
                  <c:v>0.14012041598248501</c:v>
                </c:pt>
                <c:pt idx="4">
                  <c:v>0.31983214741835397</c:v>
                </c:pt>
                <c:pt idx="5">
                  <c:v>0.39208173690932302</c:v>
                </c:pt>
                <c:pt idx="6">
                  <c:v>0.33990147783251201</c:v>
                </c:pt>
                <c:pt idx="7">
                  <c:v>0.18336070060208001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A-4E71-9328-4A8A9FE818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066768"/>
        <c:axId val="204067328"/>
      </c:barChart>
      <c:catAx>
        <c:axId val="20406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067328"/>
        <c:crosses val="autoZero"/>
        <c:auto val="1"/>
        <c:lblAlgn val="ctr"/>
        <c:lblOffset val="100"/>
        <c:noMultiLvlLbl val="0"/>
      </c:catAx>
      <c:valAx>
        <c:axId val="204067328"/>
        <c:scaling>
          <c:orientation val="minMax"/>
          <c:max val="1"/>
          <c:min val="0"/>
        </c:scaling>
        <c:delete val="1"/>
        <c:axPos val="b"/>
        <c:numFmt formatCode="0.0%" sourceLinked="1"/>
        <c:majorTickMark val="out"/>
        <c:minorTickMark val="none"/>
        <c:tickLblPos val="nextTo"/>
        <c:crossAx val="2040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96772145077209"/>
          <c:y val="2.0257826887661142E-2"/>
          <c:w val="0.84178151732220696"/>
          <c:h val="0.9140115427560505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'Gráfico GM 3'!$A$5</c:f>
              <c:strCache>
                <c:ptCount val="1"/>
                <c:pt idx="0">
                  <c:v>Anual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GM 3'!$B$3:$M$4</c:f>
              <c:multiLvlStrCache>
                <c:ptCount val="6"/>
                <c:lvl>
                  <c:pt idx="0">
                    <c:v>Brasil</c:v>
                  </c:pt>
                  <c:pt idx="1">
                    <c:v>Centro-Oeste</c:v>
                  </c:pt>
                  <c:pt idx="2">
                    <c:v>Sul</c:v>
                  </c:pt>
                  <c:pt idx="3">
                    <c:v>Sudeste</c:v>
                  </c:pt>
                  <c:pt idx="4">
                    <c:v>Nordeste</c:v>
                  </c:pt>
                  <c:pt idx="5">
                    <c:v>Norte</c:v>
                  </c:pt>
                </c:lvl>
                <c:lvl>
                  <c:pt idx="0">
                    <c:v>PMAS</c:v>
                  </c:pt>
                </c:lvl>
              </c:multiLvlStrCache>
            </c:multiLvlStrRef>
          </c:cat>
          <c:val>
            <c:numRef>
              <c:f>'Gráfico GM 3'!$B$5:$M$5</c:f>
              <c:numCache>
                <c:formatCode>0.0%</c:formatCode>
                <c:ptCount val="6"/>
                <c:pt idx="0">
                  <c:v>0.1023535851122058</c:v>
                </c:pt>
                <c:pt idx="1">
                  <c:v>0.11428571428571428</c:v>
                </c:pt>
                <c:pt idx="2">
                  <c:v>4.8469387755102039E-2</c:v>
                </c:pt>
                <c:pt idx="3">
                  <c:v>0.12178702570379436</c:v>
                </c:pt>
                <c:pt idx="4">
                  <c:v>0.11449520586576424</c:v>
                </c:pt>
                <c:pt idx="5">
                  <c:v>0.11286681715575621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8-4CDD-B8E1-55975376F9B1}"/>
            </c:ext>
          </c:extLst>
        </c:ser>
        <c:ser>
          <c:idx val="1"/>
          <c:order val="1"/>
          <c:tx>
            <c:strRef>
              <c:f>'Gráfico GM 3'!$A$6</c:f>
              <c:strCache>
                <c:ptCount val="1"/>
                <c:pt idx="0">
                  <c:v>bianual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GM 3'!$B$3:$M$4</c:f>
              <c:multiLvlStrCache>
                <c:ptCount val="6"/>
                <c:lvl>
                  <c:pt idx="0">
                    <c:v>Brasil</c:v>
                  </c:pt>
                  <c:pt idx="1">
                    <c:v>Centro-Oeste</c:v>
                  </c:pt>
                  <c:pt idx="2">
                    <c:v>Sul</c:v>
                  </c:pt>
                  <c:pt idx="3">
                    <c:v>Sudeste</c:v>
                  </c:pt>
                  <c:pt idx="4">
                    <c:v>Nordeste</c:v>
                  </c:pt>
                  <c:pt idx="5">
                    <c:v>Norte</c:v>
                  </c:pt>
                </c:lvl>
                <c:lvl>
                  <c:pt idx="0">
                    <c:v>PMAS</c:v>
                  </c:pt>
                </c:lvl>
              </c:multiLvlStrCache>
            </c:multiLvlStrRef>
          </c:cat>
          <c:val>
            <c:numRef>
              <c:f>'Gráfico GM 3'!$B$6:$M$6</c:f>
              <c:numCache>
                <c:formatCode>0.0%</c:formatCode>
                <c:ptCount val="6"/>
                <c:pt idx="0">
                  <c:v>0.24831235176062763</c:v>
                </c:pt>
                <c:pt idx="1">
                  <c:v>0.16483516483516483</c:v>
                </c:pt>
                <c:pt idx="2">
                  <c:v>0.11479591836734694</c:v>
                </c:pt>
                <c:pt idx="3">
                  <c:v>0.40269277845777235</c:v>
                </c:pt>
                <c:pt idx="4">
                  <c:v>0.23406655386350816</c:v>
                </c:pt>
                <c:pt idx="5">
                  <c:v>0.17607223476297967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8-4CDD-B8E1-55975376F9B1}"/>
            </c:ext>
          </c:extLst>
        </c:ser>
        <c:ser>
          <c:idx val="2"/>
          <c:order val="2"/>
          <c:tx>
            <c:strRef>
              <c:f>'Gráfico GM 3'!$A$7</c:f>
              <c:strCache>
                <c:ptCount val="1"/>
                <c:pt idx="0">
                  <c:v>De 4  em 4 anos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GM 3'!$B$3:$M$4</c:f>
              <c:multiLvlStrCache>
                <c:ptCount val="6"/>
                <c:lvl>
                  <c:pt idx="0">
                    <c:v>Brasil</c:v>
                  </c:pt>
                  <c:pt idx="1">
                    <c:v>Centro-Oeste</c:v>
                  </c:pt>
                  <c:pt idx="2">
                    <c:v>Sul</c:v>
                  </c:pt>
                  <c:pt idx="3">
                    <c:v>Sudeste</c:v>
                  </c:pt>
                  <c:pt idx="4">
                    <c:v>Nordeste</c:v>
                  </c:pt>
                  <c:pt idx="5">
                    <c:v>Norte</c:v>
                  </c:pt>
                </c:lvl>
                <c:lvl>
                  <c:pt idx="0">
                    <c:v>PMAS</c:v>
                  </c:pt>
                </c:lvl>
              </c:multiLvlStrCache>
            </c:multiLvlStrRef>
          </c:cat>
          <c:val>
            <c:numRef>
              <c:f>'Gráfico GM 3'!$B$7:$M$7</c:f>
              <c:numCache>
                <c:formatCode>0.0%</c:formatCode>
                <c:ptCount val="6"/>
                <c:pt idx="0">
                  <c:v>0.1831782521437694</c:v>
                </c:pt>
                <c:pt idx="1">
                  <c:v>0.18681318681318682</c:v>
                </c:pt>
                <c:pt idx="2">
                  <c:v>0.16156462585034015</c:v>
                </c:pt>
                <c:pt idx="3">
                  <c:v>0.14320685434516525</c:v>
                </c:pt>
                <c:pt idx="4">
                  <c:v>0.21827411167512689</c:v>
                </c:pt>
                <c:pt idx="5">
                  <c:v>0.24379232505643342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8-4CDD-B8E1-55975376F9B1}"/>
            </c:ext>
          </c:extLst>
        </c:ser>
        <c:ser>
          <c:idx val="3"/>
          <c:order val="3"/>
          <c:tx>
            <c:strRef>
              <c:f>'Gráfico GM 3'!#REF!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GM 3'!$B$3:$M$4</c:f>
              <c:multiLvlStrCache>
                <c:ptCount val="6"/>
                <c:lvl>
                  <c:pt idx="0">
                    <c:v>Brasil</c:v>
                  </c:pt>
                  <c:pt idx="1">
                    <c:v>Centro-Oeste</c:v>
                  </c:pt>
                  <c:pt idx="2">
                    <c:v>Sul</c:v>
                  </c:pt>
                  <c:pt idx="3">
                    <c:v>Sudeste</c:v>
                  </c:pt>
                  <c:pt idx="4">
                    <c:v>Nordeste</c:v>
                  </c:pt>
                  <c:pt idx="5">
                    <c:v>Norte</c:v>
                  </c:pt>
                </c:lvl>
                <c:lvl>
                  <c:pt idx="0">
                    <c:v>PMAS</c:v>
                  </c:pt>
                </c:lvl>
              </c:multiLvlStrCache>
            </c:multiLvlStrRef>
          </c:cat>
          <c:val>
            <c:numRef>
              <c:f>'Gráfico GM 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8-4CDD-B8E1-55975376F9B1}"/>
            </c:ext>
          </c:extLst>
        </c:ser>
        <c:ser>
          <c:idx val="4"/>
          <c:order val="4"/>
          <c:tx>
            <c:strRef>
              <c:f>'Gráfico GM 3'!#REF!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GM 3'!$B$3:$M$4</c:f>
              <c:multiLvlStrCache>
                <c:ptCount val="6"/>
                <c:lvl>
                  <c:pt idx="0">
                    <c:v>Brasil</c:v>
                  </c:pt>
                  <c:pt idx="1">
                    <c:v>Centro-Oeste</c:v>
                  </c:pt>
                  <c:pt idx="2">
                    <c:v>Sul</c:v>
                  </c:pt>
                  <c:pt idx="3">
                    <c:v>Sudeste</c:v>
                  </c:pt>
                  <c:pt idx="4">
                    <c:v>Nordeste</c:v>
                  </c:pt>
                  <c:pt idx="5">
                    <c:v>Norte</c:v>
                  </c:pt>
                </c:lvl>
                <c:lvl>
                  <c:pt idx="0">
                    <c:v>PMAS</c:v>
                  </c:pt>
                </c:lvl>
              </c:multiLvlStrCache>
            </c:multiLvlStrRef>
          </c:cat>
          <c:val>
            <c:numRef>
              <c:f>'Gráfico GM 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8-4CDD-B8E1-55975376F9B1}"/>
            </c:ext>
          </c:extLst>
        </c:ser>
        <c:ser>
          <c:idx val="5"/>
          <c:order val="5"/>
          <c:tx>
            <c:strRef>
              <c:f>'Gráfico GM 3'!$A$8</c:f>
              <c:strCache>
                <c:ptCount val="1"/>
                <c:pt idx="0">
                  <c:v>Mais de 10 anos atrás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134553865052963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4C8-4CDD-B8E1-55975376F9B1}"/>
                </c:ext>
              </c:extLst>
            </c:dLbl>
            <c:dLbl>
              <c:idx val="1"/>
              <c:layout>
                <c:manualLayout>
                  <c:x val="3.1221938286793312E-2"/>
                  <c:y val="5.276895636664202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4C8-4CDD-B8E1-55975376F9B1}"/>
                </c:ext>
              </c:extLst>
            </c:dLbl>
            <c:dLbl>
              <c:idx val="2"/>
              <c:layout>
                <c:manualLayout>
                  <c:x val="2.8134553865052786E-2"/>
                  <c:y val="6.3543162077114358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4C8-4CDD-B8E1-55975376F9B1}"/>
                </c:ext>
              </c:extLst>
            </c:dLbl>
            <c:dLbl>
              <c:idx val="3"/>
              <c:layout>
                <c:manualLayout>
                  <c:x val="2.821469062922867E-2"/>
                  <c:y val="7.4317367787586706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4C8-4CDD-B8E1-55975376F9B1}"/>
                </c:ext>
              </c:extLst>
            </c:dLbl>
            <c:dLbl>
              <c:idx val="4"/>
              <c:layout>
                <c:manualLayout>
                  <c:x val="2.8134553865052963E-2"/>
                  <c:y val="-1.313931062484592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4C8-4CDD-B8E1-55975376F9B1}"/>
                </c:ext>
              </c:extLst>
            </c:dLbl>
            <c:dLbl>
              <c:idx val="5"/>
              <c:layout>
                <c:manualLayout>
                  <c:x val="2.935779533744657E-2"/>
                  <c:y val="6.160293499224131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4C8-4CDD-B8E1-55975376F9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GM 3'!$B$3:$M$4</c:f>
              <c:multiLvlStrCache>
                <c:ptCount val="6"/>
                <c:lvl>
                  <c:pt idx="0">
                    <c:v>Brasil</c:v>
                  </c:pt>
                  <c:pt idx="1">
                    <c:v>Centro-Oeste</c:v>
                  </c:pt>
                  <c:pt idx="2">
                    <c:v>Sul</c:v>
                  </c:pt>
                  <c:pt idx="3">
                    <c:v>Sudeste</c:v>
                  </c:pt>
                  <c:pt idx="4">
                    <c:v>Nordeste</c:v>
                  </c:pt>
                  <c:pt idx="5">
                    <c:v>Norte</c:v>
                  </c:pt>
                </c:lvl>
                <c:lvl>
                  <c:pt idx="0">
                    <c:v>PMAS</c:v>
                  </c:pt>
                </c:lvl>
              </c:multiLvlStrCache>
            </c:multiLvlStrRef>
          </c:cat>
          <c:val>
            <c:numRef>
              <c:f>'Gráfico GM 3'!$B$8:$M$8</c:f>
              <c:numCache>
                <c:formatCode>0.0%</c:formatCode>
                <c:ptCount val="6"/>
                <c:pt idx="0">
                  <c:v>7.8452837073526727E-3</c:v>
                </c:pt>
                <c:pt idx="1">
                  <c:v>1.098901098901099E-2</c:v>
                </c:pt>
                <c:pt idx="2">
                  <c:v>5.9523809523809521E-3</c:v>
                </c:pt>
                <c:pt idx="3">
                  <c:v>1.0403916768665851E-2</c:v>
                </c:pt>
                <c:pt idx="4">
                  <c:v>6.2041737168640719E-3</c:v>
                </c:pt>
                <c:pt idx="5">
                  <c:v>6.7720090293453723E-3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C8-4CDD-B8E1-55975376F9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820960"/>
        <c:axId val="206821520"/>
      </c:barChart>
      <c:catAx>
        <c:axId val="20682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21520"/>
        <c:crosses val="autoZero"/>
        <c:auto val="1"/>
        <c:lblAlgn val="ctr"/>
        <c:lblOffset val="100"/>
        <c:noMultiLvlLbl val="0"/>
      </c:catAx>
      <c:valAx>
        <c:axId val="206821520"/>
        <c:scaling>
          <c:orientation val="minMax"/>
          <c:max val="1.0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2068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162518478293655E-2"/>
          <c:y val="4.9723302659456731E-3"/>
          <c:w val="0.90606718221524973"/>
          <c:h val="0.799139866552825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'Gráfico GE 13'!$A$14</c:f>
              <c:strCache>
                <c:ptCount val="1"/>
                <c:pt idx="0">
                  <c:v>Até 2011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GE 13'!$B$13:$D$13</c:f>
              <c:strCache>
                <c:ptCount val="3"/>
                <c:pt idx="0">
                  <c:v>Última atualização do PEAS</c:v>
                </c:pt>
                <c:pt idx="1">
                  <c:v>Última atualização da Lei Estadual de regulamentação do SUAS</c:v>
                </c:pt>
                <c:pt idx="2">
                  <c:v>Última atualização do Plano Estadual de Capacitação</c:v>
                </c:pt>
              </c:strCache>
            </c:strRef>
          </c:cat>
          <c:val>
            <c:numRef>
              <c:f>'Gráfico GE 13'!$B$14:$D$14</c:f>
              <c:numCache>
                <c:formatCode>0.0%</c:formatCode>
                <c:ptCount val="3"/>
                <c:pt idx="0">
                  <c:v>0.19230769230769201</c:v>
                </c:pt>
                <c:pt idx="1">
                  <c:v>3.8461538461538464E-2</c:v>
                </c:pt>
                <c:pt idx="2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7-42B9-885C-21B28D8385C7}"/>
            </c:ext>
          </c:extLst>
        </c:ser>
        <c:ser>
          <c:idx val="1"/>
          <c:order val="1"/>
          <c:tx>
            <c:strRef>
              <c:f>'Gráfico GE 13'!$A$15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GE 13'!$B$13:$D$13</c:f>
              <c:strCache>
                <c:ptCount val="3"/>
                <c:pt idx="0">
                  <c:v>Última atualização do PEAS</c:v>
                </c:pt>
                <c:pt idx="1">
                  <c:v>Última atualização da Lei Estadual de regulamentação do SUAS</c:v>
                </c:pt>
                <c:pt idx="2">
                  <c:v>Última atualização do Plano Estadual de Capacitação</c:v>
                </c:pt>
              </c:strCache>
            </c:strRef>
          </c:cat>
          <c:val>
            <c:numRef>
              <c:f>'Gráfico GE 13'!$B$15:$D$15</c:f>
              <c:numCache>
                <c:formatCode>0.0%</c:formatCode>
                <c:ptCount val="3"/>
                <c:pt idx="0">
                  <c:v>0.11538461538461539</c:v>
                </c:pt>
                <c:pt idx="1">
                  <c:v>3.8461538461538464E-2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7-42B9-885C-21B28D8385C7}"/>
            </c:ext>
          </c:extLst>
        </c:ser>
        <c:ser>
          <c:idx val="2"/>
          <c:order val="2"/>
          <c:tx>
            <c:strRef>
              <c:f>'Gráfico GE 13'!$A$16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GE 13'!$B$13:$D$13</c:f>
              <c:strCache>
                <c:ptCount val="3"/>
                <c:pt idx="0">
                  <c:v>Última atualização do PEAS</c:v>
                </c:pt>
                <c:pt idx="1">
                  <c:v>Última atualização da Lei Estadual de regulamentação do SUAS</c:v>
                </c:pt>
                <c:pt idx="2">
                  <c:v>Última atualização do Plano Estadual de Capacitação</c:v>
                </c:pt>
              </c:strCache>
            </c:strRef>
          </c:cat>
          <c:val>
            <c:numRef>
              <c:f>'Gráfico GE 13'!$B$16:$D$16</c:f>
              <c:numCache>
                <c:formatCode>0.0%</c:formatCode>
                <c:ptCount val="3"/>
                <c:pt idx="0">
                  <c:v>7.6923076923076927E-2</c:v>
                </c:pt>
                <c:pt idx="2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7-42B9-885C-21B28D8385C7}"/>
            </c:ext>
          </c:extLst>
        </c:ser>
        <c:ser>
          <c:idx val="3"/>
          <c:order val="3"/>
          <c:tx>
            <c:strRef>
              <c:f>'Gráfico GE 13'!$A$17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GE 13'!$B$13:$D$13</c:f>
              <c:strCache>
                <c:ptCount val="3"/>
                <c:pt idx="0">
                  <c:v>Última atualização do PEAS</c:v>
                </c:pt>
                <c:pt idx="1">
                  <c:v>Última atualização da Lei Estadual de regulamentação do SUAS</c:v>
                </c:pt>
                <c:pt idx="2">
                  <c:v>Última atualização do Plano Estadual de Capacitação</c:v>
                </c:pt>
              </c:strCache>
            </c:strRef>
          </c:cat>
          <c:val>
            <c:numRef>
              <c:f>'Gráfico GE 13'!$B$17:$D$17</c:f>
              <c:numCache>
                <c:formatCode>0.0%</c:formatCode>
                <c:ptCount val="3"/>
                <c:pt idx="0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C7-42B9-885C-21B28D8385C7}"/>
            </c:ext>
          </c:extLst>
        </c:ser>
        <c:ser>
          <c:idx val="4"/>
          <c:order val="4"/>
          <c:tx>
            <c:strRef>
              <c:f>'Gráfico GE 13'!$A$18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GE 13'!$B$13:$D$13</c:f>
              <c:strCache>
                <c:ptCount val="3"/>
                <c:pt idx="0">
                  <c:v>Última atualização do PEAS</c:v>
                </c:pt>
                <c:pt idx="1">
                  <c:v>Última atualização da Lei Estadual de regulamentação do SUAS</c:v>
                </c:pt>
                <c:pt idx="2">
                  <c:v>Última atualização do Plano Estadual de Capacitação</c:v>
                </c:pt>
              </c:strCache>
            </c:strRef>
          </c:cat>
          <c:val>
            <c:numRef>
              <c:f>'Gráfico GE 13'!$B$18:$D$18</c:f>
              <c:numCache>
                <c:formatCode>0.0%</c:formatCode>
                <c:ptCount val="3"/>
                <c:pt idx="0">
                  <c:v>3.8461538461538464E-2</c:v>
                </c:pt>
                <c:pt idx="1">
                  <c:v>3.8461538461538464E-2</c:v>
                </c:pt>
                <c:pt idx="2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C7-42B9-885C-21B28D8385C7}"/>
            </c:ext>
          </c:extLst>
        </c:ser>
        <c:ser>
          <c:idx val="5"/>
          <c:order val="5"/>
          <c:tx>
            <c:strRef>
              <c:f>'Gráfico GE 13'!$A$19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GE 13'!$B$13:$D$13</c:f>
              <c:strCache>
                <c:ptCount val="3"/>
                <c:pt idx="0">
                  <c:v>Última atualização do PEAS</c:v>
                </c:pt>
                <c:pt idx="1">
                  <c:v>Última atualização da Lei Estadual de regulamentação do SUAS</c:v>
                </c:pt>
                <c:pt idx="2">
                  <c:v>Última atualização do Plano Estadual de Capacitação</c:v>
                </c:pt>
              </c:strCache>
            </c:strRef>
          </c:cat>
          <c:val>
            <c:numRef>
              <c:f>'Gráfico GE 13'!$B$19:$D$19</c:f>
              <c:numCache>
                <c:formatCode>0.0%</c:formatCode>
                <c:ptCount val="3"/>
                <c:pt idx="0">
                  <c:v>0.34615384615384615</c:v>
                </c:pt>
                <c:pt idx="1">
                  <c:v>3.8461538461538464E-2</c:v>
                </c:pt>
                <c:pt idx="2">
                  <c:v>0.38461538461538464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C7-42B9-885C-21B28D8385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9296592"/>
        <c:axId val="209297152"/>
      </c:barChart>
      <c:catAx>
        <c:axId val="2092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97152"/>
        <c:crosses val="autoZero"/>
        <c:auto val="1"/>
        <c:lblAlgn val="ctr"/>
        <c:lblOffset val="100"/>
        <c:noMultiLvlLbl val="0"/>
      </c:catAx>
      <c:valAx>
        <c:axId val="20929715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092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GE 15'!$A$13</c:f>
              <c:strCache>
                <c:ptCount val="1"/>
                <c:pt idx="0">
                  <c:v> Não realiza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GE 15'!$B$12:$E$12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'Gráfico GE 15'!$B$13:$E$13</c:f>
              <c:numCache>
                <c:formatCode>0.0%</c:formatCode>
                <c:ptCount val="4"/>
                <c:pt idx="0">
                  <c:v>0.19230769230769232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8-405B-B6F0-DBAAA1992E24}"/>
            </c:ext>
          </c:extLst>
        </c:ser>
        <c:ser>
          <c:idx val="1"/>
          <c:order val="1"/>
          <c:tx>
            <c:strRef>
              <c:f>'Gráfico GE 15'!$A$14</c:f>
              <c:strCache>
                <c:ptCount val="1"/>
                <c:pt idx="0">
                  <c:v> Sim, fundo-a-fundo 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GE 15'!$B$12:$E$12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'Gráfico GE 15'!$B$14:$E$14</c:f>
              <c:numCache>
                <c:formatCode>0.0%</c:formatCode>
                <c:ptCount val="4"/>
                <c:pt idx="0">
                  <c:v>0.46153846153846156</c:v>
                </c:pt>
                <c:pt idx="1">
                  <c:v>0.53846153846153844</c:v>
                </c:pt>
                <c:pt idx="2">
                  <c:v>0.53846153846153844</c:v>
                </c:pt>
                <c:pt idx="3">
                  <c:v>0.65384615384615385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8-405B-B6F0-DBAAA1992E24}"/>
            </c:ext>
          </c:extLst>
        </c:ser>
        <c:ser>
          <c:idx val="2"/>
          <c:order val="2"/>
          <c:tx>
            <c:strRef>
              <c:f>'Gráfico GE 15'!$A$15</c:f>
              <c:strCache>
                <c:ptCount val="1"/>
                <c:pt idx="0">
                  <c:v> Sim, por convênio 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GE 15'!$B$12:$E$12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'Gráfico GE 15'!$B$15:$E$15</c:f>
              <c:numCache>
                <c:formatCode>0.0%</c:formatCode>
                <c:ptCount val="4"/>
                <c:pt idx="0">
                  <c:v>0.15384615384615385</c:v>
                </c:pt>
                <c:pt idx="1">
                  <c:v>0.11538461538461539</c:v>
                </c:pt>
                <c:pt idx="2">
                  <c:v>0.11538461538461539</c:v>
                </c:pt>
                <c:pt idx="3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8-405B-B6F0-DBAAA1992E24}"/>
            </c:ext>
          </c:extLst>
        </c:ser>
        <c:ser>
          <c:idx val="3"/>
          <c:order val="3"/>
          <c:tx>
            <c:strRef>
              <c:f>'Gráfico GE 15'!$A$16</c:f>
              <c:strCache>
                <c:ptCount val="1"/>
                <c:pt idx="0">
                  <c:v> Sim, ambos 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GE 15'!$B$12:$E$12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'Gráfico GE 15'!$B$16:$E$16</c:f>
              <c:numCache>
                <c:formatCode>0.0%</c:formatCode>
                <c:ptCount val="4"/>
                <c:pt idx="0">
                  <c:v>0.19230769230769232</c:v>
                </c:pt>
                <c:pt idx="1">
                  <c:v>0.19230769230769232</c:v>
                </c:pt>
                <c:pt idx="2">
                  <c:v>0.19230769230769232</c:v>
                </c:pt>
                <c:pt idx="3">
                  <c:v>0.19230769230769232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B8-405B-B6F0-DBAAA1992E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826000"/>
        <c:axId val="206826560"/>
      </c:barChart>
      <c:catAx>
        <c:axId val="206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26560"/>
        <c:crosses val="autoZero"/>
        <c:auto val="1"/>
        <c:lblAlgn val="ctr"/>
        <c:lblOffset val="100"/>
        <c:noMultiLvlLbl val="0"/>
      </c:catAx>
      <c:valAx>
        <c:axId val="20682656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068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'Gráfico GE 16'!$E$4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GE 16'!$A$5:$A$9</c:f>
              <c:strCache>
                <c:ptCount val="5"/>
                <c:pt idx="0">
                  <c:v>Serviço de Proteção Social Básica</c:v>
                </c:pt>
                <c:pt idx="1">
                  <c:v>Serviço de Proteção Social Especial de Média Complexidade</c:v>
                </c:pt>
                <c:pt idx="2">
                  <c:v>Serviço de Proteção Social Especial de Alta Complexidade</c:v>
                </c:pt>
                <c:pt idx="3">
                  <c:v>Benefícios Eventuais</c:v>
                </c:pt>
                <c:pt idx="4">
                  <c:v>Incentivo financeiro para Gestão do SUAS</c:v>
                </c:pt>
              </c:strCache>
            </c:strRef>
          </c:cat>
          <c:val>
            <c:numRef>
              <c:f>'Gráfico GE 16'!$E$5:$E$9</c:f>
              <c:numCache>
                <c:formatCode>General</c:formatCode>
                <c:ptCount val="5"/>
                <c:pt idx="0">
                  <c:v>22</c:v>
                </c:pt>
                <c:pt idx="1">
                  <c:v>21</c:v>
                </c:pt>
                <c:pt idx="2">
                  <c:v>16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6-4A42-9E8A-4F5503C8B4AF}"/>
            </c:ext>
          </c:extLst>
        </c:ser>
        <c:ser>
          <c:idx val="2"/>
          <c:order val="1"/>
          <c:tx>
            <c:strRef>
              <c:f>'Gráfico GE 16'!$D$4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GE 16'!$A$5:$A$9</c:f>
              <c:strCache>
                <c:ptCount val="5"/>
                <c:pt idx="0">
                  <c:v>Serviço de Proteção Social Básica</c:v>
                </c:pt>
                <c:pt idx="1">
                  <c:v>Serviço de Proteção Social Especial de Média Complexidade</c:v>
                </c:pt>
                <c:pt idx="2">
                  <c:v>Serviço de Proteção Social Especial de Alta Complexidade</c:v>
                </c:pt>
                <c:pt idx="3">
                  <c:v>Benefícios Eventuais</c:v>
                </c:pt>
                <c:pt idx="4">
                  <c:v>Incentivo financeiro para Gestão do SUAS</c:v>
                </c:pt>
              </c:strCache>
            </c:strRef>
          </c:cat>
          <c:val>
            <c:numRef>
              <c:f>'Gráfico GE 16'!$D$5:$D$9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16</c:v>
                </c:pt>
                <c:pt idx="3">
                  <c:v>13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6-4A42-9E8A-4F5503C8B4AF}"/>
            </c:ext>
          </c:extLst>
        </c:ser>
        <c:ser>
          <c:idx val="1"/>
          <c:order val="2"/>
          <c:tx>
            <c:strRef>
              <c:f>'Gráfico GE 16'!$C$4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GE 16'!$A$5:$A$9</c:f>
              <c:strCache>
                <c:ptCount val="5"/>
                <c:pt idx="0">
                  <c:v>Serviço de Proteção Social Básica</c:v>
                </c:pt>
                <c:pt idx="1">
                  <c:v>Serviço de Proteção Social Especial de Média Complexidade</c:v>
                </c:pt>
                <c:pt idx="2">
                  <c:v>Serviço de Proteção Social Especial de Alta Complexidade</c:v>
                </c:pt>
                <c:pt idx="3">
                  <c:v>Benefícios Eventuais</c:v>
                </c:pt>
                <c:pt idx="4">
                  <c:v>Incentivo financeiro para Gestão do SUAS</c:v>
                </c:pt>
              </c:strCache>
            </c:strRef>
          </c:cat>
          <c:val>
            <c:numRef>
              <c:f>'Gráfico GE 16'!$C$5:$C$9</c:f>
              <c:numCache>
                <c:formatCode>General</c:formatCode>
                <c:ptCount val="5"/>
                <c:pt idx="0">
                  <c:v>21</c:v>
                </c:pt>
                <c:pt idx="1">
                  <c:v>20</c:v>
                </c:pt>
                <c:pt idx="2">
                  <c:v>18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6-4A42-9E8A-4F5503C8B4AF}"/>
            </c:ext>
          </c:extLst>
        </c:ser>
        <c:ser>
          <c:idx val="0"/>
          <c:order val="3"/>
          <c:tx>
            <c:strRef>
              <c:f>'Gráfico GE 16'!$B$4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GE 16'!$A$5:$A$9</c:f>
              <c:strCache>
                <c:ptCount val="5"/>
                <c:pt idx="0">
                  <c:v>Serviço de Proteção Social Básica</c:v>
                </c:pt>
                <c:pt idx="1">
                  <c:v>Serviço de Proteção Social Especial de Média Complexidade</c:v>
                </c:pt>
                <c:pt idx="2">
                  <c:v>Serviço de Proteção Social Especial de Alta Complexidade</c:v>
                </c:pt>
                <c:pt idx="3">
                  <c:v>Benefícios Eventuais</c:v>
                </c:pt>
                <c:pt idx="4">
                  <c:v>Incentivo financeiro para Gestão do SUAS</c:v>
                </c:pt>
              </c:strCache>
            </c:strRef>
          </c:cat>
          <c:val>
            <c:numRef>
              <c:f>'Gráfico GE 16'!$B$5:$B$9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14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6-4A42-9E8A-4F5503C8B4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6831040"/>
        <c:axId val="206831600"/>
      </c:barChart>
      <c:catAx>
        <c:axId val="20683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31600"/>
        <c:crosses val="autoZero"/>
        <c:auto val="1"/>
        <c:lblAlgn val="ctr"/>
        <c:lblOffset val="100"/>
        <c:noMultiLvlLbl val="0"/>
      </c:catAx>
      <c:valAx>
        <c:axId val="206831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8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745155659370332E-2"/>
          <c:y val="2.7210884353741496E-2"/>
          <c:w val="0.95571098469150695"/>
          <c:h val="0.76508376050615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 GE 18'!$A$5</c:f>
              <c:strCache>
                <c:ptCount val="1"/>
                <c:pt idx="0">
                  <c:v>Capacitações à distância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GE 18'!$B$4:$E$4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'Gráfico GE 18'!$B$5:$E$5</c:f>
              <c:numCache>
                <c:formatCode>0.0%</c:formatCode>
                <c:ptCount val="4"/>
                <c:pt idx="0">
                  <c:v>0.42307692307692307</c:v>
                </c:pt>
                <c:pt idx="1">
                  <c:v>0.30769230769230771</c:v>
                </c:pt>
                <c:pt idx="2">
                  <c:v>0.34615384615384615</c:v>
                </c:pt>
                <c:pt idx="3">
                  <c:v>0.26923076923076922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1-4C1F-B444-5B769E91FC4E}"/>
            </c:ext>
          </c:extLst>
        </c:ser>
        <c:ser>
          <c:idx val="1"/>
          <c:order val="1"/>
          <c:tx>
            <c:strRef>
              <c:f>'Gráfico GE 18'!$A$6</c:f>
              <c:strCache>
                <c:ptCount val="1"/>
                <c:pt idx="0">
                  <c:v>Outras formas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GE 18'!$B$4:$E$4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'Gráfico GE 18'!$B$6:$E$6</c:f>
              <c:numCache>
                <c:formatCode>0.0%</c:formatCode>
                <c:ptCount val="4"/>
                <c:pt idx="0">
                  <c:v>0.57692307692307687</c:v>
                </c:pt>
                <c:pt idx="1">
                  <c:v>0.30769230769230771</c:v>
                </c:pt>
                <c:pt idx="2">
                  <c:v>0.38461538461538464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1-4C1F-B444-5B769E91FC4E}"/>
            </c:ext>
          </c:extLst>
        </c:ser>
        <c:ser>
          <c:idx val="2"/>
          <c:order val="2"/>
          <c:tx>
            <c:strRef>
              <c:f>'Gráfico GE 18'!$A$7</c:f>
              <c:strCache>
                <c:ptCount val="1"/>
                <c:pt idx="0">
                  <c:v>Produção e distribuição de material técnico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GE 18'!$B$4:$E$4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'Gráfico GE 18'!$B$7:$E$7</c:f>
              <c:numCache>
                <c:formatCode>0.0%</c:formatCode>
                <c:ptCount val="4"/>
                <c:pt idx="0">
                  <c:v>0.69230769230769229</c:v>
                </c:pt>
                <c:pt idx="1">
                  <c:v>0.73076923076923073</c:v>
                </c:pt>
                <c:pt idx="2">
                  <c:v>0.57692307692307687</c:v>
                </c:pt>
                <c:pt idx="3">
                  <c:v>0.73076923076923073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1-4C1F-B444-5B769E91FC4E}"/>
            </c:ext>
          </c:extLst>
        </c:ser>
        <c:ser>
          <c:idx val="3"/>
          <c:order val="3"/>
          <c:tx>
            <c:strRef>
              <c:f>'Gráfico GE 18'!$A$8</c:f>
              <c:strCache>
                <c:ptCount val="1"/>
                <c:pt idx="0">
                  <c:v>Elaboração, pelo Estado, de normativas e instruções operacionais para orientação dos municípios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GE 18'!$B$4:$E$4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'Gráfico GE 18'!$B$8:$E$8</c:f>
              <c:numCache>
                <c:formatCode>0.0%</c:formatCode>
                <c:ptCount val="4"/>
                <c:pt idx="0">
                  <c:v>0.73076923076923073</c:v>
                </c:pt>
                <c:pt idx="1">
                  <c:v>0.53846153846153844</c:v>
                </c:pt>
                <c:pt idx="2">
                  <c:v>0.61538461538461542</c:v>
                </c:pt>
                <c:pt idx="3">
                  <c:v>0.73076923076923073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1-4C1F-B444-5B769E91FC4E}"/>
            </c:ext>
          </c:extLst>
        </c:ser>
        <c:ser>
          <c:idx val="4"/>
          <c:order val="4"/>
          <c:tx>
            <c:strRef>
              <c:f>'Gráfico GE 18'!$A$9</c:f>
              <c:strCache>
                <c:ptCount val="1"/>
                <c:pt idx="0">
                  <c:v>Capacitações presenciais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GE 18'!$B$4:$E$4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'Gráfico GE 18'!$B$9:$E$9</c:f>
              <c:numCache>
                <c:formatCode>0.0%</c:formatCode>
                <c:ptCount val="4"/>
                <c:pt idx="0">
                  <c:v>0.73076923076923073</c:v>
                </c:pt>
                <c:pt idx="1">
                  <c:v>1</c:v>
                </c:pt>
                <c:pt idx="2">
                  <c:v>0.92307692307692313</c:v>
                </c:pt>
                <c:pt idx="3">
                  <c:v>0.92307692307692313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1-4C1F-B444-5B769E91FC4E}"/>
            </c:ext>
          </c:extLst>
        </c:ser>
        <c:ser>
          <c:idx val="5"/>
          <c:order val="5"/>
          <c:tx>
            <c:strRef>
              <c:f>'Gráfico GE 18'!$A$10</c:f>
              <c:strCache>
                <c:ptCount val="1"/>
                <c:pt idx="0">
                  <c:v>Assessoramento técnico à distância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GE 18'!$B$4:$E$4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'Gráfico GE 18'!$B$10:$E$10</c:f>
              <c:numCache>
                <c:formatCode>0.0%</c:formatCode>
                <c:ptCount val="4"/>
                <c:pt idx="0">
                  <c:v>0.61538461538461542</c:v>
                </c:pt>
                <c:pt idx="1">
                  <c:v>0.92307692307692313</c:v>
                </c:pt>
                <c:pt idx="2">
                  <c:v>0.96153846153846156</c:v>
                </c:pt>
                <c:pt idx="3">
                  <c:v>0.92307692307692313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1-4C1F-B444-5B769E91FC4E}"/>
            </c:ext>
          </c:extLst>
        </c:ser>
        <c:ser>
          <c:idx val="6"/>
          <c:order val="6"/>
          <c:tx>
            <c:strRef>
              <c:f>'Gráfico GE 18'!$A$11</c:f>
              <c:strCache>
                <c:ptCount val="1"/>
                <c:pt idx="0">
                  <c:v>Assessoramento técnico de forma presencial no município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GE 18'!$B$4:$E$4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'Gráfico GE 18'!$B$11:$E$11</c:f>
              <c:numCache>
                <c:formatCode>0.0%</c:formatCode>
                <c:ptCount val="4"/>
                <c:pt idx="0">
                  <c:v>0.92307692307692313</c:v>
                </c:pt>
                <c:pt idx="1">
                  <c:v>0.96153846153846156</c:v>
                </c:pt>
                <c:pt idx="2">
                  <c:v>1</c:v>
                </c:pt>
                <c:pt idx="3">
                  <c:v>0.96153846153846156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41-4C1F-B444-5B769E91FC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205472"/>
        <c:axId val="207206032"/>
      </c:barChart>
      <c:catAx>
        <c:axId val="2072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06032"/>
        <c:crosses val="autoZero"/>
        <c:auto val="1"/>
        <c:lblAlgn val="ctr"/>
        <c:lblOffset val="100"/>
        <c:noMultiLvlLbl val="0"/>
      </c:catAx>
      <c:valAx>
        <c:axId val="20720603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072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1899335467079E-2"/>
          <c:y val="0.86194970369269552"/>
          <c:w val="0.98139647904513505"/>
          <c:h val="0.12320805082667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22236520127206E-2"/>
          <c:y val="2.5135673259997861E-2"/>
          <c:w val="0.96155526959745585"/>
          <c:h val="0.86958382018331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 GM 1'!$B$3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1'!$A$4:$A$9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'Gráfico GM 1'!$B$4:$B$9</c:f>
              <c:numCache>
                <c:formatCode>####.0%</c:formatCode>
                <c:ptCount val="6"/>
                <c:pt idx="0">
                  <c:v>0.72649416909621001</c:v>
                </c:pt>
                <c:pt idx="1">
                  <c:v>0.82</c:v>
                </c:pt>
                <c:pt idx="2">
                  <c:v>0.70299999999999996</c:v>
                </c:pt>
                <c:pt idx="3">
                  <c:v>0.57199999999999995</c:v>
                </c:pt>
                <c:pt idx="4">
                  <c:v>0.80800000000000005</c:v>
                </c:pt>
                <c:pt idx="5">
                  <c:v>0.72649416909621001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7-4D3C-9763-0D7FF0C99383}"/>
            </c:ext>
          </c:extLst>
        </c:ser>
        <c:ser>
          <c:idx val="1"/>
          <c:order val="1"/>
          <c:tx>
            <c:strRef>
              <c:f>'Gráfico GM 1'!$C$3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1'!$A$4:$A$9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'Gráfico GM 1'!$C$4:$C$9</c:f>
              <c:numCache>
                <c:formatCode>####.0%</c:formatCode>
                <c:ptCount val="6"/>
                <c:pt idx="0">
                  <c:v>0.75498522895125597</c:v>
                </c:pt>
                <c:pt idx="1">
                  <c:v>0.83099999999999996</c:v>
                </c:pt>
                <c:pt idx="2">
                  <c:v>0.73899999999999999</c:v>
                </c:pt>
                <c:pt idx="3">
                  <c:v>0.54900000000000004</c:v>
                </c:pt>
                <c:pt idx="4">
                  <c:v>0.86799999999999999</c:v>
                </c:pt>
                <c:pt idx="5">
                  <c:v>0.75498522895125597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7-4D3C-9763-0D7FF0C99383}"/>
            </c:ext>
          </c:extLst>
        </c:ser>
        <c:ser>
          <c:idx val="2"/>
          <c:order val="2"/>
          <c:tx>
            <c:strRef>
              <c:f>'Gráfico GM 1'!$D$3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1'!$A$4:$A$9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'Gráfico GM 1'!$D$4:$D$9</c:f>
              <c:numCache>
                <c:formatCode>####.0%</c:formatCode>
                <c:ptCount val="6"/>
                <c:pt idx="0">
                  <c:v>0.76556914393226705</c:v>
                </c:pt>
                <c:pt idx="1">
                  <c:v>0.84244562022339808</c:v>
                </c:pt>
                <c:pt idx="2">
                  <c:v>0.76229508196721307</c:v>
                </c:pt>
                <c:pt idx="3">
                  <c:v>0.611353711790393</c:v>
                </c:pt>
                <c:pt idx="4">
                  <c:v>0.8459821428571429</c:v>
                </c:pt>
                <c:pt idx="5">
                  <c:v>0.76556914393226705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7-4D3C-9763-0D7FF0C99383}"/>
            </c:ext>
          </c:extLst>
        </c:ser>
        <c:ser>
          <c:idx val="3"/>
          <c:order val="3"/>
          <c:tx>
            <c:strRef>
              <c:f>'Gráfico GM 1'!$E$3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1'!$A$4:$A$9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'Gráfico GM 1'!$E$4:$E$9</c:f>
              <c:numCache>
                <c:formatCode>####.0%</c:formatCode>
                <c:ptCount val="6"/>
                <c:pt idx="0">
                  <c:v>0.78959941198088901</c:v>
                </c:pt>
                <c:pt idx="1">
                  <c:v>0.82917139614074908</c:v>
                </c:pt>
                <c:pt idx="2">
                  <c:v>0.83933002481389574</c:v>
                </c:pt>
                <c:pt idx="3">
                  <c:v>0.64635193133047208</c:v>
                </c:pt>
                <c:pt idx="4">
                  <c:v>0.80911062906724507</c:v>
                </c:pt>
                <c:pt idx="5">
                  <c:v>0.78959941198088901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7-4D3C-9763-0D7FF0C99383}"/>
            </c:ext>
          </c:extLst>
        </c:ser>
        <c:ser>
          <c:idx val="4"/>
          <c:order val="4"/>
          <c:tx>
            <c:strRef>
              <c:f>'Gráfico GM 1'!$F$3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1'!$A$4:$A$9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'Gráfico GM 1'!$F$4:$F$9</c:f>
              <c:numCache>
                <c:formatCode>####.0%</c:formatCode>
                <c:ptCount val="6"/>
                <c:pt idx="0">
                  <c:v>0.77518115942028998</c:v>
                </c:pt>
                <c:pt idx="1">
                  <c:v>0.83299999999999996</c:v>
                </c:pt>
                <c:pt idx="2">
                  <c:v>0.79200000000000004</c:v>
                </c:pt>
                <c:pt idx="3">
                  <c:v>0.63</c:v>
                </c:pt>
                <c:pt idx="4">
                  <c:v>0.84599999999999997</c:v>
                </c:pt>
                <c:pt idx="5">
                  <c:v>0.77518115942028998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67-4D3C-9763-0D7FF0C99383}"/>
            </c:ext>
          </c:extLst>
        </c:ser>
        <c:ser>
          <c:idx val="5"/>
          <c:order val="5"/>
          <c:tx>
            <c:strRef>
              <c:f>'Gráfico GM 1'!$G$3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1'!$A$4:$A$9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'Gráfico GM 1'!$G$4:$G$9</c:f>
              <c:numCache>
                <c:formatCode>0.0%</c:formatCode>
                <c:ptCount val="6"/>
                <c:pt idx="0">
                  <c:v>0.79254545454545455</c:v>
                </c:pt>
                <c:pt idx="1">
                  <c:v>0.85360360360360366</c:v>
                </c:pt>
                <c:pt idx="2">
                  <c:v>0.79548229548229543</c:v>
                </c:pt>
                <c:pt idx="3">
                  <c:v>0.65818490245971162</c:v>
                </c:pt>
                <c:pt idx="4">
                  <c:v>0.86462882096069871</c:v>
                </c:pt>
                <c:pt idx="5">
                  <c:v>0.79254545454545455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67-4D3C-9763-0D7FF0C99383}"/>
            </c:ext>
          </c:extLst>
        </c:ser>
        <c:ser>
          <c:idx val="6"/>
          <c:order val="6"/>
          <c:tx>
            <c:strRef>
              <c:f>'Gráfico GM 1'!$H$3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1'!$A$4:$A$9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'Gráfico GM 1'!$H$4:$H$9</c:f>
              <c:numCache>
                <c:formatCode>0.0%</c:formatCode>
                <c:ptCount val="6"/>
                <c:pt idx="0">
                  <c:v>0.78489326765188838</c:v>
                </c:pt>
                <c:pt idx="1">
                  <c:v>0.84320360970107167</c:v>
                </c:pt>
                <c:pt idx="2">
                  <c:v>0.78580171358629136</c:v>
                </c:pt>
                <c:pt idx="3">
                  <c:v>0.65646258503401356</c:v>
                </c:pt>
                <c:pt idx="4">
                  <c:v>0.84615384615384615</c:v>
                </c:pt>
                <c:pt idx="5">
                  <c:v>0.78489326765188838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67-4D3C-9763-0D7FF0C993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212192"/>
        <c:axId val="207212752"/>
      </c:barChart>
      <c:catAx>
        <c:axId val="2072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12752"/>
        <c:crosses val="autoZero"/>
        <c:auto val="1"/>
        <c:lblAlgn val="ctr"/>
        <c:lblOffset val="100"/>
        <c:noMultiLvlLbl val="0"/>
      </c:catAx>
      <c:valAx>
        <c:axId val="207212752"/>
        <c:scaling>
          <c:orientation val="minMax"/>
        </c:scaling>
        <c:delete val="1"/>
        <c:axPos val="l"/>
        <c:numFmt formatCode="####.0%" sourceLinked="1"/>
        <c:majorTickMark val="none"/>
        <c:minorTickMark val="none"/>
        <c:tickLblPos val="nextTo"/>
        <c:crossAx val="2072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'Gráfico GM 2'!$B$3</c:f>
              <c:strCache>
                <c:ptCount val="1"/>
                <c:pt idx="0">
                  <c:v>Sim, na estrutura do órgão gestor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2'!$A$4:$A$11</c:f>
              <c:strCache>
                <c:ptCount val="8"/>
                <c:pt idx="0">
                  <c:v>Proteção Social Básica</c:v>
                </c:pt>
                <c:pt idx="1">
                  <c:v>Proteção Social Especial</c:v>
                </c:pt>
                <c:pt idx="2">
                  <c:v>Gestão de Benefícios Assistenciais (Bolsa Família, BPC, Benefícios Eventuais)</c:v>
                </c:pt>
                <c:pt idx="3">
                  <c:v>Gestão do SUAS</c:v>
                </c:pt>
                <c:pt idx="4">
                  <c:v>Vigilância Socioassistencial (Inclusive áreas de monitoramento e avaliação)</c:v>
                </c:pt>
                <c:pt idx="5">
                  <c:v>Gestão do Trabalho</c:v>
                </c:pt>
                <c:pt idx="6">
                  <c:v>Regulação do SUAS</c:v>
                </c:pt>
                <c:pt idx="7">
                  <c:v>Gestão Financeira e Orçamentária</c:v>
                </c:pt>
              </c:strCache>
            </c:strRef>
          </c:cat>
          <c:val>
            <c:numRef>
              <c:f>'Gráfico GM 2'!$B$4:$B$11</c:f>
              <c:numCache>
                <c:formatCode>0.0%</c:formatCode>
                <c:ptCount val="8"/>
                <c:pt idx="0">
                  <c:v>0.62525086663017704</c:v>
                </c:pt>
                <c:pt idx="1">
                  <c:v>0.356139390622149</c:v>
                </c:pt>
                <c:pt idx="2">
                  <c:v>0.63054187192118205</c:v>
                </c:pt>
                <c:pt idx="3">
                  <c:v>0.52837073526728695</c:v>
                </c:pt>
                <c:pt idx="4">
                  <c:v>0.31089217296113802</c:v>
                </c:pt>
                <c:pt idx="5">
                  <c:v>0.30614851304506502</c:v>
                </c:pt>
                <c:pt idx="6">
                  <c:v>0.36526181353767601</c:v>
                </c:pt>
                <c:pt idx="7">
                  <c:v>0.51596424010217101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5-4D2B-B426-7326B5F341D0}"/>
            </c:ext>
          </c:extLst>
        </c:ser>
        <c:ser>
          <c:idx val="1"/>
          <c:order val="1"/>
          <c:tx>
            <c:strRef>
              <c:f>'Gráfico GM 2'!$C$3</c:f>
              <c:strCache>
                <c:ptCount val="1"/>
                <c:pt idx="0">
                  <c:v>Sim, de maneira informal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2'!$A$4:$A$11</c:f>
              <c:strCache>
                <c:ptCount val="8"/>
                <c:pt idx="0">
                  <c:v>Proteção Social Básica</c:v>
                </c:pt>
                <c:pt idx="1">
                  <c:v>Proteção Social Especial</c:v>
                </c:pt>
                <c:pt idx="2">
                  <c:v>Gestão de Benefícios Assistenciais (Bolsa Família, BPC, Benefícios Eventuais)</c:v>
                </c:pt>
                <c:pt idx="3">
                  <c:v>Gestão do SUAS</c:v>
                </c:pt>
                <c:pt idx="4">
                  <c:v>Vigilância Socioassistencial (Inclusive áreas de monitoramento e avaliação)</c:v>
                </c:pt>
                <c:pt idx="5">
                  <c:v>Gestão do Trabalho</c:v>
                </c:pt>
                <c:pt idx="6">
                  <c:v>Regulação do SUAS</c:v>
                </c:pt>
                <c:pt idx="7">
                  <c:v>Gestão Financeira e Orçamentária</c:v>
                </c:pt>
              </c:strCache>
            </c:strRef>
          </c:cat>
          <c:val>
            <c:numRef>
              <c:f>'Gráfico GM 2'!$C$4:$C$11</c:f>
              <c:numCache>
                <c:formatCode>0.0%</c:formatCode>
                <c:ptCount val="8"/>
                <c:pt idx="0">
                  <c:v>0.261995986133917</c:v>
                </c:pt>
                <c:pt idx="1">
                  <c:v>0.30140485312899101</c:v>
                </c:pt>
                <c:pt idx="2">
                  <c:v>0.26254333150884901</c:v>
                </c:pt>
                <c:pt idx="3">
                  <c:v>0.33150884875022801</c:v>
                </c:pt>
                <c:pt idx="4">
                  <c:v>0.369275679620507</c:v>
                </c:pt>
                <c:pt idx="5">
                  <c:v>0.30176975004561202</c:v>
                </c:pt>
                <c:pt idx="6">
                  <c:v>0.29483670862981198</c:v>
                </c:pt>
                <c:pt idx="7">
                  <c:v>0.300675059295749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5-4D2B-B426-7326B5F341D0}"/>
            </c:ext>
          </c:extLst>
        </c:ser>
        <c:ser>
          <c:idx val="2"/>
          <c:order val="2"/>
          <c:tx>
            <c:strRef>
              <c:f>'Gráfico GM 2'!$D$3</c:f>
              <c:strCache>
                <c:ptCount val="1"/>
                <c:pt idx="0">
                  <c:v>Não constituída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GM 2'!$A$4:$A$11</c:f>
              <c:strCache>
                <c:ptCount val="8"/>
                <c:pt idx="0">
                  <c:v>Proteção Social Básica</c:v>
                </c:pt>
                <c:pt idx="1">
                  <c:v>Proteção Social Especial</c:v>
                </c:pt>
                <c:pt idx="2">
                  <c:v>Gestão de Benefícios Assistenciais (Bolsa Família, BPC, Benefícios Eventuais)</c:v>
                </c:pt>
                <c:pt idx="3">
                  <c:v>Gestão do SUAS</c:v>
                </c:pt>
                <c:pt idx="4">
                  <c:v>Vigilância Socioassistencial (Inclusive áreas de monitoramento e avaliação)</c:v>
                </c:pt>
                <c:pt idx="5">
                  <c:v>Gestão do Trabalho</c:v>
                </c:pt>
                <c:pt idx="6">
                  <c:v>Regulação do SUAS</c:v>
                </c:pt>
                <c:pt idx="7">
                  <c:v>Gestão Financeira e Orçamentária</c:v>
                </c:pt>
              </c:strCache>
            </c:strRef>
          </c:cat>
          <c:val>
            <c:numRef>
              <c:f>'Gráfico GM 2'!$D$4:$D$11</c:f>
              <c:numCache>
                <c:formatCode>0.0%</c:formatCode>
                <c:ptCount val="8"/>
                <c:pt idx="0">
                  <c:v>0.112753147235906</c:v>
                </c:pt>
                <c:pt idx="1">
                  <c:v>0.34245575624885999</c:v>
                </c:pt>
                <c:pt idx="2">
                  <c:v>0.106914796569969</c:v>
                </c:pt>
                <c:pt idx="3">
                  <c:v>0.14012041598248501</c:v>
                </c:pt>
                <c:pt idx="4">
                  <c:v>0.31983214741835397</c:v>
                </c:pt>
                <c:pt idx="5">
                  <c:v>0.39208173690932302</c:v>
                </c:pt>
                <c:pt idx="6">
                  <c:v>0.33990147783251201</c:v>
                </c:pt>
                <c:pt idx="7">
                  <c:v>0.18336070060208001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5-4D2B-B426-7326B5F341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7216672"/>
        <c:axId val="207217232"/>
      </c:barChart>
      <c:catAx>
        <c:axId val="20721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17232"/>
        <c:crosses val="autoZero"/>
        <c:auto val="1"/>
        <c:lblAlgn val="ctr"/>
        <c:lblOffset val="100"/>
        <c:noMultiLvlLbl val="0"/>
      </c:catAx>
      <c:valAx>
        <c:axId val="207217232"/>
        <c:scaling>
          <c:orientation val="minMax"/>
          <c:max val="1"/>
          <c:min val="0"/>
        </c:scaling>
        <c:delete val="1"/>
        <c:axPos val="b"/>
        <c:numFmt formatCode="0.0%" sourceLinked="1"/>
        <c:majorTickMark val="out"/>
        <c:minorTickMark val="none"/>
        <c:tickLblPos val="nextTo"/>
        <c:crossAx val="2072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180975</xdr:rowOff>
    </xdr:from>
    <xdr:to>
      <xdr:col>22</xdr:col>
      <xdr:colOff>600075</xdr:colOff>
      <xdr:row>31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609598</xdr:colOff>
      <xdr:row>1</xdr:row>
      <xdr:rowOff>171450</xdr:rowOff>
    </xdr:from>
    <xdr:to>
      <xdr:col>31</xdr:col>
      <xdr:colOff>19049</xdr:colOff>
      <xdr:row>34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</xdr:row>
      <xdr:rowOff>4762</xdr:rowOff>
    </xdr:from>
    <xdr:to>
      <xdr:col>20</xdr:col>
      <xdr:colOff>571499</xdr:colOff>
      <xdr:row>30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2</xdr:row>
      <xdr:rowOff>142875</xdr:rowOff>
    </xdr:from>
    <xdr:to>
      <xdr:col>29</xdr:col>
      <xdr:colOff>238125</xdr:colOff>
      <xdr:row>27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19050</xdr:rowOff>
    </xdr:from>
    <xdr:to>
      <xdr:col>18</xdr:col>
      <xdr:colOff>0</xdr:colOff>
      <xdr:row>29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2</xdr:row>
      <xdr:rowOff>190498</xdr:rowOff>
    </xdr:from>
    <xdr:to>
      <xdr:col>21</xdr:col>
      <xdr:colOff>9524</xdr:colOff>
      <xdr:row>33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161925</xdr:rowOff>
    </xdr:from>
    <xdr:to>
      <xdr:col>18</xdr:col>
      <xdr:colOff>942975</xdr:colOff>
      <xdr:row>29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2</xdr:row>
      <xdr:rowOff>38100</xdr:rowOff>
    </xdr:from>
    <xdr:to>
      <xdr:col>20</xdr:col>
      <xdr:colOff>76199</xdr:colOff>
      <xdr:row>30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0</xdr:rowOff>
    </xdr:from>
    <xdr:to>
      <xdr:col>19</xdr:col>
      <xdr:colOff>600075</xdr:colOff>
      <xdr:row>28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609598</xdr:colOff>
      <xdr:row>1</xdr:row>
      <xdr:rowOff>171450</xdr:rowOff>
    </xdr:from>
    <xdr:to>
      <xdr:col>31</xdr:col>
      <xdr:colOff>19049</xdr:colOff>
      <xdr:row>34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9523</xdr:colOff>
      <xdr:row>1</xdr:row>
      <xdr:rowOff>180975</xdr:rowOff>
    </xdr:from>
    <xdr:to>
      <xdr:col>18</xdr:col>
      <xdr:colOff>9525</xdr:colOff>
      <xdr:row>31</xdr:row>
      <xdr:rowOff>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2</xdr:row>
      <xdr:rowOff>190499</xdr:rowOff>
    </xdr:from>
    <xdr:to>
      <xdr:col>21</xdr:col>
      <xdr:colOff>581024</xdr:colOff>
      <xdr:row>17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2</xdr:row>
      <xdr:rowOff>190499</xdr:rowOff>
    </xdr:from>
    <xdr:to>
      <xdr:col>24</xdr:col>
      <xdr:colOff>95249</xdr:colOff>
      <xdr:row>20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123826</xdr:colOff>
      <xdr:row>1</xdr:row>
      <xdr:rowOff>171449</xdr:rowOff>
    </xdr:from>
    <xdr:to>
      <xdr:col>22</xdr:col>
      <xdr:colOff>485775</xdr:colOff>
      <xdr:row>28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180975</xdr:rowOff>
    </xdr:from>
    <xdr:to>
      <xdr:col>22</xdr:col>
      <xdr:colOff>600075</xdr:colOff>
      <xdr:row>31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0</xdr:rowOff>
    </xdr:from>
    <xdr:to>
      <xdr:col>19</xdr:col>
      <xdr:colOff>600075</xdr:colOff>
      <xdr:row>28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3:W41"/>
  <sheetViews>
    <sheetView workbookViewId="0">
      <selection activeCell="M32" sqref="M32"/>
    </sheetView>
  </sheetViews>
  <sheetFormatPr defaultRowHeight="15" x14ac:dyDescent="0.25"/>
  <cols>
    <col min="3" max="3" width="11.5703125" bestFit="1" customWidth="1"/>
    <col min="7" max="7" width="10.7109375" bestFit="1" customWidth="1"/>
    <col min="15" max="15" width="12.7109375" bestFit="1" customWidth="1"/>
  </cols>
  <sheetData>
    <row r="3" spans="2:23" ht="15" customHeight="1" x14ac:dyDescent="0.25">
      <c r="B3" s="15"/>
      <c r="C3" s="129" t="s">
        <v>68</v>
      </c>
      <c r="D3" s="129"/>
      <c r="E3" s="129"/>
      <c r="F3" s="129"/>
      <c r="G3" s="129"/>
      <c r="H3" s="129"/>
      <c r="I3" s="129"/>
      <c r="J3" s="129"/>
      <c r="K3" s="129"/>
      <c r="L3" s="129"/>
      <c r="M3" s="94"/>
      <c r="N3" s="95"/>
      <c r="O3" s="95"/>
      <c r="P3" s="93"/>
      <c r="Q3" s="93"/>
      <c r="R3" s="93"/>
      <c r="S3" s="93"/>
      <c r="T3" s="93"/>
      <c r="U3" s="93"/>
      <c r="V3" s="93"/>
      <c r="W3" s="93"/>
    </row>
    <row r="4" spans="2:23" x14ac:dyDescent="0.25">
      <c r="B4" s="15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94"/>
      <c r="N4" s="95"/>
      <c r="O4" s="95"/>
      <c r="P4" s="93"/>
      <c r="Q4" s="93"/>
      <c r="R4" s="93"/>
      <c r="S4" s="93"/>
      <c r="T4" s="93"/>
      <c r="U4" s="93"/>
      <c r="V4" s="93"/>
      <c r="W4" s="93"/>
    </row>
    <row r="5" spans="2:23" x14ac:dyDescent="0.25">
      <c r="B5" s="15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94"/>
      <c r="N5" s="95"/>
      <c r="O5" s="95"/>
      <c r="P5" s="93"/>
      <c r="Q5" s="93"/>
      <c r="R5" s="93"/>
      <c r="S5" s="93"/>
      <c r="T5" s="93"/>
      <c r="U5" s="93"/>
      <c r="V5" s="93"/>
      <c r="W5" s="93"/>
    </row>
    <row r="6" spans="2:23" x14ac:dyDescent="0.25">
      <c r="B6" s="15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94"/>
      <c r="N6" s="95"/>
      <c r="O6" s="95"/>
      <c r="P6" s="93"/>
      <c r="Q6" s="93"/>
      <c r="R6" s="93"/>
      <c r="S6" s="93"/>
      <c r="T6" s="93"/>
      <c r="U6" s="93"/>
      <c r="V6" s="93"/>
      <c r="W6" s="93"/>
    </row>
    <row r="7" spans="2:23" x14ac:dyDescent="0.25">
      <c r="B7" s="15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94"/>
      <c r="N7" s="95"/>
      <c r="O7" s="95"/>
      <c r="P7" s="93"/>
      <c r="Q7" s="93"/>
      <c r="R7" s="93"/>
      <c r="S7" s="93"/>
      <c r="T7" s="93"/>
      <c r="U7" s="93"/>
      <c r="V7" s="93"/>
      <c r="W7" s="93"/>
    </row>
    <row r="8" spans="2:23" x14ac:dyDescent="0.25">
      <c r="B8" s="15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94"/>
      <c r="N8" s="95"/>
      <c r="O8" s="95"/>
      <c r="P8" s="93"/>
      <c r="Q8" s="93"/>
      <c r="R8" s="93"/>
      <c r="S8" s="93"/>
      <c r="T8" s="93"/>
      <c r="U8" s="93"/>
      <c r="V8" s="93"/>
      <c r="W8" s="93"/>
    </row>
    <row r="9" spans="2:23" x14ac:dyDescent="0.25">
      <c r="B9" s="15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94"/>
      <c r="N9" s="95"/>
      <c r="O9" s="95"/>
      <c r="P9" s="93"/>
      <c r="Q9" s="93"/>
      <c r="R9" s="93"/>
      <c r="S9" s="93"/>
      <c r="T9" s="93"/>
      <c r="U9" s="93"/>
      <c r="V9" s="93"/>
      <c r="W9" s="93"/>
    </row>
    <row r="10" spans="2:23" x14ac:dyDescent="0.25">
      <c r="B10" s="15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94"/>
      <c r="N10" s="95"/>
      <c r="O10" s="95"/>
      <c r="P10" s="93"/>
      <c r="Q10" s="93"/>
      <c r="R10" s="93"/>
      <c r="S10" s="93"/>
      <c r="T10" s="93"/>
      <c r="U10" s="93"/>
      <c r="V10" s="93"/>
      <c r="W10" s="93"/>
    </row>
    <row r="11" spans="2:23" x14ac:dyDescent="0.25">
      <c r="B11" s="15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94"/>
      <c r="N11" s="95"/>
      <c r="O11" s="95"/>
      <c r="P11" s="93"/>
      <c r="Q11" s="93"/>
      <c r="R11" s="93"/>
      <c r="S11" s="93"/>
      <c r="T11" s="93"/>
      <c r="U11" s="93"/>
      <c r="V11" s="93"/>
      <c r="W11" s="93"/>
    </row>
    <row r="12" spans="2:23" x14ac:dyDescent="0.25">
      <c r="B12" s="15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94"/>
      <c r="N12" s="95"/>
      <c r="O12" s="95"/>
      <c r="P12" s="93"/>
      <c r="Q12" s="93"/>
      <c r="R12" s="93"/>
      <c r="S12" s="93"/>
      <c r="T12" s="93"/>
      <c r="U12" s="93"/>
      <c r="V12" s="93"/>
      <c r="W12" s="93"/>
    </row>
    <row r="13" spans="2:23" x14ac:dyDescent="0.25">
      <c r="B13" s="15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94"/>
      <c r="N13" s="95"/>
      <c r="O13" s="95"/>
      <c r="P13" s="93"/>
      <c r="Q13" s="93"/>
      <c r="R13" s="93"/>
      <c r="S13" s="93"/>
      <c r="T13" s="93"/>
      <c r="U13" s="93"/>
      <c r="V13" s="93"/>
      <c r="W13" s="93"/>
    </row>
    <row r="14" spans="2:23" x14ac:dyDescent="0.25">
      <c r="B14" s="15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94"/>
      <c r="N14" s="95"/>
      <c r="O14" s="95"/>
      <c r="P14" s="93"/>
      <c r="Q14" s="93"/>
      <c r="R14" s="93"/>
      <c r="S14" s="93"/>
      <c r="T14" s="93"/>
      <c r="U14" s="93"/>
      <c r="V14" s="93"/>
      <c r="W14" s="93"/>
    </row>
    <row r="15" spans="2:23" x14ac:dyDescent="0.25">
      <c r="B15" s="15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94"/>
      <c r="N15" s="95"/>
      <c r="O15" s="95"/>
      <c r="P15" s="93"/>
      <c r="Q15" s="93"/>
      <c r="R15" s="93"/>
      <c r="S15" s="93"/>
      <c r="T15" s="93"/>
      <c r="U15" s="93"/>
      <c r="V15" s="93"/>
      <c r="W15" s="93"/>
    </row>
    <row r="16" spans="2:23" x14ac:dyDescent="0.25">
      <c r="B16" s="15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94"/>
      <c r="N16" s="95"/>
      <c r="O16" s="95"/>
      <c r="P16" s="93"/>
      <c r="Q16" s="93"/>
      <c r="R16" s="93"/>
      <c r="S16" s="93"/>
      <c r="T16" s="93"/>
      <c r="U16" s="93"/>
      <c r="V16" s="93"/>
      <c r="W16" s="93"/>
    </row>
    <row r="17" spans="2:23" x14ac:dyDescent="0.25">
      <c r="B17" s="15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94"/>
      <c r="N17" s="95"/>
      <c r="O17" s="95"/>
      <c r="P17" s="93"/>
      <c r="Q17" s="93"/>
      <c r="R17" s="93"/>
      <c r="S17" s="93"/>
      <c r="T17" s="93"/>
      <c r="U17" s="93"/>
      <c r="V17" s="93"/>
      <c r="W17" s="93"/>
    </row>
    <row r="18" spans="2:23" x14ac:dyDescent="0.25">
      <c r="B18" s="15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94"/>
      <c r="N18" s="95"/>
      <c r="O18" s="95"/>
      <c r="P18" s="93"/>
      <c r="Q18" s="93"/>
      <c r="R18" s="93"/>
      <c r="S18" s="93"/>
      <c r="T18" s="93"/>
      <c r="U18" s="93"/>
      <c r="V18" s="93"/>
      <c r="W18" s="93"/>
    </row>
    <row r="19" spans="2:23" x14ac:dyDescent="0.25">
      <c r="B19" s="15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94"/>
      <c r="N19" s="95"/>
      <c r="O19" s="95"/>
      <c r="P19" s="93"/>
      <c r="Q19" s="93"/>
      <c r="R19" s="93"/>
      <c r="S19" s="93"/>
      <c r="T19" s="93"/>
      <c r="U19" s="93"/>
      <c r="V19" s="93"/>
      <c r="W19" s="93"/>
    </row>
    <row r="20" spans="2:23" x14ac:dyDescent="0.25">
      <c r="B20" s="15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94"/>
      <c r="N20" s="95"/>
      <c r="O20" s="95"/>
      <c r="P20" s="93"/>
      <c r="Q20" s="93"/>
      <c r="R20" s="93"/>
      <c r="S20" s="93"/>
      <c r="T20" s="93"/>
      <c r="U20" s="93"/>
      <c r="V20" s="93"/>
      <c r="W20" s="93"/>
    </row>
    <row r="21" spans="2:23" x14ac:dyDescent="0.25">
      <c r="B21" s="15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94"/>
      <c r="N21" s="95"/>
      <c r="O21" s="95"/>
      <c r="P21" s="93"/>
      <c r="Q21" s="93"/>
      <c r="R21" s="93"/>
      <c r="S21" s="93"/>
      <c r="T21" s="93"/>
      <c r="U21" s="93"/>
      <c r="V21" s="93"/>
      <c r="W21" s="93"/>
    </row>
    <row r="22" spans="2:23" x14ac:dyDescent="0.25">
      <c r="B22" s="15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94"/>
      <c r="N22" s="95"/>
      <c r="O22" s="95"/>
      <c r="P22" s="93"/>
      <c r="Q22" s="93"/>
      <c r="R22" s="93"/>
      <c r="S22" s="93"/>
      <c r="T22" s="93"/>
      <c r="U22" s="93"/>
      <c r="V22" s="93"/>
      <c r="W22" s="93"/>
    </row>
    <row r="23" spans="2:23" x14ac:dyDescent="0.25">
      <c r="B23" s="15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94"/>
      <c r="N23" s="95"/>
      <c r="O23" s="95"/>
      <c r="P23" s="93"/>
      <c r="Q23" s="93"/>
      <c r="R23" s="93"/>
      <c r="S23" s="93"/>
      <c r="T23" s="93"/>
      <c r="U23" s="93"/>
      <c r="V23" s="93"/>
      <c r="W23" s="93"/>
    </row>
    <row r="24" spans="2:23" x14ac:dyDescent="0.25">
      <c r="B24" s="15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94"/>
      <c r="N24" s="95"/>
      <c r="O24" s="95"/>
      <c r="P24" s="93"/>
      <c r="Q24" s="93"/>
      <c r="R24" s="93"/>
      <c r="S24" s="93"/>
      <c r="T24" s="93"/>
      <c r="U24" s="93"/>
      <c r="V24" s="93"/>
      <c r="W24" s="93"/>
    </row>
    <row r="25" spans="2:23" x14ac:dyDescent="0.25">
      <c r="B25" s="15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94"/>
      <c r="N25" s="95"/>
      <c r="O25" s="95"/>
      <c r="P25" s="93"/>
      <c r="Q25" s="93"/>
      <c r="R25" s="93"/>
      <c r="S25" s="93"/>
      <c r="T25" s="93"/>
      <c r="U25" s="93"/>
      <c r="V25" s="93"/>
      <c r="W25" s="93"/>
    </row>
    <row r="26" spans="2:23" x14ac:dyDescent="0.25">
      <c r="B26" s="15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94"/>
      <c r="N26" s="95"/>
      <c r="O26" s="95"/>
      <c r="P26" s="93"/>
      <c r="Q26" s="93"/>
      <c r="R26" s="93"/>
      <c r="S26" s="93"/>
      <c r="T26" s="93"/>
      <c r="U26" s="93"/>
      <c r="V26" s="93"/>
      <c r="W26" s="93"/>
    </row>
    <row r="27" spans="2:23" x14ac:dyDescent="0.25">
      <c r="B27" s="1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4"/>
      <c r="N27" s="95"/>
      <c r="O27" s="95"/>
      <c r="P27" s="93"/>
      <c r="Q27" s="93"/>
      <c r="R27" s="93"/>
      <c r="S27" s="93"/>
      <c r="T27" s="93"/>
      <c r="U27" s="93"/>
      <c r="V27" s="93"/>
      <c r="W27" s="93"/>
    </row>
    <row r="28" spans="2:23" ht="91.5" customHeight="1" x14ac:dyDescent="0.25">
      <c r="B28" s="15"/>
      <c r="C28" s="128" t="s">
        <v>67</v>
      </c>
      <c r="D28" s="128"/>
      <c r="E28" s="128"/>
      <c r="F28" s="128"/>
      <c r="G28" s="128"/>
      <c r="H28" s="128"/>
      <c r="I28" s="128"/>
      <c r="J28" s="128"/>
      <c r="K28" s="128"/>
      <c r="L28" s="128"/>
      <c r="M28" s="94"/>
      <c r="N28" s="95"/>
      <c r="O28" s="95"/>
      <c r="P28" s="93"/>
      <c r="Q28" s="93"/>
      <c r="R28" s="93"/>
      <c r="S28" s="93"/>
      <c r="T28" s="93"/>
      <c r="U28" s="93"/>
      <c r="V28" s="93"/>
      <c r="W28" s="93"/>
    </row>
    <row r="29" spans="2:23" x14ac:dyDescent="0.25">
      <c r="B29" s="15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4"/>
      <c r="N29" s="95"/>
      <c r="O29" s="95"/>
      <c r="P29" s="93"/>
      <c r="Q29" s="93"/>
      <c r="R29" s="93"/>
      <c r="S29" s="93"/>
      <c r="T29" s="93"/>
      <c r="U29" s="93"/>
      <c r="V29" s="93"/>
      <c r="W29" s="93"/>
    </row>
    <row r="30" spans="2:23" x14ac:dyDescent="0.25">
      <c r="B30" s="15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4"/>
      <c r="N30" s="95"/>
      <c r="O30" s="95"/>
      <c r="P30" s="93"/>
      <c r="Q30" s="93"/>
      <c r="R30" s="93"/>
      <c r="S30" s="93"/>
      <c r="T30" s="93"/>
      <c r="U30" s="93"/>
      <c r="V30" s="93"/>
      <c r="W30" s="93"/>
    </row>
    <row r="31" spans="2:23" x14ac:dyDescent="0.25">
      <c r="B31" s="15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4"/>
      <c r="N31" s="95"/>
      <c r="O31" s="95"/>
      <c r="P31" s="93"/>
      <c r="Q31" s="93"/>
      <c r="R31" s="93"/>
      <c r="S31" s="93"/>
      <c r="T31" s="93"/>
      <c r="U31" s="93"/>
      <c r="V31" s="93"/>
      <c r="W31" s="93"/>
    </row>
    <row r="32" spans="2:23" x14ac:dyDescent="0.25">
      <c r="B32" s="15"/>
      <c r="C32" s="99"/>
      <c r="D32" s="96"/>
      <c r="E32" s="96"/>
      <c r="F32" s="96"/>
      <c r="G32" s="96"/>
      <c r="H32" s="96"/>
      <c r="I32" s="96"/>
      <c r="J32" s="96"/>
      <c r="K32" s="96"/>
      <c r="L32" s="96"/>
      <c r="M32" s="94"/>
      <c r="N32" s="95"/>
      <c r="O32" s="98"/>
      <c r="P32" s="93"/>
      <c r="Q32" s="93"/>
      <c r="R32" s="93"/>
      <c r="S32" s="93"/>
      <c r="T32" s="93"/>
      <c r="U32" s="93"/>
      <c r="V32" s="93"/>
      <c r="W32" s="93"/>
    </row>
    <row r="33" spans="2:23" x14ac:dyDescent="0.25">
      <c r="B33" s="15"/>
      <c r="C33" s="99"/>
      <c r="D33" s="96"/>
      <c r="E33" s="96"/>
      <c r="F33" s="96"/>
      <c r="G33" s="96"/>
      <c r="H33" s="96"/>
      <c r="I33" s="96"/>
      <c r="J33" s="96"/>
      <c r="K33" s="96"/>
      <c r="L33" s="96"/>
      <c r="M33" s="94"/>
      <c r="N33" s="95"/>
      <c r="O33" s="98"/>
      <c r="P33" s="93"/>
      <c r="Q33" s="93"/>
      <c r="R33" s="93"/>
      <c r="S33" s="93"/>
      <c r="T33" s="93"/>
      <c r="U33" s="93"/>
      <c r="V33" s="93"/>
      <c r="W33" s="93"/>
    </row>
    <row r="34" spans="2:23" x14ac:dyDescent="0.25">
      <c r="B34" s="15"/>
      <c r="C34" s="96"/>
      <c r="D34" s="96"/>
      <c r="E34" s="96"/>
      <c r="F34" s="96"/>
      <c r="G34" s="97"/>
      <c r="H34" s="96"/>
      <c r="I34" s="96"/>
      <c r="J34" s="96"/>
      <c r="K34" s="96"/>
      <c r="L34" s="96"/>
      <c r="M34" s="94"/>
      <c r="N34" s="95"/>
      <c r="O34" s="98"/>
      <c r="P34" s="93"/>
      <c r="Q34" s="93"/>
      <c r="R34" s="93"/>
      <c r="S34" s="93"/>
      <c r="T34" s="93"/>
      <c r="U34" s="93"/>
      <c r="V34" s="93"/>
      <c r="W34" s="93"/>
    </row>
    <row r="35" spans="2:23" x14ac:dyDescent="0.25">
      <c r="B35" s="15"/>
      <c r="C35" s="96"/>
      <c r="D35" s="96"/>
      <c r="E35" s="96"/>
      <c r="F35" s="96"/>
      <c r="G35" s="97"/>
      <c r="H35" s="96"/>
      <c r="I35" s="96"/>
      <c r="J35" s="96"/>
      <c r="K35" s="96"/>
      <c r="L35" s="96"/>
      <c r="M35" s="94"/>
      <c r="N35" s="95"/>
      <c r="O35" s="95"/>
      <c r="P35" s="93"/>
      <c r="Q35" s="93"/>
      <c r="R35" s="93"/>
      <c r="S35" s="93"/>
      <c r="T35" s="93"/>
      <c r="U35" s="93"/>
      <c r="V35" s="93"/>
      <c r="W35" s="93"/>
    </row>
    <row r="36" spans="2:23" x14ac:dyDescent="0.25">
      <c r="B36" s="15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4"/>
      <c r="N36" s="95"/>
      <c r="O36" s="95"/>
      <c r="P36" s="93"/>
      <c r="Q36" s="93"/>
      <c r="R36" s="93"/>
      <c r="S36" s="93"/>
      <c r="T36" s="93"/>
      <c r="U36" s="93"/>
      <c r="V36" s="93"/>
      <c r="W36" s="93"/>
    </row>
    <row r="37" spans="2:23" x14ac:dyDescent="0.25"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5"/>
      <c r="P37" s="55"/>
      <c r="Q37" s="55"/>
      <c r="R37" s="55"/>
      <c r="S37" s="55"/>
      <c r="T37" s="55"/>
      <c r="U37" s="55"/>
    </row>
    <row r="38" spans="2:23" ht="78" customHeight="1" x14ac:dyDescent="0.25">
      <c r="M38" s="55"/>
      <c r="N38" s="55"/>
      <c r="O38" s="55"/>
      <c r="P38" s="55"/>
      <c r="Q38" s="55"/>
      <c r="R38" s="55"/>
      <c r="S38" s="55"/>
      <c r="T38" s="55"/>
      <c r="U38" s="55"/>
    </row>
    <row r="39" spans="2:23" x14ac:dyDescent="0.25"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5"/>
      <c r="P39" s="55"/>
      <c r="Q39" s="55"/>
      <c r="R39" s="55"/>
      <c r="S39" s="55"/>
      <c r="T39" s="55"/>
      <c r="U39" s="55"/>
    </row>
    <row r="40" spans="2:23" x14ac:dyDescent="0.25"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</row>
    <row r="41" spans="2:23" x14ac:dyDescent="0.25"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</row>
  </sheetData>
  <mergeCells count="2">
    <mergeCell ref="C28:L28"/>
    <mergeCell ref="C3:L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29"/>
  <sheetViews>
    <sheetView workbookViewId="0">
      <selection activeCell="B4" sqref="B4:D11"/>
    </sheetView>
  </sheetViews>
  <sheetFormatPr defaultRowHeight="15" x14ac:dyDescent="0.25"/>
  <cols>
    <col min="1" max="1" width="26.28515625" customWidth="1"/>
    <col min="2" max="2" width="18.7109375" customWidth="1"/>
    <col min="3" max="3" width="16.5703125" customWidth="1"/>
    <col min="4" max="4" width="15.85546875" customWidth="1"/>
  </cols>
  <sheetData>
    <row r="1" spans="1:14" x14ac:dyDescent="0.25">
      <c r="A1" s="130" t="s">
        <v>71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30" x14ac:dyDescent="0.25">
      <c r="A3" s="2"/>
      <c r="B3" s="12" t="s">
        <v>8</v>
      </c>
      <c r="C3" s="12" t="s">
        <v>5</v>
      </c>
      <c r="D3" s="13" t="s">
        <v>6</v>
      </c>
      <c r="E3" s="2"/>
      <c r="F3" s="2"/>
      <c r="G3" s="2"/>
      <c r="H3" s="2"/>
      <c r="I3" s="2"/>
      <c r="J3" s="2"/>
      <c r="K3" s="2"/>
      <c r="L3" s="2"/>
    </row>
    <row r="4" spans="1:14" x14ac:dyDescent="0.25">
      <c r="A4" s="17" t="s">
        <v>7</v>
      </c>
      <c r="B4" s="112">
        <v>0.62525086663017704</v>
      </c>
      <c r="C4" s="112">
        <v>0.261995986133917</v>
      </c>
      <c r="D4" s="113">
        <v>0.112753147235906</v>
      </c>
      <c r="E4" s="16"/>
      <c r="F4" s="16"/>
      <c r="G4" s="2"/>
      <c r="H4" s="2"/>
      <c r="I4" s="2"/>
      <c r="J4" s="2"/>
      <c r="K4" s="2"/>
    </row>
    <row r="5" spans="1:14" x14ac:dyDescent="0.25">
      <c r="A5" s="17" t="s">
        <v>9</v>
      </c>
      <c r="B5" s="112">
        <v>0.356139390622149</v>
      </c>
      <c r="C5" s="112">
        <v>0.30140485312899101</v>
      </c>
      <c r="D5" s="113">
        <v>0.34245575624885999</v>
      </c>
      <c r="E5" s="16"/>
      <c r="F5" s="16"/>
      <c r="G5" s="2"/>
      <c r="H5" s="2"/>
      <c r="I5" s="2"/>
      <c r="J5" s="2"/>
      <c r="K5" s="2"/>
      <c r="L5" s="2"/>
    </row>
    <row r="6" spans="1:14" ht="45" x14ac:dyDescent="0.25">
      <c r="A6" s="17" t="s">
        <v>10</v>
      </c>
      <c r="B6" s="112">
        <v>0.63054187192118205</v>
      </c>
      <c r="C6" s="112">
        <v>0.26254333150884901</v>
      </c>
      <c r="D6" s="113">
        <v>0.106914796569969</v>
      </c>
      <c r="E6" s="16"/>
      <c r="F6" s="16"/>
      <c r="G6" s="2"/>
      <c r="H6" s="2"/>
      <c r="I6" s="2"/>
      <c r="J6" s="2"/>
      <c r="K6" s="2"/>
      <c r="L6" s="2"/>
    </row>
    <row r="7" spans="1:14" x14ac:dyDescent="0.25">
      <c r="A7" s="11" t="s">
        <v>11</v>
      </c>
      <c r="B7" s="114">
        <v>0.52837073526728695</v>
      </c>
      <c r="C7" s="114">
        <v>0.33150884875022801</v>
      </c>
      <c r="D7" s="115">
        <v>0.14012041598248501</v>
      </c>
      <c r="E7" s="16"/>
      <c r="F7" s="16"/>
      <c r="G7" s="2"/>
      <c r="H7" s="2"/>
      <c r="I7" s="2"/>
      <c r="J7" s="2"/>
      <c r="K7" s="2"/>
      <c r="L7" s="2"/>
    </row>
    <row r="8" spans="1:14" ht="48.75" customHeight="1" x14ac:dyDescent="0.25">
      <c r="A8" s="11" t="s">
        <v>12</v>
      </c>
      <c r="B8" s="114">
        <v>0.31089217296113802</v>
      </c>
      <c r="C8" s="114">
        <v>0.369275679620507</v>
      </c>
      <c r="D8" s="115">
        <v>0.31983214741835397</v>
      </c>
      <c r="E8" s="16"/>
      <c r="F8" s="16"/>
      <c r="G8" s="2"/>
      <c r="H8" s="2"/>
      <c r="I8" s="2"/>
      <c r="J8" s="2"/>
      <c r="K8" s="2"/>
      <c r="L8" s="2"/>
    </row>
    <row r="9" spans="1:14" x14ac:dyDescent="0.25">
      <c r="A9" s="11" t="s">
        <v>13</v>
      </c>
      <c r="B9" s="114">
        <v>0.30614851304506502</v>
      </c>
      <c r="C9" s="114">
        <v>0.30176975004561202</v>
      </c>
      <c r="D9" s="115">
        <v>0.39208173690932302</v>
      </c>
      <c r="E9" s="16"/>
      <c r="F9" s="16"/>
      <c r="G9" s="2"/>
      <c r="H9" s="2"/>
      <c r="I9" s="2"/>
      <c r="J9" s="2"/>
      <c r="K9" s="2"/>
      <c r="L9" s="2"/>
    </row>
    <row r="10" spans="1:14" x14ac:dyDescent="0.25">
      <c r="A10" s="11" t="s">
        <v>14</v>
      </c>
      <c r="B10" s="114">
        <v>0.36526181353767601</v>
      </c>
      <c r="C10" s="114">
        <v>0.29483670862981198</v>
      </c>
      <c r="D10" s="115">
        <v>0.33990147783251201</v>
      </c>
      <c r="E10" s="16"/>
      <c r="F10" s="16"/>
      <c r="G10" s="2"/>
      <c r="H10" s="2"/>
      <c r="I10" s="2"/>
      <c r="J10" s="2"/>
      <c r="K10" s="2"/>
      <c r="L10" s="2"/>
    </row>
    <row r="11" spans="1:14" ht="30" x14ac:dyDescent="0.25">
      <c r="A11" s="11" t="s">
        <v>15</v>
      </c>
      <c r="B11" s="114">
        <v>0.51596424010217101</v>
      </c>
      <c r="C11" s="114">
        <v>0.300675059295749</v>
      </c>
      <c r="D11" s="115">
        <v>0.18336070060208001</v>
      </c>
      <c r="E11" s="16"/>
      <c r="F11" s="16"/>
      <c r="G11" s="2"/>
      <c r="H11" s="2"/>
      <c r="I11" s="2"/>
      <c r="J11" s="14"/>
      <c r="K11" s="14"/>
      <c r="L11" s="15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4" x14ac:dyDescent="0.25">
      <c r="A13" s="133"/>
      <c r="B13" s="133"/>
      <c r="C13" s="133"/>
      <c r="D13" s="133"/>
      <c r="E13" s="133"/>
      <c r="F13" s="2"/>
      <c r="G13" s="2"/>
      <c r="H13" s="2"/>
      <c r="I13" s="2"/>
      <c r="J13" s="2"/>
      <c r="K13" s="2"/>
      <c r="L13" s="2"/>
    </row>
    <row r="14" spans="1:14" x14ac:dyDescent="0.25">
      <c r="A14" s="133"/>
      <c r="B14" s="133"/>
      <c r="C14" s="133"/>
      <c r="D14" s="133"/>
      <c r="E14" s="133"/>
      <c r="F14" s="2"/>
      <c r="G14" s="2"/>
      <c r="H14" s="2"/>
      <c r="I14" s="2"/>
      <c r="J14" s="2"/>
      <c r="K14" s="2"/>
      <c r="L14" s="2"/>
    </row>
    <row r="15" spans="1:14" x14ac:dyDescent="0.25">
      <c r="A15" s="133"/>
      <c r="B15" s="133"/>
      <c r="C15" s="133"/>
      <c r="D15" s="133"/>
      <c r="E15" s="133"/>
      <c r="F15" s="2"/>
      <c r="G15" s="2"/>
      <c r="H15" s="2"/>
      <c r="I15" s="2"/>
      <c r="J15" s="2"/>
      <c r="K15" s="2"/>
      <c r="L15" s="2"/>
    </row>
    <row r="16" spans="1:14" x14ac:dyDescent="0.25">
      <c r="A16" s="133"/>
      <c r="B16" s="133"/>
      <c r="C16" s="133"/>
      <c r="D16" s="133"/>
      <c r="E16" s="133"/>
      <c r="F16" s="2"/>
      <c r="G16" s="2"/>
      <c r="H16" s="2"/>
      <c r="I16" s="2"/>
      <c r="J16" s="2"/>
      <c r="K16" s="2"/>
      <c r="L16" s="2"/>
    </row>
    <row r="17" spans="1:12" x14ac:dyDescent="0.25">
      <c r="A17" s="133"/>
      <c r="B17" s="133"/>
      <c r="C17" s="133"/>
      <c r="D17" s="133"/>
      <c r="E17" s="133"/>
      <c r="F17" s="2"/>
      <c r="G17" s="2"/>
      <c r="H17" s="2"/>
      <c r="I17" s="2"/>
      <c r="J17" s="2"/>
      <c r="K17" s="2"/>
      <c r="L17" s="2"/>
    </row>
    <row r="18" spans="1:12" x14ac:dyDescent="0.25">
      <c r="A18" s="133"/>
      <c r="B18" s="133"/>
      <c r="C18" s="133"/>
      <c r="D18" s="133"/>
      <c r="E18" s="133"/>
      <c r="F18" s="2"/>
      <c r="G18" s="2"/>
      <c r="H18" s="2"/>
      <c r="I18" s="2"/>
      <c r="J18" s="2"/>
      <c r="K18" s="2"/>
      <c r="L18" s="2"/>
    </row>
    <row r="19" spans="1:12" x14ac:dyDescent="0.25">
      <c r="A19" s="133"/>
      <c r="B19" s="133"/>
      <c r="C19" s="133"/>
      <c r="D19" s="133"/>
      <c r="E19" s="133"/>
      <c r="F19" s="2"/>
      <c r="G19" s="2"/>
      <c r="H19" s="2"/>
      <c r="I19" s="2"/>
      <c r="J19" s="2"/>
      <c r="K19" s="2"/>
      <c r="L19" s="2"/>
    </row>
    <row r="20" spans="1:12" x14ac:dyDescent="0.25">
      <c r="A20" s="133"/>
      <c r="B20" s="133"/>
      <c r="C20" s="133"/>
      <c r="D20" s="133"/>
      <c r="E20" s="133"/>
      <c r="F20" s="2"/>
      <c r="G20" s="2"/>
      <c r="H20" s="2"/>
      <c r="I20" s="2"/>
      <c r="J20" s="2"/>
      <c r="K20" s="2"/>
      <c r="L20" s="2"/>
    </row>
    <row r="21" spans="1:12" x14ac:dyDescent="0.25">
      <c r="A21" s="133"/>
      <c r="B21" s="133"/>
      <c r="C21" s="133"/>
      <c r="D21" s="133"/>
      <c r="E21" s="133"/>
      <c r="F21" s="2"/>
      <c r="G21" s="2"/>
      <c r="H21" s="2"/>
      <c r="I21" s="2"/>
      <c r="J21" s="2"/>
      <c r="K21" s="2"/>
      <c r="L21" s="2"/>
    </row>
    <row r="22" spans="1:12" x14ac:dyDescent="0.25">
      <c r="A22" s="133"/>
      <c r="B22" s="133"/>
      <c r="C22" s="133"/>
      <c r="D22" s="133"/>
      <c r="E22" s="133"/>
    </row>
    <row r="23" spans="1:12" x14ac:dyDescent="0.25">
      <c r="A23" s="133"/>
      <c r="B23" s="133"/>
      <c r="C23" s="133"/>
      <c r="D23" s="133"/>
      <c r="E23" s="133"/>
    </row>
    <row r="24" spans="1:12" x14ac:dyDescent="0.25">
      <c r="A24" s="133"/>
      <c r="B24" s="133"/>
      <c r="C24" s="133"/>
      <c r="D24" s="133"/>
      <c r="E24" s="133"/>
    </row>
    <row r="25" spans="1:12" x14ac:dyDescent="0.25">
      <c r="A25" s="133"/>
      <c r="B25" s="133"/>
      <c r="C25" s="133"/>
      <c r="D25" s="133"/>
      <c r="E25" s="133"/>
    </row>
    <row r="26" spans="1:12" x14ac:dyDescent="0.25">
      <c r="A26" s="133"/>
      <c r="B26" s="133"/>
      <c r="C26" s="133"/>
      <c r="D26" s="133"/>
      <c r="E26" s="133"/>
    </row>
    <row r="27" spans="1:12" x14ac:dyDescent="0.25">
      <c r="A27" s="133"/>
      <c r="B27" s="133"/>
      <c r="C27" s="133"/>
      <c r="D27" s="133"/>
      <c r="E27" s="133"/>
    </row>
    <row r="28" spans="1:12" x14ac:dyDescent="0.25">
      <c r="A28" s="133"/>
      <c r="B28" s="133"/>
      <c r="C28" s="133"/>
      <c r="D28" s="133"/>
      <c r="E28" s="133"/>
    </row>
    <row r="29" spans="1:12" x14ac:dyDescent="0.25">
      <c r="G29" s="132" t="s">
        <v>4</v>
      </c>
      <c r="H29" s="132"/>
      <c r="I29" s="132"/>
    </row>
  </sheetData>
  <mergeCells count="3">
    <mergeCell ref="A1:N1"/>
    <mergeCell ref="G29:I29"/>
    <mergeCell ref="A13:E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V45"/>
  <sheetViews>
    <sheetView workbookViewId="0">
      <selection activeCell="A35" sqref="A35"/>
    </sheetView>
  </sheetViews>
  <sheetFormatPr defaultRowHeight="15" x14ac:dyDescent="0.25"/>
  <cols>
    <col min="1" max="1" width="17.28515625" customWidth="1"/>
    <col min="2" max="3" width="8.7109375" hidden="1" customWidth="1"/>
    <col min="4" max="4" width="8.140625" hidden="1" customWidth="1"/>
    <col min="5" max="5" width="9.28515625" hidden="1" customWidth="1"/>
    <col min="6" max="6" width="10.140625" hidden="1" customWidth="1"/>
    <col min="7" max="7" width="9.140625" hidden="1" customWidth="1"/>
    <col min="8" max="8" width="6.140625" bestFit="1" customWidth="1"/>
    <col min="9" max="9" width="8.140625" bestFit="1" customWidth="1"/>
    <col min="10" max="10" width="9.28515625" bestFit="1" customWidth="1"/>
    <col min="11" max="11" width="6.140625" bestFit="1" customWidth="1"/>
    <col min="12" max="12" width="8.42578125" customWidth="1"/>
  </cols>
  <sheetData>
    <row r="1" spans="1:22" x14ac:dyDescent="0.25">
      <c r="A1" s="134" t="s">
        <v>76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5.75" thickBot="1" x14ac:dyDescent="0.3"/>
    <row r="3" spans="1:22" ht="15.75" thickBot="1" x14ac:dyDescent="0.3">
      <c r="A3" s="15"/>
      <c r="B3" s="135" t="s">
        <v>17</v>
      </c>
      <c r="C3" s="136"/>
      <c r="D3" s="136"/>
      <c r="E3" s="136"/>
      <c r="F3" s="136"/>
      <c r="G3" s="137"/>
      <c r="H3" s="138" t="s">
        <v>16</v>
      </c>
      <c r="I3" s="139"/>
      <c r="J3" s="139"/>
      <c r="K3" s="139"/>
      <c r="L3" s="139"/>
      <c r="M3" s="140"/>
      <c r="N3" s="76"/>
    </row>
    <row r="4" spans="1:22" s="2" customFormat="1" ht="30.75" thickBot="1" x14ac:dyDescent="0.3">
      <c r="A4" s="14"/>
      <c r="B4" s="81" t="s">
        <v>61</v>
      </c>
      <c r="C4" s="82" t="s">
        <v>3</v>
      </c>
      <c r="D4" s="82" t="s">
        <v>2</v>
      </c>
      <c r="E4" s="82" t="s">
        <v>1</v>
      </c>
      <c r="F4" s="82" t="s">
        <v>0</v>
      </c>
      <c r="G4" s="84" t="s">
        <v>18</v>
      </c>
      <c r="H4" s="81" t="s">
        <v>61</v>
      </c>
      <c r="I4" s="82" t="s">
        <v>3</v>
      </c>
      <c r="J4" s="82" t="s">
        <v>2</v>
      </c>
      <c r="K4" s="82" t="s">
        <v>1</v>
      </c>
      <c r="L4" s="82" t="s">
        <v>0</v>
      </c>
      <c r="M4" s="83" t="s">
        <v>18</v>
      </c>
    </row>
    <row r="5" spans="1:22" x14ac:dyDescent="0.25">
      <c r="A5" s="69" t="s">
        <v>75</v>
      </c>
      <c r="B5" s="71">
        <v>0.60510948905109485</v>
      </c>
      <c r="C5" s="70">
        <v>0.72747252747252744</v>
      </c>
      <c r="D5" s="70">
        <v>0.51105442176870752</v>
      </c>
      <c r="E5" s="70">
        <v>0.58787507654623394</v>
      </c>
      <c r="F5" s="70">
        <v>0.66271855611957131</v>
      </c>
      <c r="G5" s="77">
        <v>0.56207674943566588</v>
      </c>
      <c r="H5" s="105">
        <v>0.1023535851122058</v>
      </c>
      <c r="I5" s="106">
        <v>0.11428571428571428</v>
      </c>
      <c r="J5" s="106">
        <v>4.8469387755102039E-2</v>
      </c>
      <c r="K5" s="106">
        <v>0.12178702570379436</v>
      </c>
      <c r="L5" s="106">
        <v>0.11449520586576424</v>
      </c>
      <c r="M5" s="107">
        <v>0.11286681715575621</v>
      </c>
    </row>
    <row r="6" spans="1:22" x14ac:dyDescent="0.25">
      <c r="A6" s="67" t="s">
        <v>73</v>
      </c>
      <c r="B6" s="71">
        <v>6.0583941605839416E-2</v>
      </c>
      <c r="C6" s="70">
        <v>4.8351648351648353E-2</v>
      </c>
      <c r="D6" s="70">
        <v>5.2721088435374153E-2</v>
      </c>
      <c r="E6" s="70">
        <v>4.8377219840783831E-2</v>
      </c>
      <c r="F6" s="70">
        <v>8.3474337281443878E-2</v>
      </c>
      <c r="G6" s="77">
        <v>4.740406320541761E-2</v>
      </c>
      <c r="H6" s="105">
        <v>0.24831235176062763</v>
      </c>
      <c r="I6" s="106">
        <v>0.16483516483516483</v>
      </c>
      <c r="J6" s="106">
        <v>0.11479591836734694</v>
      </c>
      <c r="K6" s="106">
        <v>0.40269277845777235</v>
      </c>
      <c r="L6" s="106">
        <v>0.23406655386350816</v>
      </c>
      <c r="M6" s="107">
        <v>0.17607223476297967</v>
      </c>
    </row>
    <row r="7" spans="1:22" x14ac:dyDescent="0.25">
      <c r="A7" s="67" t="s">
        <v>74</v>
      </c>
      <c r="B7" s="71">
        <v>6.7700729927007305E-2</v>
      </c>
      <c r="C7" s="70">
        <v>3.7362637362637362E-2</v>
      </c>
      <c r="D7" s="70">
        <v>8.5884353741496597E-2</v>
      </c>
      <c r="E7" s="70">
        <v>6.6135946111451321E-2</v>
      </c>
      <c r="F7" s="70">
        <v>6.6553863508178226E-2</v>
      </c>
      <c r="G7" s="77">
        <v>6.0948081264108354E-2</v>
      </c>
      <c r="H7" s="105">
        <v>0.1831782521437694</v>
      </c>
      <c r="I7" s="106">
        <v>0.18681318681318682</v>
      </c>
      <c r="J7" s="106">
        <v>0.16156462585034015</v>
      </c>
      <c r="K7" s="106">
        <v>0.14320685434516525</v>
      </c>
      <c r="L7" s="106">
        <v>0.21827411167512689</v>
      </c>
      <c r="M7" s="107">
        <v>0.24379232505643342</v>
      </c>
    </row>
    <row r="8" spans="1:22" ht="30.75" thickBot="1" x14ac:dyDescent="0.3">
      <c r="A8" s="68" t="s">
        <v>19</v>
      </c>
      <c r="B8" s="73">
        <v>6.295620437956205E-2</v>
      </c>
      <c r="C8" s="74">
        <v>7.4725274725274723E-2</v>
      </c>
      <c r="D8" s="74">
        <v>5.9523809523809521E-2</v>
      </c>
      <c r="E8" s="74">
        <v>5.5113288426209432E-2</v>
      </c>
      <c r="F8" s="74">
        <v>5.5273547659334461E-2</v>
      </c>
      <c r="G8" s="78">
        <v>0.11963882618510158</v>
      </c>
      <c r="H8" s="108">
        <v>7.8452837073526727E-3</v>
      </c>
      <c r="I8" s="109">
        <v>1.098901098901099E-2</v>
      </c>
      <c r="J8" s="109">
        <v>5.9523809523809521E-3</v>
      </c>
      <c r="K8" s="109">
        <v>1.0403916768665851E-2</v>
      </c>
      <c r="L8" s="109">
        <v>6.2041737168640719E-3</v>
      </c>
      <c r="M8" s="110">
        <v>6.7720090293453723E-3</v>
      </c>
    </row>
    <row r="9" spans="1:22" x14ac:dyDescent="0.25">
      <c r="B9" s="8"/>
      <c r="C9" s="8">
        <f>SUM(C6:C8)</f>
        <v>0.16043956043956042</v>
      </c>
      <c r="D9" s="8">
        <f>SUM(D6:D8)</f>
        <v>0.1981292517006803</v>
      </c>
      <c r="E9" s="8">
        <f>SUM(E6:E8)</f>
        <v>0.16962645437844459</v>
      </c>
      <c r="F9" s="8">
        <f>SUM(F6:F8)</f>
        <v>0.20530174844895654</v>
      </c>
      <c r="G9" s="8">
        <f>SUM(G6:G8)</f>
        <v>0.22799097065462753</v>
      </c>
      <c r="H9" s="111"/>
      <c r="I9" s="111">
        <f>SUM(I6:I8)</f>
        <v>0.36263736263736263</v>
      </c>
      <c r="J9" s="111">
        <f>SUM(J6:J8)</f>
        <v>0.28231292517006801</v>
      </c>
      <c r="K9" s="111">
        <f>SUM(K6:K8)</f>
        <v>0.55630354957160344</v>
      </c>
      <c r="L9" s="111">
        <f>SUM(L6:L8)</f>
        <v>0.4585448392554991</v>
      </c>
      <c r="M9" s="111">
        <f>SUM(M6:M8)</f>
        <v>0.42663656884875845</v>
      </c>
      <c r="N9" s="8"/>
    </row>
    <row r="10" spans="1:22" x14ac:dyDescent="0.25"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22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</row>
    <row r="12" spans="1:22" x14ac:dyDescent="0.25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</row>
    <row r="13" spans="1:22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</row>
    <row r="14" spans="1:22" x14ac:dyDescent="0.25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</row>
    <row r="15" spans="1:22" x14ac:dyDescent="0.25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</row>
    <row r="16" spans="1:22" x14ac:dyDescent="0.25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</row>
    <row r="17" spans="1:12" x14ac:dyDescent="0.25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</row>
    <row r="18" spans="1:12" x14ac:dyDescent="0.2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</row>
    <row r="19" spans="1:12" x14ac:dyDescent="0.2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</row>
    <row r="20" spans="1:12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</row>
    <row r="21" spans="1:12" x14ac:dyDescent="0.25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</row>
    <row r="22" spans="1:12" x14ac:dyDescent="0.25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</row>
    <row r="23" spans="1:12" x14ac:dyDescent="0.25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</row>
    <row r="24" spans="1:12" x14ac:dyDescent="0.25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  <row r="25" spans="1:12" x14ac:dyDescent="0.25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</row>
    <row r="26" spans="1:12" x14ac:dyDescent="0.25">
      <c r="A26" s="141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</row>
    <row r="27" spans="1:12" x14ac:dyDescent="0.25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</row>
    <row r="28" spans="1:12" x14ac:dyDescent="0.25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</row>
    <row r="29" spans="1:12" x14ac:dyDescent="0.25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</row>
    <row r="30" spans="1:12" x14ac:dyDescent="0.25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</row>
    <row r="31" spans="1:12" x14ac:dyDescent="0.2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</row>
    <row r="32" spans="1:12" x14ac:dyDescent="0.25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</row>
    <row r="33" spans="1:17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7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7" x14ac:dyDescent="0.25">
      <c r="A35" s="86"/>
      <c r="C35" s="8"/>
      <c r="D35" s="8"/>
      <c r="E35" s="8"/>
      <c r="F35" s="8"/>
      <c r="G35" s="8"/>
      <c r="H35" s="8"/>
      <c r="I35" s="8"/>
      <c r="J35" s="8"/>
      <c r="K35" s="8"/>
      <c r="L35" s="8"/>
      <c r="O35" s="132" t="s">
        <v>4</v>
      </c>
      <c r="P35" s="132"/>
      <c r="Q35" s="132"/>
    </row>
    <row r="36" spans="1:17" ht="14.25" customHeight="1" x14ac:dyDescent="0.25"/>
    <row r="38" spans="1:17" x14ac:dyDescent="0.25">
      <c r="A38" s="90"/>
    </row>
    <row r="39" spans="1:17" x14ac:dyDescent="0.25">
      <c r="A39" s="90"/>
    </row>
    <row r="43" spans="1:17" x14ac:dyDescent="0.25">
      <c r="C43" s="90"/>
    </row>
    <row r="45" spans="1:17" x14ac:dyDescent="0.25">
      <c r="A45" s="90"/>
    </row>
  </sheetData>
  <mergeCells count="5">
    <mergeCell ref="A1:V1"/>
    <mergeCell ref="A11:L32"/>
    <mergeCell ref="O35:Q35"/>
    <mergeCell ref="B3:G3"/>
    <mergeCell ref="H3:M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33"/>
  <sheetViews>
    <sheetView workbookViewId="0">
      <selection sqref="A1:Q1"/>
    </sheetView>
  </sheetViews>
  <sheetFormatPr defaultRowHeight="15" x14ac:dyDescent="0.25"/>
  <cols>
    <col min="1" max="1" width="33.140625" bestFit="1" customWidth="1"/>
    <col min="2" max="2" width="9.85546875" customWidth="1"/>
    <col min="3" max="3" width="13.140625" customWidth="1"/>
    <col min="4" max="4" width="9.5703125" customWidth="1"/>
    <col min="5" max="5" width="9.7109375" customWidth="1"/>
    <col min="6" max="6" width="9.140625" customWidth="1"/>
    <col min="7" max="7" width="8.85546875" customWidth="1"/>
    <col min="10" max="10" width="11.5703125" bestFit="1" customWidth="1"/>
    <col min="12" max="12" width="11.5703125" bestFit="1" customWidth="1"/>
  </cols>
  <sheetData>
    <row r="1" spans="1:20" x14ac:dyDescent="0.25">
      <c r="A1" s="130" t="s">
        <v>78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</row>
    <row r="3" spans="1:20" x14ac:dyDescent="0.25">
      <c r="A3" s="2"/>
      <c r="B3" s="51">
        <v>2013</v>
      </c>
      <c r="C3" s="51">
        <v>2014</v>
      </c>
      <c r="D3" s="51">
        <v>2015</v>
      </c>
      <c r="E3" s="51">
        <v>2016</v>
      </c>
      <c r="F3" s="29">
        <v>2017</v>
      </c>
      <c r="G3" s="29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20" x14ac:dyDescent="0.25">
      <c r="A4" s="29" t="s">
        <v>21</v>
      </c>
      <c r="B4" s="102">
        <v>0.27312534209085931</v>
      </c>
      <c r="C4" s="102">
        <v>0.46593406593406594</v>
      </c>
      <c r="D4" s="102">
        <v>0.19897959183673469</v>
      </c>
      <c r="E4" s="102">
        <v>2.2031823745410038E-2</v>
      </c>
      <c r="F4" s="102">
        <v>0.3976311336717428</v>
      </c>
      <c r="G4" s="21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20" x14ac:dyDescent="0.25">
      <c r="A5" s="29" t="s">
        <v>22</v>
      </c>
      <c r="B5" s="102">
        <v>0.60408684546615576</v>
      </c>
      <c r="C5" s="102">
        <v>0.45274725274725275</v>
      </c>
      <c r="D5" s="102">
        <v>0.57738095238095233</v>
      </c>
      <c r="E5" s="102">
        <v>0.8298653610771114</v>
      </c>
      <c r="F5" s="102">
        <v>0.53976311336717431</v>
      </c>
      <c r="G5" s="21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20" x14ac:dyDescent="0.25">
      <c r="A6" s="29" t="s">
        <v>23</v>
      </c>
      <c r="B6" s="102">
        <v>4.5247217661010766E-2</v>
      </c>
      <c r="C6" s="102">
        <v>2.6373626373626374E-2</v>
      </c>
      <c r="D6" s="102">
        <v>0.10119047619047619</v>
      </c>
      <c r="E6" s="102">
        <v>4.1003671970624232E-2</v>
      </c>
      <c r="F6" s="102">
        <v>2.1996615905245348E-2</v>
      </c>
      <c r="G6" s="21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20" x14ac:dyDescent="0.25">
      <c r="A7" s="29" t="s">
        <v>24</v>
      </c>
      <c r="B7" s="102">
        <v>7.7540594781974087E-2</v>
      </c>
      <c r="C7" s="102">
        <v>5.4945054945054944E-2</v>
      </c>
      <c r="D7" s="102">
        <v>0.12244897959183673</v>
      </c>
      <c r="E7" s="102">
        <v>0.10709914320685435</v>
      </c>
      <c r="F7" s="102">
        <v>4.060913705583756E-2</v>
      </c>
      <c r="G7" s="21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20" x14ac:dyDescent="0.25">
      <c r="A8" s="2"/>
      <c r="B8" s="103"/>
      <c r="C8" s="104"/>
      <c r="D8" s="104"/>
      <c r="E8" s="104"/>
      <c r="F8" s="104"/>
      <c r="G8" s="16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0" x14ac:dyDescent="0.25">
      <c r="A9" s="2"/>
      <c r="B9" s="103"/>
      <c r="C9" s="104"/>
      <c r="D9" s="104"/>
      <c r="E9" s="104"/>
      <c r="F9" s="104"/>
      <c r="G9" s="1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143"/>
      <c r="B11" s="143"/>
      <c r="C11" s="143"/>
      <c r="D11" s="143"/>
      <c r="E11" s="143"/>
      <c r="F11" s="143"/>
      <c r="G11" s="143"/>
      <c r="H11" s="14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143"/>
      <c r="B12" s="143"/>
      <c r="C12" s="143"/>
      <c r="D12" s="143"/>
      <c r="E12" s="143"/>
      <c r="F12" s="143"/>
      <c r="G12" s="143"/>
      <c r="H12" s="14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143"/>
      <c r="B13" s="143"/>
      <c r="C13" s="143"/>
      <c r="D13" s="143"/>
      <c r="E13" s="143"/>
      <c r="F13" s="143"/>
      <c r="G13" s="143"/>
      <c r="H13" s="14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143"/>
      <c r="B14" s="143"/>
      <c r="C14" s="143"/>
      <c r="D14" s="143"/>
      <c r="E14" s="143"/>
      <c r="F14" s="143"/>
      <c r="G14" s="143"/>
      <c r="H14" s="14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143"/>
      <c r="B15" s="143"/>
      <c r="C15" s="143"/>
      <c r="D15" s="143"/>
      <c r="E15" s="143"/>
      <c r="F15" s="143"/>
      <c r="G15" s="143"/>
      <c r="H15" s="14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143"/>
      <c r="B16" s="143"/>
      <c r="C16" s="143"/>
      <c r="D16" s="143"/>
      <c r="E16" s="143"/>
      <c r="F16" s="143"/>
      <c r="G16" s="143"/>
      <c r="H16" s="14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143"/>
      <c r="B17" s="143"/>
      <c r="C17" s="143"/>
      <c r="D17" s="143"/>
      <c r="E17" s="143"/>
      <c r="F17" s="143"/>
      <c r="G17" s="143"/>
      <c r="H17" s="14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143"/>
      <c r="B18" s="143"/>
      <c r="C18" s="143"/>
      <c r="D18" s="143"/>
      <c r="E18" s="143"/>
      <c r="F18" s="143"/>
      <c r="G18" s="143"/>
      <c r="H18" s="14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143"/>
      <c r="B19" s="143"/>
      <c r="C19" s="143"/>
      <c r="D19" s="143"/>
      <c r="E19" s="143"/>
      <c r="F19" s="143"/>
      <c r="G19" s="143"/>
      <c r="H19" s="14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143"/>
      <c r="B20" s="143"/>
      <c r="C20" s="143"/>
      <c r="D20" s="143"/>
      <c r="E20" s="143"/>
      <c r="F20" s="143"/>
      <c r="G20" s="143"/>
      <c r="H20" s="14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143"/>
      <c r="B21" s="143"/>
      <c r="C21" s="143"/>
      <c r="D21" s="143"/>
      <c r="E21" s="143"/>
      <c r="F21" s="143"/>
      <c r="G21" s="143"/>
      <c r="H21" s="14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143"/>
      <c r="B22" s="143"/>
      <c r="C22" s="143"/>
      <c r="D22" s="143"/>
      <c r="E22" s="143"/>
      <c r="F22" s="143"/>
      <c r="G22" s="143"/>
      <c r="H22" s="14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143"/>
      <c r="B23" s="143"/>
      <c r="C23" s="143"/>
      <c r="D23" s="143"/>
      <c r="E23" s="143"/>
      <c r="F23" s="143"/>
      <c r="G23" s="143"/>
      <c r="H23" s="14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143"/>
      <c r="B24" s="143"/>
      <c r="C24" s="143"/>
      <c r="D24" s="143"/>
      <c r="E24" s="143"/>
      <c r="F24" s="143"/>
      <c r="G24" s="143"/>
      <c r="H24" s="14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143"/>
      <c r="B25" s="143"/>
      <c r="C25" s="143"/>
      <c r="D25" s="143"/>
      <c r="E25" s="143"/>
      <c r="F25" s="143"/>
      <c r="G25" s="143"/>
      <c r="H25" s="14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143"/>
      <c r="B26" s="143"/>
      <c r="C26" s="143"/>
      <c r="D26" s="143"/>
      <c r="E26" s="143"/>
      <c r="F26" s="143"/>
      <c r="G26" s="143"/>
      <c r="H26" s="14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143"/>
      <c r="B27" s="143"/>
      <c r="C27" s="143"/>
      <c r="D27" s="143"/>
      <c r="E27" s="143"/>
      <c r="F27" s="143"/>
      <c r="G27" s="143"/>
      <c r="H27" s="14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143"/>
      <c r="B28" s="143"/>
      <c r="C28" s="143"/>
      <c r="D28" s="143"/>
      <c r="E28" s="143"/>
      <c r="F28" s="143"/>
      <c r="G28" s="143"/>
      <c r="H28" s="14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143"/>
      <c r="B29" s="143"/>
      <c r="C29" s="143"/>
      <c r="D29" s="143"/>
      <c r="E29" s="143"/>
      <c r="F29" s="143"/>
      <c r="G29" s="143"/>
      <c r="H29" s="14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143"/>
      <c r="B30" s="143"/>
      <c r="C30" s="143"/>
      <c r="D30" s="143"/>
      <c r="E30" s="143"/>
      <c r="F30" s="143"/>
      <c r="G30" s="143"/>
      <c r="H30" s="14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2"/>
      <c r="B31" s="2"/>
      <c r="C31" s="2"/>
      <c r="D31" s="2"/>
      <c r="E31" s="2"/>
      <c r="F31" s="2"/>
      <c r="G31" s="2"/>
      <c r="H31" s="2"/>
      <c r="I31" s="2"/>
      <c r="J31" s="132" t="s">
        <v>4</v>
      </c>
      <c r="K31" s="132"/>
      <c r="L31" s="132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8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</sheetData>
  <mergeCells count="3">
    <mergeCell ref="A1:Q1"/>
    <mergeCell ref="J31:L31"/>
    <mergeCell ref="A11:H30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E10"/>
  <sheetViews>
    <sheetView view="pageBreakPreview" zoomScale="60" workbookViewId="0">
      <selection activeCell="U1" sqref="A1:U1"/>
    </sheetView>
  </sheetViews>
  <sheetFormatPr defaultRowHeight="15" x14ac:dyDescent="0.25"/>
  <cols>
    <col min="1" max="1" width="23" customWidth="1"/>
    <col min="2" max="2" width="13.42578125" customWidth="1"/>
    <col min="3" max="3" width="14.85546875" customWidth="1"/>
    <col min="4" max="4" width="14.42578125" customWidth="1"/>
  </cols>
  <sheetData>
    <row r="1" spans="1:5" x14ac:dyDescent="0.25">
      <c r="A1" t="s">
        <v>81</v>
      </c>
    </row>
    <row r="4" spans="1:5" x14ac:dyDescent="0.25">
      <c r="B4" s="4" t="s">
        <v>82</v>
      </c>
      <c r="C4" s="4" t="s">
        <v>83</v>
      </c>
      <c r="D4" s="4" t="s">
        <v>84</v>
      </c>
      <c r="E4" s="125" t="s">
        <v>85</v>
      </c>
    </row>
    <row r="5" spans="1:5" ht="15.75" x14ac:dyDescent="0.25">
      <c r="A5" s="4" t="s">
        <v>18</v>
      </c>
      <c r="B5" s="116">
        <v>2.4E-2</v>
      </c>
      <c r="C5" s="116">
        <v>0.28599999999999998</v>
      </c>
      <c r="D5" s="116">
        <v>0.57099999999999995</v>
      </c>
      <c r="E5" s="126">
        <v>0.02</v>
      </c>
    </row>
    <row r="6" spans="1:5" ht="15.75" x14ac:dyDescent="0.25">
      <c r="A6" s="4" t="s">
        <v>0</v>
      </c>
      <c r="B6" s="116">
        <v>4.1000000000000002E-2</v>
      </c>
      <c r="C6" s="116">
        <v>0.33300000000000002</v>
      </c>
      <c r="D6" s="116">
        <v>0.33300000000000002</v>
      </c>
      <c r="E6" s="126">
        <v>0.04</v>
      </c>
    </row>
    <row r="7" spans="1:5" ht="15.75" x14ac:dyDescent="0.25">
      <c r="A7" s="4" t="s">
        <v>1</v>
      </c>
      <c r="B7" s="116">
        <v>0.18</v>
      </c>
      <c r="C7" s="116">
        <v>0.25</v>
      </c>
      <c r="D7" s="116">
        <v>0.25</v>
      </c>
      <c r="E7" s="126">
        <v>0.18</v>
      </c>
    </row>
    <row r="8" spans="1:5" ht="15.75" x14ac:dyDescent="0.25">
      <c r="A8" s="4" t="s">
        <v>2</v>
      </c>
      <c r="B8" s="116">
        <v>0</v>
      </c>
      <c r="C8" s="116">
        <v>0</v>
      </c>
      <c r="D8" s="116">
        <v>0</v>
      </c>
      <c r="E8" s="127">
        <v>0.14000000000000001</v>
      </c>
    </row>
    <row r="9" spans="1:5" ht="15.75" x14ac:dyDescent="0.25">
      <c r="A9" s="4" t="s">
        <v>3</v>
      </c>
      <c r="B9" s="116">
        <v>0</v>
      </c>
      <c r="C9" s="116">
        <v>0</v>
      </c>
      <c r="D9" s="116">
        <v>0</v>
      </c>
      <c r="E9" s="127">
        <v>0.1</v>
      </c>
    </row>
    <row r="10" spans="1:5" ht="15.75" x14ac:dyDescent="0.25">
      <c r="A10" s="80" t="s">
        <v>61</v>
      </c>
      <c r="B10" s="116">
        <v>0.38500000000000001</v>
      </c>
      <c r="C10" s="116">
        <v>0.23100000000000001</v>
      </c>
      <c r="D10" s="116">
        <v>0.308</v>
      </c>
      <c r="E10" s="127">
        <v>0.14000000000000001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Q31"/>
  <sheetViews>
    <sheetView tabSelected="1" workbookViewId="0">
      <selection sqref="A1:Q1"/>
    </sheetView>
  </sheetViews>
  <sheetFormatPr defaultRowHeight="15" x14ac:dyDescent="0.25"/>
  <cols>
    <col min="1" max="1" width="24.140625" customWidth="1"/>
  </cols>
  <sheetData>
    <row r="1" spans="1:17" x14ac:dyDescent="0.25">
      <c r="A1" s="130" t="s">
        <v>86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</row>
    <row r="2" spans="1:1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 x14ac:dyDescent="0.25">
      <c r="B4" s="33">
        <v>2013</v>
      </c>
      <c r="C4" s="33">
        <v>2014</v>
      </c>
      <c r="D4" s="33">
        <v>2015</v>
      </c>
      <c r="E4" s="33">
        <v>2016</v>
      </c>
    </row>
    <row r="5" spans="1:17" x14ac:dyDescent="0.25">
      <c r="A5" s="32" t="s">
        <v>30</v>
      </c>
      <c r="B5" s="19">
        <v>0.39966923925027598</v>
      </c>
      <c r="C5" s="19">
        <v>0.40887681159420303</v>
      </c>
      <c r="D5" s="19">
        <v>0.46272727272727299</v>
      </c>
      <c r="E5" s="19">
        <v>0.48221127531472402</v>
      </c>
    </row>
    <row r="6" spans="1:17" x14ac:dyDescent="0.25">
      <c r="A6" s="29" t="s">
        <v>26</v>
      </c>
      <c r="B6" s="19">
        <v>0.24439544285189299</v>
      </c>
      <c r="C6" s="19">
        <v>0.233333333333333</v>
      </c>
      <c r="D6" s="19">
        <v>0.22436363636363599</v>
      </c>
      <c r="E6" s="19">
        <v>0.22240467068053299</v>
      </c>
    </row>
    <row r="7" spans="1:17" x14ac:dyDescent="0.25">
      <c r="A7" s="29" t="s">
        <v>27</v>
      </c>
      <c r="B7" s="19">
        <v>0.24898934215362001</v>
      </c>
      <c r="C7" s="19">
        <v>0.26521739130434802</v>
      </c>
      <c r="D7" s="19">
        <v>0.23236363636363599</v>
      </c>
      <c r="E7" s="19">
        <v>0.207808794015691</v>
      </c>
    </row>
    <row r="8" spans="1:17" x14ac:dyDescent="0.25">
      <c r="A8" s="29" t="s">
        <v>28</v>
      </c>
      <c r="B8" s="19">
        <v>7.8647556045571498E-2</v>
      </c>
      <c r="C8" s="19">
        <v>6.9202898550724604E-2</v>
      </c>
      <c r="D8" s="19">
        <v>6.5272727272727302E-2</v>
      </c>
      <c r="E8" s="19">
        <v>6.3309615033753E-2</v>
      </c>
    </row>
    <row r="9" spans="1:17" x14ac:dyDescent="0.25">
      <c r="A9" s="57" t="s">
        <v>29</v>
      </c>
      <c r="B9" s="24">
        <v>2.82984196986402E-2</v>
      </c>
      <c r="C9" s="24">
        <v>2.3369565217391301E-2</v>
      </c>
      <c r="D9" s="24">
        <v>1.5272727272727301E-2</v>
      </c>
      <c r="E9" s="24">
        <v>2.4265644955300099E-2</v>
      </c>
    </row>
    <row r="11" spans="1:17" x14ac:dyDescent="0.25">
      <c r="B11" s="8"/>
      <c r="C11" s="8"/>
      <c r="D11" s="8"/>
      <c r="E11" s="8"/>
    </row>
    <row r="12" spans="1:17" x14ac:dyDescent="0.25">
      <c r="B12" s="8"/>
      <c r="C12" s="8"/>
      <c r="D12" s="8"/>
      <c r="E12" s="8"/>
    </row>
    <row r="13" spans="1:17" x14ac:dyDescent="0.25">
      <c r="A13" s="145"/>
      <c r="B13" s="145"/>
      <c r="C13" s="145"/>
      <c r="D13" s="145"/>
      <c r="E13" s="145"/>
      <c r="F13" s="145"/>
    </row>
    <row r="14" spans="1:17" x14ac:dyDescent="0.25">
      <c r="A14" s="145"/>
      <c r="B14" s="145"/>
      <c r="C14" s="145"/>
      <c r="D14" s="145"/>
      <c r="E14" s="145"/>
      <c r="F14" s="145"/>
    </row>
    <row r="15" spans="1:17" x14ac:dyDescent="0.25">
      <c r="A15" s="145"/>
      <c r="B15" s="145"/>
      <c r="C15" s="145"/>
      <c r="D15" s="145"/>
      <c r="E15" s="145"/>
      <c r="F15" s="145"/>
    </row>
    <row r="16" spans="1:17" x14ac:dyDescent="0.25">
      <c r="A16" s="145"/>
      <c r="B16" s="145"/>
      <c r="C16" s="145"/>
      <c r="D16" s="145"/>
      <c r="E16" s="145"/>
      <c r="F16" s="145"/>
    </row>
    <row r="17" spans="1:10" x14ac:dyDescent="0.25">
      <c r="A17" s="145"/>
      <c r="B17" s="145"/>
      <c r="C17" s="145"/>
      <c r="D17" s="145"/>
      <c r="E17" s="145"/>
      <c r="F17" s="145"/>
    </row>
    <row r="18" spans="1:10" x14ac:dyDescent="0.25">
      <c r="A18" s="145"/>
      <c r="B18" s="145"/>
      <c r="C18" s="145"/>
      <c r="D18" s="145"/>
      <c r="E18" s="145"/>
      <c r="F18" s="145"/>
    </row>
    <row r="19" spans="1:10" x14ac:dyDescent="0.25">
      <c r="A19" s="145"/>
      <c r="B19" s="145"/>
      <c r="C19" s="145"/>
      <c r="D19" s="145"/>
      <c r="E19" s="145"/>
      <c r="F19" s="145"/>
    </row>
    <row r="20" spans="1:10" x14ac:dyDescent="0.25">
      <c r="A20" s="145"/>
      <c r="B20" s="145"/>
      <c r="C20" s="145"/>
      <c r="D20" s="145"/>
      <c r="E20" s="145"/>
      <c r="F20" s="145"/>
    </row>
    <row r="21" spans="1:10" x14ac:dyDescent="0.25">
      <c r="A21" s="145"/>
      <c r="B21" s="145"/>
      <c r="C21" s="145"/>
      <c r="D21" s="145"/>
      <c r="E21" s="145"/>
      <c r="F21" s="145"/>
    </row>
    <row r="22" spans="1:10" x14ac:dyDescent="0.25">
      <c r="A22" s="145"/>
      <c r="B22" s="145"/>
      <c r="C22" s="145"/>
      <c r="D22" s="145"/>
      <c r="E22" s="145"/>
      <c r="F22" s="145"/>
    </row>
    <row r="23" spans="1:10" x14ac:dyDescent="0.25">
      <c r="A23" s="145"/>
      <c r="B23" s="145"/>
      <c r="C23" s="145"/>
      <c r="D23" s="145"/>
      <c r="E23" s="145"/>
      <c r="F23" s="145"/>
    </row>
    <row r="24" spans="1:10" x14ac:dyDescent="0.25">
      <c r="A24" s="145"/>
      <c r="B24" s="145"/>
      <c r="C24" s="145"/>
      <c r="D24" s="145"/>
      <c r="E24" s="145"/>
      <c r="F24" s="145"/>
    </row>
    <row r="25" spans="1:10" x14ac:dyDescent="0.25">
      <c r="A25" s="145"/>
      <c r="B25" s="145"/>
      <c r="C25" s="145"/>
      <c r="D25" s="145"/>
      <c r="E25" s="145"/>
      <c r="F25" s="145"/>
    </row>
    <row r="26" spans="1:10" x14ac:dyDescent="0.25">
      <c r="A26" s="145"/>
      <c r="B26" s="145"/>
      <c r="C26" s="145"/>
      <c r="D26" s="145"/>
      <c r="E26" s="145"/>
      <c r="F26" s="145"/>
    </row>
    <row r="27" spans="1:10" x14ac:dyDescent="0.25">
      <c r="A27" s="145"/>
      <c r="B27" s="145"/>
      <c r="C27" s="145"/>
      <c r="D27" s="145"/>
      <c r="E27" s="145"/>
      <c r="F27" s="145"/>
    </row>
    <row r="28" spans="1:10" x14ac:dyDescent="0.25">
      <c r="A28" s="145"/>
      <c r="B28" s="145"/>
      <c r="C28" s="145"/>
      <c r="D28" s="145"/>
      <c r="E28" s="145"/>
      <c r="F28" s="145"/>
    </row>
    <row r="29" spans="1:10" x14ac:dyDescent="0.25">
      <c r="A29" s="145"/>
      <c r="B29" s="145"/>
      <c r="C29" s="145"/>
      <c r="D29" s="145"/>
      <c r="E29" s="145"/>
      <c r="F29" s="145"/>
    </row>
    <row r="30" spans="1:10" x14ac:dyDescent="0.25">
      <c r="A30" s="145"/>
      <c r="B30" s="145"/>
      <c r="C30" s="145"/>
      <c r="D30" s="145"/>
      <c r="E30" s="145"/>
      <c r="F30" s="145"/>
    </row>
    <row r="31" spans="1:10" x14ac:dyDescent="0.25">
      <c r="H31" s="132" t="s">
        <v>4</v>
      </c>
      <c r="I31" s="132"/>
      <c r="J31" s="132"/>
    </row>
  </sheetData>
  <mergeCells count="3">
    <mergeCell ref="A1:Q1"/>
    <mergeCell ref="A13:F30"/>
    <mergeCell ref="H31:J31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Q38"/>
  <sheetViews>
    <sheetView workbookViewId="0">
      <selection activeCell="C44" sqref="C44"/>
    </sheetView>
  </sheetViews>
  <sheetFormatPr defaultRowHeight="15" x14ac:dyDescent="0.25"/>
  <cols>
    <col min="1" max="1" width="41.140625" customWidth="1"/>
    <col min="3" max="3" width="9.140625" customWidth="1"/>
    <col min="6" max="6" width="13.140625" bestFit="1" customWidth="1"/>
    <col min="7" max="7" width="13.140625" customWidth="1"/>
    <col min="9" max="9" width="8.5703125" customWidth="1"/>
  </cols>
  <sheetData>
    <row r="1" spans="1:17" x14ac:dyDescent="0.25">
      <c r="A1" s="130" t="s">
        <v>87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</row>
    <row r="4" spans="1:17" ht="30" x14ac:dyDescent="0.25">
      <c r="B4" s="18" t="s">
        <v>20</v>
      </c>
      <c r="C4" s="18" t="s">
        <v>0</v>
      </c>
      <c r="D4" s="18" t="s">
        <v>1</v>
      </c>
      <c r="E4" s="18" t="s">
        <v>2</v>
      </c>
      <c r="F4" s="18" t="s">
        <v>3</v>
      </c>
      <c r="G4" s="18" t="s">
        <v>61</v>
      </c>
    </row>
    <row r="5" spans="1:17" x14ac:dyDescent="0.25">
      <c r="A5" s="58" t="s">
        <v>33</v>
      </c>
      <c r="B5" s="85">
        <v>0.75846501128668176</v>
      </c>
      <c r="C5" s="85">
        <v>0.73096446700507611</v>
      </c>
      <c r="D5" s="85">
        <v>0.7680538555691554</v>
      </c>
      <c r="E5" s="85">
        <v>0.64880952380952384</v>
      </c>
      <c r="F5" s="85">
        <v>0.72307692307692306</v>
      </c>
      <c r="G5" s="85">
        <v>0.72596241561758801</v>
      </c>
    </row>
    <row r="6" spans="1:17" x14ac:dyDescent="0.25">
      <c r="A6" s="58" t="s">
        <v>36</v>
      </c>
      <c r="B6" s="85">
        <v>0.65237020316027083</v>
      </c>
      <c r="C6" s="85">
        <v>0.5408911449520587</v>
      </c>
      <c r="D6" s="85">
        <v>0.69706242350061198</v>
      </c>
      <c r="E6" s="85">
        <v>0.6428571428571429</v>
      </c>
      <c r="F6" s="85">
        <v>0.64175824175824181</v>
      </c>
      <c r="G6" s="85">
        <v>0.62671045429666117</v>
      </c>
    </row>
    <row r="7" spans="1:17" ht="30" x14ac:dyDescent="0.25">
      <c r="A7" s="58" t="s">
        <v>35</v>
      </c>
      <c r="B7" s="85">
        <v>0.49209932279909707</v>
      </c>
      <c r="C7" s="85">
        <v>0.2673434856175973</v>
      </c>
      <c r="D7" s="85">
        <v>0.30905752753977966</v>
      </c>
      <c r="E7" s="85">
        <v>0.375</v>
      </c>
      <c r="F7" s="85">
        <v>0.3098901098901099</v>
      </c>
      <c r="G7" s="85">
        <v>0.32457580733442803</v>
      </c>
    </row>
    <row r="8" spans="1:17" ht="45" x14ac:dyDescent="0.25">
      <c r="A8" s="58" t="s">
        <v>32</v>
      </c>
      <c r="B8" s="85">
        <v>0.25282167042889392</v>
      </c>
      <c r="C8" s="85">
        <v>0.31415679639029892</v>
      </c>
      <c r="D8" s="85">
        <v>0.44675642594859238</v>
      </c>
      <c r="E8" s="85">
        <v>0.38690476190476192</v>
      </c>
      <c r="F8" s="85">
        <v>0.34285714285714286</v>
      </c>
      <c r="G8" s="85">
        <v>0.3667214012041598</v>
      </c>
    </row>
    <row r="9" spans="1:17" x14ac:dyDescent="0.25">
      <c r="A9" s="58" t="s">
        <v>31</v>
      </c>
      <c r="B9" s="85">
        <v>0.24604966139954854</v>
      </c>
      <c r="C9" s="85">
        <v>0.24027072758037224</v>
      </c>
      <c r="D9" s="85">
        <v>0.37025703794369647</v>
      </c>
      <c r="E9" s="85">
        <v>0.37925170068027209</v>
      </c>
      <c r="F9" s="85">
        <v>0.23076923076923078</v>
      </c>
      <c r="G9" s="85">
        <v>0.3085203430031016</v>
      </c>
    </row>
    <row r="10" spans="1:17" x14ac:dyDescent="0.25">
      <c r="A10" s="58" t="s">
        <v>34</v>
      </c>
      <c r="B10" s="85">
        <v>0.16930022573363432</v>
      </c>
      <c r="C10" s="85">
        <v>0.16582064297800339</v>
      </c>
      <c r="D10" s="85">
        <v>0.53916768665850678</v>
      </c>
      <c r="E10" s="85">
        <v>0.26530612244897961</v>
      </c>
      <c r="F10" s="85">
        <v>0.14285714285714285</v>
      </c>
      <c r="G10" s="85">
        <v>0.2968436416712279</v>
      </c>
    </row>
    <row r="11" spans="1:17" x14ac:dyDescent="0.25">
      <c r="A11" s="58" t="s">
        <v>37</v>
      </c>
      <c r="B11" s="85">
        <v>4.5146726862302484E-2</v>
      </c>
      <c r="C11" s="85">
        <v>6.9937958262831362E-2</v>
      </c>
      <c r="D11" s="85">
        <v>4.6511627906976744E-2</v>
      </c>
      <c r="E11" s="85">
        <v>8.2482993197278906E-2</v>
      </c>
      <c r="F11" s="85">
        <v>4.3956043956043959E-2</v>
      </c>
      <c r="G11" s="85">
        <v>6.1485130450647692E-2</v>
      </c>
    </row>
    <row r="12" spans="1:17" x14ac:dyDescent="0.25">
      <c r="A12" s="26"/>
      <c r="B12" s="27"/>
      <c r="C12" s="27"/>
      <c r="D12" s="27"/>
      <c r="E12" s="27"/>
      <c r="F12" s="27"/>
      <c r="G12" s="27"/>
      <c r="I12" s="26"/>
      <c r="J12" s="28"/>
      <c r="K12" s="28"/>
      <c r="L12" s="28"/>
      <c r="M12" s="28"/>
      <c r="N12" s="28"/>
    </row>
    <row r="13" spans="1:17" x14ac:dyDescent="0.25">
      <c r="A13" s="26"/>
      <c r="B13" s="27"/>
      <c r="C13" s="27"/>
      <c r="D13" s="27"/>
      <c r="E13" s="27"/>
      <c r="F13" s="27"/>
      <c r="G13" s="27"/>
      <c r="I13" s="26"/>
      <c r="J13" s="28"/>
      <c r="K13" s="28"/>
      <c r="L13" s="28"/>
      <c r="M13" s="28"/>
      <c r="N13" s="28"/>
    </row>
    <row r="14" spans="1:17" x14ac:dyDescent="0.25">
      <c r="A14" s="26"/>
      <c r="B14" s="27"/>
      <c r="C14" s="27"/>
      <c r="D14" s="27"/>
      <c r="E14" s="27"/>
      <c r="F14" s="27"/>
      <c r="G14" s="27"/>
      <c r="I14" s="26"/>
      <c r="J14" s="28"/>
      <c r="K14" s="28"/>
      <c r="L14" s="28"/>
      <c r="M14" s="28"/>
      <c r="N14" s="28"/>
    </row>
    <row r="15" spans="1:17" x14ac:dyDescent="0.25">
      <c r="A15" s="143"/>
      <c r="B15" s="143"/>
      <c r="C15" s="143"/>
      <c r="D15" s="143"/>
      <c r="E15" s="143"/>
      <c r="F15" s="143"/>
      <c r="G15" s="59"/>
      <c r="I15" s="26"/>
      <c r="J15" s="28"/>
      <c r="K15" s="28"/>
      <c r="L15" s="28"/>
      <c r="M15" s="28"/>
      <c r="N15" s="28"/>
    </row>
    <row r="16" spans="1:17" x14ac:dyDescent="0.25">
      <c r="A16" s="143"/>
      <c r="B16" s="143"/>
      <c r="C16" s="143"/>
      <c r="D16" s="143"/>
      <c r="E16" s="143"/>
      <c r="F16" s="143"/>
      <c r="G16" s="59"/>
      <c r="I16" s="26"/>
      <c r="J16" s="28"/>
      <c r="K16" s="28"/>
      <c r="L16" s="28"/>
      <c r="M16" s="28"/>
      <c r="N16" s="28"/>
    </row>
    <row r="17" spans="1:14" x14ac:dyDescent="0.25">
      <c r="A17" s="143"/>
      <c r="B17" s="143"/>
      <c r="C17" s="143"/>
      <c r="D17" s="143"/>
      <c r="E17" s="143"/>
      <c r="F17" s="143"/>
      <c r="G17" s="59"/>
      <c r="I17" s="26"/>
      <c r="J17" s="28"/>
      <c r="K17" s="28"/>
      <c r="L17" s="28"/>
      <c r="M17" s="28"/>
      <c r="N17" s="28"/>
    </row>
    <row r="18" spans="1:14" x14ac:dyDescent="0.25">
      <c r="A18" s="143"/>
      <c r="B18" s="143"/>
      <c r="C18" s="143"/>
      <c r="D18" s="143"/>
      <c r="E18" s="143"/>
      <c r="F18" s="143"/>
      <c r="G18" s="59"/>
      <c r="I18" s="26"/>
      <c r="J18" s="28"/>
      <c r="K18" s="28"/>
      <c r="L18" s="28"/>
      <c r="M18" s="28"/>
      <c r="N18" s="28"/>
    </row>
    <row r="19" spans="1:14" x14ac:dyDescent="0.25">
      <c r="A19" s="143"/>
      <c r="B19" s="143"/>
      <c r="C19" s="143"/>
      <c r="D19" s="143"/>
      <c r="E19" s="143"/>
      <c r="F19" s="143"/>
      <c r="G19" s="59"/>
      <c r="I19" s="26"/>
      <c r="J19" s="28"/>
      <c r="K19" s="28"/>
      <c r="L19" s="28"/>
      <c r="M19" s="28"/>
      <c r="N19" s="28"/>
    </row>
    <row r="20" spans="1:14" x14ac:dyDescent="0.25">
      <c r="A20" s="143"/>
      <c r="B20" s="143"/>
      <c r="C20" s="143"/>
      <c r="D20" s="143"/>
      <c r="E20" s="143"/>
      <c r="F20" s="143"/>
      <c r="G20" s="59"/>
      <c r="I20" s="26"/>
      <c r="J20" s="28"/>
      <c r="K20" s="28"/>
      <c r="L20" s="28"/>
      <c r="M20" s="28"/>
      <c r="N20" s="28"/>
    </row>
    <row r="21" spans="1:14" x14ac:dyDescent="0.25">
      <c r="A21" s="143"/>
      <c r="B21" s="143"/>
      <c r="C21" s="143"/>
      <c r="D21" s="143"/>
      <c r="E21" s="143"/>
      <c r="F21" s="143"/>
      <c r="G21" s="59"/>
      <c r="I21" s="26"/>
      <c r="J21" s="28"/>
      <c r="K21" s="28"/>
      <c r="L21" s="28"/>
      <c r="M21" s="28"/>
      <c r="N21" s="28"/>
    </row>
    <row r="22" spans="1:14" x14ac:dyDescent="0.25">
      <c r="A22" s="143"/>
      <c r="B22" s="143"/>
      <c r="C22" s="143"/>
      <c r="D22" s="143"/>
      <c r="E22" s="143"/>
      <c r="F22" s="143"/>
      <c r="G22" s="59"/>
      <c r="I22" s="26"/>
      <c r="J22" s="28"/>
      <c r="K22" s="28"/>
      <c r="L22" s="28"/>
      <c r="M22" s="28"/>
      <c r="N22" s="28"/>
    </row>
    <row r="23" spans="1:14" x14ac:dyDescent="0.25">
      <c r="A23" s="143"/>
      <c r="B23" s="143"/>
      <c r="C23" s="143"/>
      <c r="D23" s="143"/>
      <c r="E23" s="143"/>
      <c r="F23" s="143"/>
      <c r="G23" s="59"/>
      <c r="L23" s="28"/>
      <c r="M23" s="28"/>
      <c r="N23" s="28"/>
    </row>
    <row r="24" spans="1:14" x14ac:dyDescent="0.25">
      <c r="A24" s="143"/>
      <c r="B24" s="143"/>
      <c r="C24" s="143"/>
      <c r="D24" s="143"/>
      <c r="E24" s="143"/>
      <c r="F24" s="143"/>
      <c r="G24" s="59"/>
      <c r="I24" s="26"/>
      <c r="J24" s="28"/>
      <c r="K24" s="28"/>
      <c r="L24" s="28"/>
      <c r="M24" s="28"/>
      <c r="N24" s="28"/>
    </row>
    <row r="25" spans="1:14" x14ac:dyDescent="0.25">
      <c r="A25" s="143"/>
      <c r="B25" s="143"/>
      <c r="C25" s="143"/>
      <c r="D25" s="143"/>
      <c r="E25" s="143"/>
      <c r="F25" s="143"/>
      <c r="G25" s="59"/>
      <c r="I25" s="26"/>
      <c r="J25" s="28"/>
      <c r="K25" s="28"/>
      <c r="L25" s="28"/>
      <c r="M25" s="28"/>
      <c r="N25" s="28"/>
    </row>
    <row r="26" spans="1:14" x14ac:dyDescent="0.25">
      <c r="A26" s="143"/>
      <c r="B26" s="143"/>
      <c r="C26" s="143"/>
      <c r="D26" s="143"/>
      <c r="E26" s="143"/>
      <c r="F26" s="143"/>
      <c r="G26" s="59"/>
      <c r="I26" s="26"/>
      <c r="J26" s="28"/>
      <c r="K26" s="28"/>
      <c r="L26" s="28"/>
      <c r="M26" s="28"/>
      <c r="N26" s="28"/>
    </row>
    <row r="27" spans="1:14" x14ac:dyDescent="0.25">
      <c r="A27" s="143"/>
      <c r="B27" s="143"/>
      <c r="C27" s="143"/>
      <c r="D27" s="143"/>
      <c r="E27" s="143"/>
      <c r="F27" s="143"/>
      <c r="G27" s="59"/>
      <c r="I27" s="26"/>
      <c r="J27" s="28"/>
      <c r="K27" s="28"/>
      <c r="L27" s="28"/>
      <c r="M27" s="28"/>
      <c r="N27" s="28"/>
    </row>
    <row r="28" spans="1:14" x14ac:dyDescent="0.25">
      <c r="L28" s="28"/>
      <c r="M28" s="28"/>
      <c r="N28" s="28"/>
    </row>
    <row r="29" spans="1:14" x14ac:dyDescent="0.25">
      <c r="I29" s="26"/>
      <c r="J29" s="28"/>
      <c r="K29" s="28"/>
      <c r="L29" s="28"/>
      <c r="M29" s="28"/>
      <c r="N29" s="28"/>
    </row>
    <row r="30" spans="1:14" x14ac:dyDescent="0.25">
      <c r="I30" s="26"/>
      <c r="J30" s="28"/>
      <c r="K30" s="28"/>
      <c r="L30" s="28"/>
      <c r="M30" s="28"/>
      <c r="N30" s="28"/>
    </row>
    <row r="31" spans="1:14" x14ac:dyDescent="0.25">
      <c r="I31" s="26"/>
      <c r="J31" s="28"/>
      <c r="K31" s="28"/>
      <c r="L31" s="28"/>
      <c r="M31" s="28"/>
      <c r="N31" s="28"/>
    </row>
    <row r="32" spans="1:14" x14ac:dyDescent="0.25">
      <c r="I32" s="26"/>
      <c r="J32" s="28"/>
      <c r="K32" s="28"/>
      <c r="L32" s="28"/>
      <c r="M32" s="28"/>
      <c r="N32" s="28"/>
    </row>
    <row r="33" spans="1:14" x14ac:dyDescent="0.25">
      <c r="I33" s="26"/>
      <c r="J33" s="28"/>
      <c r="K33" s="28"/>
      <c r="L33" s="28"/>
      <c r="M33" s="28"/>
      <c r="N33" s="28"/>
    </row>
    <row r="34" spans="1:14" x14ac:dyDescent="0.25">
      <c r="I34" s="26"/>
      <c r="J34" s="28"/>
      <c r="K34" s="28"/>
      <c r="L34" s="28"/>
      <c r="M34" s="28"/>
      <c r="N34" s="28"/>
    </row>
    <row r="35" spans="1:14" x14ac:dyDescent="0.25">
      <c r="I35" s="132" t="s">
        <v>4</v>
      </c>
      <c r="J35" s="132"/>
      <c r="K35" s="132"/>
      <c r="L35" s="28"/>
      <c r="M35" s="28"/>
      <c r="N35" s="28"/>
    </row>
    <row r="38" spans="1:14" x14ac:dyDescent="0.25">
      <c r="A38" s="86"/>
    </row>
  </sheetData>
  <sortState ref="A5:F11">
    <sortCondition descending="1" ref="B5"/>
  </sortState>
  <mergeCells count="3">
    <mergeCell ref="A1:Q1"/>
    <mergeCell ref="I35:K35"/>
    <mergeCell ref="A15:F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31"/>
  <sheetViews>
    <sheetView workbookViewId="0">
      <selection sqref="A1:K1"/>
    </sheetView>
  </sheetViews>
  <sheetFormatPr defaultColWidth="14.28515625" defaultRowHeight="15" x14ac:dyDescent="0.25"/>
  <sheetData>
    <row r="1" spans="1:19" x14ac:dyDescent="0.25">
      <c r="A1" s="130" t="s">
        <v>88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92"/>
      <c r="M1" s="92"/>
      <c r="N1" s="92"/>
      <c r="O1" s="92"/>
      <c r="P1" s="92"/>
      <c r="Q1" s="92"/>
      <c r="R1" s="92"/>
      <c r="S1" s="92"/>
    </row>
    <row r="4" spans="1:19" x14ac:dyDescent="0.25">
      <c r="B4" s="29" t="s">
        <v>61</v>
      </c>
      <c r="C4" s="29" t="s">
        <v>3</v>
      </c>
      <c r="D4" s="29" t="s">
        <v>2</v>
      </c>
      <c r="E4" s="29" t="s">
        <v>1</v>
      </c>
      <c r="F4" s="29" t="s">
        <v>0</v>
      </c>
      <c r="G4" s="29" t="s">
        <v>18</v>
      </c>
      <c r="H4" s="15"/>
    </row>
    <row r="5" spans="1:19" x14ac:dyDescent="0.25">
      <c r="A5" s="29" t="s">
        <v>25</v>
      </c>
      <c r="B5" s="19">
        <v>0.58821382959313995</v>
      </c>
      <c r="C5" s="19">
        <v>0.32747252747252747</v>
      </c>
      <c r="D5" s="19">
        <v>0.71938775510204078</v>
      </c>
      <c r="E5" s="19">
        <v>0.77906976744186052</v>
      </c>
      <c r="F5" s="19">
        <v>0.46756909193457419</v>
      </c>
      <c r="G5" s="19">
        <v>0.28668171557562078</v>
      </c>
      <c r="H5" s="60">
        <v>3224</v>
      </c>
    </row>
    <row r="6" spans="1:19" x14ac:dyDescent="0.25">
      <c r="A6" s="29" t="s">
        <v>38</v>
      </c>
      <c r="B6" s="19">
        <v>0.11348294106914797</v>
      </c>
      <c r="C6" s="19">
        <v>0.12967032967032968</v>
      </c>
      <c r="D6" s="19">
        <v>0.12329931972789115</v>
      </c>
      <c r="E6" s="19">
        <v>7.7723378212974301E-2</v>
      </c>
      <c r="F6" s="19">
        <v>0.13423575860124085</v>
      </c>
      <c r="G6" s="19">
        <v>0.11963882618510158</v>
      </c>
      <c r="H6" s="60">
        <v>622</v>
      </c>
    </row>
    <row r="7" spans="1:19" ht="30" x14ac:dyDescent="0.25">
      <c r="A7" s="29" t="s">
        <v>39</v>
      </c>
      <c r="B7" s="19">
        <v>0.11877394636015326</v>
      </c>
      <c r="C7" s="19">
        <v>0.15384615384615385</v>
      </c>
      <c r="D7" s="19">
        <v>7.8231292517006806E-2</v>
      </c>
      <c r="E7" s="19">
        <v>6.4871481028151781E-2</v>
      </c>
      <c r="F7" s="19">
        <v>0.16525662718556119</v>
      </c>
      <c r="G7" s="19">
        <v>0.20316027088036118</v>
      </c>
      <c r="H7" s="60">
        <v>651</v>
      </c>
    </row>
    <row r="8" spans="1:19" ht="30" x14ac:dyDescent="0.25">
      <c r="A8" s="29" t="s">
        <v>40</v>
      </c>
      <c r="B8" s="19">
        <v>8.7757708447363622E-2</v>
      </c>
      <c r="C8" s="19">
        <v>0.21098901098901099</v>
      </c>
      <c r="D8" s="19">
        <v>5.187074829931973E-2</v>
      </c>
      <c r="E8" s="19">
        <v>2.4479804161566709E-2</v>
      </c>
      <c r="F8" s="19">
        <v>0.10772701635645798</v>
      </c>
      <c r="G8" s="19">
        <v>0.20993227990970656</v>
      </c>
      <c r="H8" s="60">
        <v>481</v>
      </c>
    </row>
    <row r="9" spans="1:19" ht="30" x14ac:dyDescent="0.25">
      <c r="A9" s="29" t="s">
        <v>41</v>
      </c>
      <c r="B9" s="19">
        <v>6.5498996533479292E-2</v>
      </c>
      <c r="C9" s="19">
        <v>0.1076923076923077</v>
      </c>
      <c r="D9" s="19">
        <v>2.1258503401360544E-2</v>
      </c>
      <c r="E9" s="19">
        <v>3.182374541003672E-2</v>
      </c>
      <c r="F9" s="19">
        <v>9.4190637337845454E-2</v>
      </c>
      <c r="G9" s="19">
        <v>0.1489841986455982</v>
      </c>
      <c r="H9" s="60" t="s">
        <v>91</v>
      </c>
    </row>
    <row r="10" spans="1:19" ht="30" x14ac:dyDescent="0.25">
      <c r="A10" s="29" t="s">
        <v>42</v>
      </c>
      <c r="B10" s="19">
        <v>2.6272577996715927E-2</v>
      </c>
      <c r="C10" s="19">
        <v>7.032967032967033E-2</v>
      </c>
      <c r="D10" s="19">
        <v>5.9523809523809521E-3</v>
      </c>
      <c r="E10" s="19">
        <v>2.2031823745410038E-2</v>
      </c>
      <c r="F10" s="19">
        <v>3.102086858432036E-2</v>
      </c>
      <c r="G10" s="19">
        <v>3.160270880361174E-2</v>
      </c>
      <c r="H10" s="60">
        <v>144</v>
      </c>
    </row>
    <row r="11" spans="1:19" x14ac:dyDescent="0.25">
      <c r="B11" s="8">
        <f>SUM(B5:B10)</f>
        <v>1</v>
      </c>
      <c r="C11" s="8">
        <f>SUM(C5:C10)</f>
        <v>1</v>
      </c>
      <c r="D11" s="8">
        <f>SUM(D5:D10)</f>
        <v>1</v>
      </c>
      <c r="E11" s="8">
        <f>SUM(E5:E10)</f>
        <v>1</v>
      </c>
      <c r="F11" s="8">
        <f t="shared" ref="F11" si="0">SUM(F5:F10)</f>
        <v>1</v>
      </c>
      <c r="G11" s="8">
        <f>SUM(G5:G10)</f>
        <v>1</v>
      </c>
      <c r="H11" s="37">
        <v>5481</v>
      </c>
    </row>
    <row r="12" spans="1:19" x14ac:dyDescent="0.25">
      <c r="B12" s="8">
        <f>B6+B7+B8+B9+B10</f>
        <v>0.41178617040686011</v>
      </c>
      <c r="C12" s="8">
        <f>C6+C7+C8+C9+C10</f>
        <v>0.67252747252747258</v>
      </c>
      <c r="D12" s="8">
        <f>D6+D7+D8+D9+D10</f>
        <v>0.28061224489795916</v>
      </c>
      <c r="E12" s="8">
        <f>E6+E7+E8+E9+E10</f>
        <v>0.22093023255813954</v>
      </c>
      <c r="F12" s="8">
        <f t="shared" ref="F12" si="1">F6+F7+F8+F9+F10</f>
        <v>0.53243090806542592</v>
      </c>
      <c r="G12" s="8">
        <f>G6+G7+G8+G9+G10</f>
        <v>0.71331828442437917</v>
      </c>
      <c r="H12" s="8"/>
    </row>
    <row r="13" spans="1:19" x14ac:dyDescent="0.25">
      <c r="B13" s="8"/>
      <c r="C13" s="8"/>
      <c r="D13" s="8"/>
      <c r="E13" s="8"/>
      <c r="F13" s="8"/>
      <c r="G13" s="8"/>
      <c r="H13" s="8"/>
    </row>
    <row r="14" spans="1:19" x14ac:dyDescent="0.25">
      <c r="A14" s="143"/>
      <c r="B14" s="143"/>
      <c r="C14" s="143"/>
      <c r="D14" s="143"/>
      <c r="E14" s="143"/>
      <c r="F14" s="143"/>
      <c r="G14" s="143"/>
      <c r="H14" s="143"/>
      <c r="I14" s="59"/>
    </row>
    <row r="15" spans="1:19" x14ac:dyDescent="0.25">
      <c r="A15" s="143"/>
      <c r="B15" s="143"/>
      <c r="C15" s="143"/>
      <c r="D15" s="143"/>
      <c r="E15" s="143"/>
      <c r="F15" s="143"/>
      <c r="G15" s="143"/>
      <c r="H15" s="143"/>
      <c r="I15" s="59"/>
    </row>
    <row r="16" spans="1:19" x14ac:dyDescent="0.25">
      <c r="A16" s="143"/>
      <c r="B16" s="143"/>
      <c r="C16" s="143"/>
      <c r="D16" s="143"/>
      <c r="E16" s="143"/>
      <c r="F16" s="143"/>
      <c r="G16" s="143"/>
      <c r="H16" s="143"/>
      <c r="I16" s="59"/>
    </row>
    <row r="17" spans="1:12" x14ac:dyDescent="0.25">
      <c r="A17" s="143"/>
      <c r="B17" s="143"/>
      <c r="C17" s="143"/>
      <c r="D17" s="143"/>
      <c r="E17" s="143"/>
      <c r="F17" s="143"/>
      <c r="G17" s="143"/>
      <c r="H17" s="143"/>
      <c r="I17" s="59"/>
    </row>
    <row r="18" spans="1:12" x14ac:dyDescent="0.25">
      <c r="A18" s="143"/>
      <c r="B18" s="143"/>
      <c r="C18" s="143"/>
      <c r="D18" s="143"/>
      <c r="E18" s="143"/>
      <c r="F18" s="143"/>
      <c r="G18" s="143"/>
      <c r="H18" s="143"/>
      <c r="I18" s="59"/>
    </row>
    <row r="19" spans="1:12" x14ac:dyDescent="0.25">
      <c r="A19" s="143"/>
      <c r="B19" s="143"/>
      <c r="C19" s="143"/>
      <c r="D19" s="143"/>
      <c r="E19" s="143"/>
      <c r="F19" s="143"/>
      <c r="G19" s="143"/>
      <c r="H19" s="143"/>
      <c r="I19" s="59"/>
    </row>
    <row r="20" spans="1:12" x14ac:dyDescent="0.25">
      <c r="A20" s="143"/>
      <c r="B20" s="143"/>
      <c r="C20" s="143"/>
      <c r="D20" s="143"/>
      <c r="E20" s="143"/>
      <c r="F20" s="143"/>
      <c r="G20" s="143"/>
      <c r="H20" s="143"/>
      <c r="I20" s="59"/>
    </row>
    <row r="21" spans="1:12" x14ac:dyDescent="0.25">
      <c r="A21" s="143"/>
      <c r="B21" s="143"/>
      <c r="C21" s="143"/>
      <c r="D21" s="143"/>
      <c r="E21" s="143"/>
      <c r="F21" s="143"/>
      <c r="G21" s="143"/>
      <c r="H21" s="143"/>
      <c r="I21" s="59"/>
    </row>
    <row r="22" spans="1:12" x14ac:dyDescent="0.25">
      <c r="A22" s="143"/>
      <c r="B22" s="143"/>
      <c r="C22" s="143"/>
      <c r="D22" s="143"/>
      <c r="E22" s="143"/>
      <c r="F22" s="143"/>
      <c r="G22" s="143"/>
      <c r="H22" s="143"/>
      <c r="I22" s="59"/>
    </row>
    <row r="23" spans="1:12" x14ac:dyDescent="0.25">
      <c r="A23" s="143"/>
      <c r="B23" s="143"/>
      <c r="C23" s="143"/>
      <c r="D23" s="143"/>
      <c r="E23" s="143"/>
      <c r="F23" s="143"/>
      <c r="G23" s="143"/>
      <c r="H23" s="143"/>
      <c r="I23" s="59"/>
    </row>
    <row r="24" spans="1:12" x14ac:dyDescent="0.25">
      <c r="A24" s="143"/>
      <c r="B24" s="143"/>
      <c r="C24" s="143"/>
      <c r="D24" s="143"/>
      <c r="E24" s="143"/>
      <c r="F24" s="143"/>
      <c r="G24" s="143"/>
      <c r="H24" s="143"/>
      <c r="I24" s="59"/>
    </row>
    <row r="25" spans="1:12" x14ac:dyDescent="0.25">
      <c r="A25" s="143"/>
      <c r="B25" s="143"/>
      <c r="C25" s="143"/>
      <c r="D25" s="143"/>
      <c r="E25" s="143"/>
      <c r="F25" s="143"/>
      <c r="G25" s="143"/>
      <c r="H25" s="143"/>
      <c r="I25" s="59"/>
    </row>
    <row r="26" spans="1:12" x14ac:dyDescent="0.25">
      <c r="A26" s="143"/>
      <c r="B26" s="143"/>
      <c r="C26" s="143"/>
      <c r="D26" s="143"/>
      <c r="E26" s="143"/>
      <c r="F26" s="143"/>
      <c r="G26" s="143"/>
      <c r="H26" s="143"/>
      <c r="I26" s="59"/>
    </row>
    <row r="27" spans="1:12" x14ac:dyDescent="0.25">
      <c r="A27" s="143"/>
      <c r="B27" s="143"/>
      <c r="C27" s="143"/>
      <c r="D27" s="143"/>
      <c r="E27" s="143"/>
      <c r="F27" s="143"/>
      <c r="G27" s="143"/>
      <c r="H27" s="143"/>
      <c r="I27" s="59"/>
    </row>
    <row r="28" spans="1:12" x14ac:dyDescent="0.25">
      <c r="A28" s="143"/>
      <c r="B28" s="143"/>
      <c r="C28" s="143"/>
      <c r="D28" s="143"/>
      <c r="E28" s="143"/>
      <c r="F28" s="143"/>
      <c r="G28" s="143"/>
      <c r="H28" s="143"/>
      <c r="I28" s="59"/>
    </row>
    <row r="29" spans="1:12" x14ac:dyDescent="0.25">
      <c r="A29" s="143"/>
      <c r="B29" s="143"/>
      <c r="C29" s="143"/>
      <c r="D29" s="143"/>
      <c r="E29" s="143"/>
      <c r="F29" s="143"/>
      <c r="G29" s="143"/>
      <c r="H29" s="143"/>
      <c r="I29" s="59"/>
    </row>
    <row r="31" spans="1:12" x14ac:dyDescent="0.25">
      <c r="J31" s="146" t="s">
        <v>4</v>
      </c>
      <c r="K31" s="146"/>
      <c r="L31" s="146"/>
    </row>
  </sheetData>
  <mergeCells count="3">
    <mergeCell ref="A14:H29"/>
    <mergeCell ref="J31:L31"/>
    <mergeCell ref="A1:K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W42"/>
  <sheetViews>
    <sheetView workbookViewId="0">
      <selection activeCell="A35" sqref="A35"/>
    </sheetView>
  </sheetViews>
  <sheetFormatPr defaultRowHeight="15" x14ac:dyDescent="0.25"/>
  <cols>
    <col min="1" max="1" width="18.7109375" customWidth="1"/>
  </cols>
  <sheetData>
    <row r="1" spans="1:23" x14ac:dyDescent="0.25">
      <c r="A1" s="130" t="s">
        <v>89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</row>
    <row r="3" spans="1:23" x14ac:dyDescent="0.25">
      <c r="A3" s="88"/>
      <c r="B3" s="80">
        <v>2015</v>
      </c>
      <c r="C3" s="80">
        <v>2016</v>
      </c>
      <c r="D3" s="15">
        <v>2015</v>
      </c>
      <c r="E3" s="15">
        <v>2016</v>
      </c>
    </row>
    <row r="4" spans="1:23" x14ac:dyDescent="0.25">
      <c r="A4" s="89" t="s">
        <v>18</v>
      </c>
      <c r="B4" s="70">
        <v>8.6859688195991103E-2</v>
      </c>
      <c r="C4" s="70">
        <v>8.35214446952596E-2</v>
      </c>
      <c r="D4" s="87">
        <v>39</v>
      </c>
      <c r="E4" s="87">
        <v>37</v>
      </c>
      <c r="F4" s="8">
        <f>C4-B4</f>
        <v>-3.3382435007315026E-3</v>
      </c>
      <c r="G4" s="5">
        <f>E4-D4</f>
        <v>-2</v>
      </c>
      <c r="V4" s="34"/>
      <c r="W4" s="34"/>
    </row>
    <row r="5" spans="1:23" x14ac:dyDescent="0.25">
      <c r="A5" s="89" t="s">
        <v>0</v>
      </c>
      <c r="B5" s="70">
        <v>0.17398648648648649</v>
      </c>
      <c r="C5" s="70">
        <v>0.16074450084602368</v>
      </c>
      <c r="D5" s="87">
        <v>309</v>
      </c>
      <c r="E5" s="87">
        <v>285</v>
      </c>
      <c r="F5" s="8">
        <f t="shared" ref="F5:F8" si="0">C5-B5</f>
        <v>-1.3241985640462806E-2</v>
      </c>
      <c r="G5" s="5">
        <f t="shared" ref="G5:G8" si="1">E5-D5</f>
        <v>-24</v>
      </c>
      <c r="V5" s="34"/>
      <c r="W5" s="34"/>
    </row>
    <row r="6" spans="1:23" x14ac:dyDescent="0.25">
      <c r="A6" s="89" t="s">
        <v>1</v>
      </c>
      <c r="B6" s="70">
        <v>7.9975579975579969E-2</v>
      </c>
      <c r="C6" s="70">
        <v>7.9559363525091797E-2</v>
      </c>
      <c r="D6" s="87">
        <v>131</v>
      </c>
      <c r="E6" s="87">
        <v>130</v>
      </c>
      <c r="F6" s="8">
        <f t="shared" si="0"/>
        <v>-4.1621645048817157E-4</v>
      </c>
      <c r="G6" s="5">
        <f t="shared" si="1"/>
        <v>-1</v>
      </c>
      <c r="V6" s="34"/>
      <c r="W6" s="34"/>
    </row>
    <row r="7" spans="1:23" x14ac:dyDescent="0.25">
      <c r="A7" s="89" t="s">
        <v>2</v>
      </c>
      <c r="B7" s="70">
        <v>7.6335877862595422E-2</v>
      </c>
      <c r="C7" s="70">
        <v>8.5884353741496597E-2</v>
      </c>
      <c r="D7" s="87">
        <v>90</v>
      </c>
      <c r="E7" s="87">
        <v>101</v>
      </c>
      <c r="F7" s="8">
        <f t="shared" si="0"/>
        <v>9.5484758789011748E-3</v>
      </c>
      <c r="G7" s="5">
        <f t="shared" si="1"/>
        <v>11</v>
      </c>
      <c r="V7" s="34"/>
      <c r="W7" s="34"/>
    </row>
    <row r="8" spans="1:23" x14ac:dyDescent="0.25">
      <c r="A8" s="89" t="s">
        <v>3</v>
      </c>
      <c r="B8" s="70">
        <v>0.10262008733624454</v>
      </c>
      <c r="C8" s="70">
        <v>7.6923076923076927E-2</v>
      </c>
      <c r="D8" s="87">
        <v>47</v>
      </c>
      <c r="E8" s="87">
        <v>35</v>
      </c>
      <c r="F8" s="8">
        <f t="shared" si="0"/>
        <v>-2.5697010413167617E-2</v>
      </c>
      <c r="G8" s="5">
        <f t="shared" si="1"/>
        <v>-12</v>
      </c>
      <c r="V8" s="34"/>
      <c r="W8" s="34"/>
    </row>
    <row r="9" spans="1:23" x14ac:dyDescent="0.25">
      <c r="A9" s="89" t="s">
        <v>62</v>
      </c>
      <c r="B9" s="70">
        <v>0.112</v>
      </c>
      <c r="C9" s="70">
        <v>0.10727969348659004</v>
      </c>
      <c r="D9" s="87">
        <f>SUM(D4:D8)</f>
        <v>616</v>
      </c>
      <c r="E9" s="87">
        <f>SUM(E4:E8)</f>
        <v>588</v>
      </c>
      <c r="F9" s="8"/>
      <c r="V9" s="34"/>
      <c r="W9" s="34"/>
    </row>
    <row r="10" spans="1:23" x14ac:dyDescent="0.25">
      <c r="B10" t="s">
        <v>44</v>
      </c>
      <c r="C10" t="s">
        <v>43</v>
      </c>
      <c r="D10" s="5">
        <f>SUM(D4:D8)</f>
        <v>616</v>
      </c>
      <c r="E10" s="5">
        <f>SUM(E4:E8)</f>
        <v>588</v>
      </c>
    </row>
    <row r="11" spans="1:23" x14ac:dyDescent="0.25">
      <c r="D11" s="1">
        <f>D10/5500</f>
        <v>0.112</v>
      </c>
      <c r="E11" s="1">
        <f>E10/5481</f>
        <v>0.10727969348659004</v>
      </c>
    </row>
    <row r="13" spans="1:23" ht="15" customHeight="1" x14ac:dyDescent="0.25">
      <c r="A13" s="143"/>
      <c r="B13" s="143"/>
      <c r="C13" s="143"/>
      <c r="D13" s="143"/>
      <c r="E13" s="143"/>
      <c r="F13" s="143"/>
    </row>
    <row r="14" spans="1:23" x14ac:dyDescent="0.25">
      <c r="A14" s="143"/>
      <c r="B14" s="143"/>
      <c r="C14" s="143"/>
      <c r="D14" s="143"/>
      <c r="E14" s="143"/>
      <c r="F14" s="143"/>
    </row>
    <row r="15" spans="1:23" x14ac:dyDescent="0.25">
      <c r="A15" s="143"/>
      <c r="B15" s="143"/>
      <c r="C15" s="143"/>
      <c r="D15" s="143"/>
      <c r="E15" s="143"/>
      <c r="F15" s="143"/>
    </row>
    <row r="16" spans="1:23" x14ac:dyDescent="0.25">
      <c r="A16" s="143"/>
      <c r="B16" s="143"/>
      <c r="C16" s="143"/>
      <c r="D16" s="143"/>
      <c r="E16" s="143"/>
      <c r="F16" s="143"/>
    </row>
    <row r="17" spans="1:10" x14ac:dyDescent="0.25">
      <c r="A17" s="143"/>
      <c r="B17" s="143"/>
      <c r="C17" s="143"/>
      <c r="D17" s="143"/>
      <c r="E17" s="143"/>
      <c r="F17" s="143"/>
    </row>
    <row r="18" spans="1:10" x14ac:dyDescent="0.25">
      <c r="A18" s="143"/>
      <c r="B18" s="143"/>
      <c r="C18" s="143"/>
      <c r="D18" s="143"/>
      <c r="E18" s="143"/>
      <c r="F18" s="143"/>
    </row>
    <row r="19" spans="1:10" x14ac:dyDescent="0.25">
      <c r="A19" s="143"/>
      <c r="B19" s="143"/>
      <c r="C19" s="143"/>
      <c r="D19" s="143"/>
      <c r="E19" s="143"/>
      <c r="F19" s="143"/>
    </row>
    <row r="20" spans="1:10" x14ac:dyDescent="0.25">
      <c r="A20" s="143"/>
      <c r="B20" s="143"/>
      <c r="C20" s="143"/>
      <c r="D20" s="143"/>
      <c r="E20" s="143"/>
      <c r="F20" s="143"/>
    </row>
    <row r="21" spans="1:10" x14ac:dyDescent="0.25">
      <c r="A21" s="143"/>
      <c r="B21" s="143"/>
      <c r="C21" s="143"/>
      <c r="D21" s="143"/>
      <c r="E21" s="143"/>
      <c r="F21" s="143"/>
    </row>
    <row r="22" spans="1:10" x14ac:dyDescent="0.25">
      <c r="A22" s="143"/>
      <c r="B22" s="143"/>
      <c r="C22" s="143"/>
      <c r="D22" s="143"/>
      <c r="E22" s="143"/>
      <c r="F22" s="143"/>
    </row>
    <row r="23" spans="1:10" x14ac:dyDescent="0.25">
      <c r="A23" s="143"/>
      <c r="B23" s="143"/>
      <c r="C23" s="143"/>
      <c r="D23" s="143"/>
      <c r="E23" s="143"/>
      <c r="F23" s="143"/>
    </row>
    <row r="24" spans="1:10" x14ac:dyDescent="0.25">
      <c r="A24" s="143"/>
      <c r="B24" s="143"/>
      <c r="C24" s="143"/>
      <c r="D24" s="143"/>
      <c r="E24" s="143"/>
      <c r="F24" s="143"/>
    </row>
    <row r="25" spans="1:10" x14ac:dyDescent="0.25">
      <c r="A25" s="143"/>
      <c r="B25" s="143"/>
      <c r="C25" s="143"/>
      <c r="D25" s="143"/>
      <c r="E25" s="143"/>
      <c r="F25" s="143"/>
    </row>
    <row r="26" spans="1:10" x14ac:dyDescent="0.25">
      <c r="A26" s="143"/>
      <c r="B26" s="143"/>
      <c r="C26" s="143"/>
      <c r="D26" s="143"/>
      <c r="E26" s="143"/>
      <c r="F26" s="143"/>
    </row>
    <row r="27" spans="1:10" x14ac:dyDescent="0.25">
      <c r="A27" s="143"/>
      <c r="B27" s="143"/>
      <c r="C27" s="143"/>
      <c r="D27" s="143"/>
      <c r="E27" s="143"/>
      <c r="F27" s="143"/>
    </row>
    <row r="28" spans="1:10" x14ac:dyDescent="0.25">
      <c r="A28" s="143"/>
      <c r="B28" s="143"/>
      <c r="C28" s="143"/>
      <c r="D28" s="143"/>
      <c r="E28" s="143"/>
      <c r="F28" s="143"/>
    </row>
    <row r="29" spans="1:10" x14ac:dyDescent="0.25">
      <c r="A29" s="143"/>
      <c r="B29" s="143"/>
      <c r="C29" s="143"/>
      <c r="D29" s="143"/>
      <c r="E29" s="143"/>
      <c r="F29" s="143"/>
    </row>
    <row r="30" spans="1:10" x14ac:dyDescent="0.25">
      <c r="A30" s="143"/>
      <c r="B30" s="143"/>
      <c r="C30" s="143"/>
      <c r="D30" s="143"/>
      <c r="E30" s="143"/>
      <c r="F30" s="143"/>
    </row>
    <row r="31" spans="1:10" x14ac:dyDescent="0.25">
      <c r="A31" s="143"/>
      <c r="B31" s="143"/>
      <c r="C31" s="143"/>
      <c r="D31" s="143"/>
      <c r="E31" s="143"/>
      <c r="F31" s="143"/>
    </row>
    <row r="32" spans="1:10" x14ac:dyDescent="0.25">
      <c r="A32" s="31"/>
      <c r="B32" s="31"/>
      <c r="C32" s="31"/>
      <c r="D32" s="31"/>
      <c r="E32" s="31"/>
      <c r="F32" s="31"/>
      <c r="H32" s="132" t="s">
        <v>4</v>
      </c>
      <c r="I32" s="132"/>
      <c r="J32" s="132"/>
    </row>
    <row r="35" spans="1:3" x14ac:dyDescent="0.25">
      <c r="A35" s="91"/>
    </row>
    <row r="37" spans="1:3" x14ac:dyDescent="0.25">
      <c r="B37" s="1">
        <v>8.6859688195991103E-2</v>
      </c>
      <c r="C37" s="1">
        <v>8.35214446952596E-2</v>
      </c>
    </row>
    <row r="38" spans="1:3" x14ac:dyDescent="0.25">
      <c r="B38" s="1">
        <v>0.17398648648648649</v>
      </c>
      <c r="C38" s="1">
        <v>0.16074450084602368</v>
      </c>
    </row>
    <row r="39" spans="1:3" x14ac:dyDescent="0.25">
      <c r="B39" s="1">
        <v>7.9975579975579969E-2</v>
      </c>
      <c r="C39" s="1">
        <v>7.9559363525091797E-2</v>
      </c>
    </row>
    <row r="40" spans="1:3" x14ac:dyDescent="0.25">
      <c r="B40" s="1">
        <v>7.6335877862595422E-2</v>
      </c>
      <c r="C40" s="1">
        <v>8.5884353741496597E-2</v>
      </c>
    </row>
    <row r="41" spans="1:3" x14ac:dyDescent="0.25">
      <c r="B41" s="1">
        <v>0.10262008733624454</v>
      </c>
      <c r="C41" s="1">
        <v>7.6923076923076927E-2</v>
      </c>
    </row>
    <row r="42" spans="1:3" x14ac:dyDescent="0.25">
      <c r="B42" s="1">
        <v>0.112</v>
      </c>
      <c r="C42" s="1">
        <v>0.10727969348659004</v>
      </c>
    </row>
  </sheetData>
  <mergeCells count="3">
    <mergeCell ref="A13:F31"/>
    <mergeCell ref="A1:O1"/>
    <mergeCell ref="H32:J3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36"/>
  <sheetViews>
    <sheetView view="pageBreakPreview" zoomScale="60" workbookViewId="0">
      <selection sqref="A1:M1"/>
    </sheetView>
  </sheetViews>
  <sheetFormatPr defaultRowHeight="15" x14ac:dyDescent="0.25"/>
  <cols>
    <col min="1" max="1" width="13.140625" customWidth="1"/>
  </cols>
  <sheetData>
    <row r="1" spans="1:13" x14ac:dyDescent="0.25">
      <c r="A1" s="130" t="s">
        <v>69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3" spans="1:13" x14ac:dyDescent="0.25">
      <c r="B3" s="4">
        <v>2010</v>
      </c>
      <c r="C3" s="4">
        <v>2011</v>
      </c>
      <c r="D3" s="4">
        <v>2012</v>
      </c>
      <c r="E3" s="4">
        <v>2013</v>
      </c>
      <c r="F3" s="4">
        <v>2014</v>
      </c>
      <c r="G3" s="4">
        <v>2015</v>
      </c>
      <c r="H3" s="4">
        <v>2016</v>
      </c>
    </row>
    <row r="4" spans="1:13" ht="15.75" x14ac:dyDescent="0.25">
      <c r="A4" s="4" t="s">
        <v>18</v>
      </c>
      <c r="B4" s="116">
        <v>0.71399999999999997</v>
      </c>
      <c r="C4" s="116">
        <v>0.28599999999999998</v>
      </c>
      <c r="D4" s="116">
        <v>0.57099999999999995</v>
      </c>
      <c r="E4" s="116">
        <v>0.42899999999999999</v>
      </c>
      <c r="F4" s="116">
        <v>0.57099999999999995</v>
      </c>
      <c r="G4" s="117">
        <v>0.28599999999999998</v>
      </c>
      <c r="H4" s="117"/>
      <c r="I4" s="8"/>
      <c r="J4" s="8"/>
      <c r="K4" s="1"/>
    </row>
    <row r="5" spans="1:13" ht="15.75" x14ac:dyDescent="0.25">
      <c r="A5" s="4" t="s">
        <v>0</v>
      </c>
      <c r="B5" s="116">
        <v>0.44400000000000001</v>
      </c>
      <c r="C5" s="116">
        <v>0.33300000000000002</v>
      </c>
      <c r="D5" s="116">
        <v>0.33300000000000002</v>
      </c>
      <c r="E5" s="116">
        <v>0.222</v>
      </c>
      <c r="F5" s="116">
        <v>0.111</v>
      </c>
      <c r="G5" s="117">
        <v>0.222</v>
      </c>
      <c r="H5" s="117"/>
      <c r="I5" s="8"/>
      <c r="J5" s="8"/>
      <c r="K5" s="1"/>
    </row>
    <row r="6" spans="1:13" ht="15.75" x14ac:dyDescent="0.25">
      <c r="A6" s="4" t="s">
        <v>1</v>
      </c>
      <c r="B6" s="116">
        <v>0.25</v>
      </c>
      <c r="C6" s="116">
        <v>0.25</v>
      </c>
      <c r="D6" s="116">
        <v>0.25</v>
      </c>
      <c r="E6" s="116">
        <v>0.25</v>
      </c>
      <c r="F6" s="116">
        <v>0.5</v>
      </c>
      <c r="G6" s="117">
        <v>0</v>
      </c>
      <c r="H6" s="117"/>
      <c r="I6" s="8"/>
      <c r="J6" s="8"/>
      <c r="K6" s="1"/>
    </row>
    <row r="7" spans="1:13" ht="15.75" x14ac:dyDescent="0.25">
      <c r="A7" s="4" t="s">
        <v>2</v>
      </c>
      <c r="B7" s="116">
        <v>0</v>
      </c>
      <c r="C7" s="116">
        <v>0</v>
      </c>
      <c r="D7" s="116">
        <v>0</v>
      </c>
      <c r="E7" s="116">
        <v>0.33300000000000002</v>
      </c>
      <c r="F7" s="116">
        <v>0</v>
      </c>
      <c r="G7" s="117">
        <v>0</v>
      </c>
      <c r="H7" s="117"/>
      <c r="I7" s="8"/>
      <c r="J7" s="8"/>
      <c r="K7" s="1"/>
    </row>
    <row r="8" spans="1:13" ht="15.75" x14ac:dyDescent="0.25">
      <c r="A8" s="4" t="s">
        <v>3</v>
      </c>
      <c r="B8" s="116">
        <v>0</v>
      </c>
      <c r="C8" s="116">
        <v>0</v>
      </c>
      <c r="D8" s="116">
        <v>0</v>
      </c>
      <c r="E8" s="116">
        <v>0</v>
      </c>
      <c r="F8" s="116">
        <v>0</v>
      </c>
      <c r="G8" s="117">
        <v>0</v>
      </c>
      <c r="H8" s="117"/>
      <c r="I8" s="8"/>
      <c r="J8" s="8"/>
      <c r="K8" s="1"/>
    </row>
    <row r="9" spans="1:13" ht="15.75" x14ac:dyDescent="0.25">
      <c r="A9" s="80" t="s">
        <v>61</v>
      </c>
      <c r="B9" s="116">
        <v>0.38500000000000001</v>
      </c>
      <c r="C9" s="116">
        <v>0.23100000000000001</v>
      </c>
      <c r="D9" s="116">
        <v>0.308</v>
      </c>
      <c r="E9" s="116">
        <v>0.26900000000000002</v>
      </c>
      <c r="F9" s="116">
        <v>0.26900000000000002</v>
      </c>
      <c r="G9" s="117">
        <v>0.154</v>
      </c>
      <c r="H9" s="117"/>
      <c r="I9" s="8"/>
      <c r="J9" s="8"/>
      <c r="K9" s="1"/>
    </row>
    <row r="10" spans="1:13" x14ac:dyDescent="0.25">
      <c r="B10" s="118"/>
      <c r="C10" s="118"/>
      <c r="D10" s="118"/>
      <c r="E10" s="118"/>
      <c r="F10" s="118"/>
      <c r="G10" s="118"/>
      <c r="H10" s="118"/>
    </row>
    <row r="11" spans="1:13" ht="15.75" customHeight="1" x14ac:dyDescent="0.25">
      <c r="A11" s="131"/>
      <c r="B11" s="131"/>
      <c r="C11" s="131"/>
      <c r="D11" s="131"/>
      <c r="E11" s="131"/>
      <c r="F11" s="131"/>
      <c r="G11" s="131"/>
      <c r="H11" s="131"/>
      <c r="I11" s="131"/>
      <c r="J11" s="131"/>
    </row>
    <row r="12" spans="1:13" ht="15.75" customHeight="1" x14ac:dyDescent="0.25">
      <c r="A12" s="131"/>
      <c r="B12" s="131"/>
      <c r="C12" s="131"/>
      <c r="D12" s="131"/>
      <c r="E12" s="131"/>
      <c r="F12" s="131"/>
      <c r="G12" s="131"/>
      <c r="H12" s="131"/>
      <c r="I12" s="131"/>
      <c r="J12" s="131"/>
    </row>
    <row r="13" spans="1:13" ht="15.75" customHeight="1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</row>
    <row r="14" spans="1:13" ht="15.75" customHeight="1" x14ac:dyDescent="0.25">
      <c r="A14" s="131"/>
      <c r="B14" s="131"/>
      <c r="C14" s="131"/>
      <c r="D14" s="131"/>
      <c r="E14" s="131"/>
      <c r="F14" s="131"/>
      <c r="G14" s="131"/>
      <c r="H14" s="131"/>
      <c r="I14" s="131"/>
      <c r="J14" s="131"/>
    </row>
    <row r="15" spans="1:13" ht="15.75" customHeight="1" x14ac:dyDescent="0.25">
      <c r="A15" s="131"/>
      <c r="B15" s="131"/>
      <c r="C15" s="131"/>
      <c r="D15" s="131"/>
      <c r="E15" s="131"/>
      <c r="F15" s="131"/>
      <c r="G15" s="131"/>
      <c r="H15" s="131"/>
      <c r="I15" s="131"/>
      <c r="J15" s="131"/>
    </row>
    <row r="16" spans="1:13" ht="15.75" customHeight="1" x14ac:dyDescent="0.25">
      <c r="A16" s="131"/>
      <c r="B16" s="131"/>
      <c r="C16" s="131"/>
      <c r="D16" s="131"/>
      <c r="E16" s="131"/>
      <c r="F16" s="131"/>
      <c r="G16" s="131"/>
      <c r="H16" s="131"/>
      <c r="I16" s="131"/>
      <c r="J16" s="131"/>
    </row>
    <row r="17" spans="1:14" ht="15.75" customHeight="1" x14ac:dyDescent="0.25">
      <c r="A17" s="131"/>
      <c r="B17" s="131"/>
      <c r="C17" s="131"/>
      <c r="D17" s="131"/>
      <c r="E17" s="131"/>
      <c r="F17" s="131"/>
      <c r="G17" s="131"/>
      <c r="H17" s="131"/>
      <c r="I17" s="131"/>
      <c r="J17" s="131"/>
    </row>
    <row r="18" spans="1:14" ht="15.75" customHeight="1" x14ac:dyDescent="0.25">
      <c r="A18" s="131"/>
      <c r="B18" s="131"/>
      <c r="C18" s="131"/>
      <c r="D18" s="131"/>
      <c r="E18" s="131"/>
      <c r="F18" s="131"/>
      <c r="G18" s="131"/>
      <c r="H18" s="131"/>
      <c r="I18" s="131"/>
      <c r="J18" s="131"/>
    </row>
    <row r="19" spans="1:14" ht="15.75" customHeight="1" x14ac:dyDescent="0.25">
      <c r="A19" s="131"/>
      <c r="B19" s="131"/>
      <c r="C19" s="131"/>
      <c r="D19" s="131"/>
      <c r="E19" s="131"/>
      <c r="F19" s="131"/>
      <c r="G19" s="131"/>
      <c r="H19" s="131"/>
      <c r="I19" s="131"/>
      <c r="J19" s="131"/>
    </row>
    <row r="20" spans="1:14" ht="15.75" customHeight="1" x14ac:dyDescent="0.25">
      <c r="A20" s="131"/>
      <c r="B20" s="131"/>
      <c r="C20" s="131"/>
      <c r="D20" s="131"/>
      <c r="E20" s="131"/>
      <c r="F20" s="131"/>
      <c r="G20" s="131"/>
      <c r="H20" s="131"/>
      <c r="I20" s="131"/>
      <c r="J20" s="131"/>
    </row>
    <row r="21" spans="1:14" ht="15.75" customHeight="1" x14ac:dyDescent="0.25">
      <c r="A21" s="131"/>
      <c r="B21" s="131"/>
      <c r="C21" s="131"/>
      <c r="D21" s="131"/>
      <c r="E21" s="131"/>
      <c r="F21" s="131"/>
      <c r="G21" s="131"/>
      <c r="H21" s="131"/>
      <c r="I21" s="131"/>
      <c r="J21" s="131"/>
    </row>
    <row r="22" spans="1:14" ht="15.75" customHeight="1" x14ac:dyDescent="0.25">
      <c r="A22" s="131"/>
      <c r="B22" s="131"/>
      <c r="C22" s="131"/>
      <c r="D22" s="131"/>
      <c r="E22" s="131"/>
      <c r="F22" s="131"/>
      <c r="G22" s="131"/>
      <c r="H22" s="131"/>
      <c r="I22" s="131"/>
      <c r="J22" s="131"/>
    </row>
    <row r="23" spans="1:14" ht="15.75" customHeight="1" x14ac:dyDescent="0.25">
      <c r="A23" s="131"/>
      <c r="B23" s="131"/>
      <c r="C23" s="131"/>
      <c r="D23" s="131"/>
      <c r="E23" s="131"/>
      <c r="F23" s="131"/>
      <c r="G23" s="131"/>
      <c r="H23" s="131"/>
      <c r="I23" s="131"/>
      <c r="J23" s="131"/>
    </row>
    <row r="24" spans="1:14" ht="15.75" customHeight="1" x14ac:dyDescent="0.25">
      <c r="A24" s="131"/>
      <c r="B24" s="131"/>
      <c r="C24" s="131"/>
      <c r="D24" s="131"/>
      <c r="E24" s="131"/>
      <c r="F24" s="131"/>
      <c r="G24" s="131"/>
      <c r="H24" s="131"/>
      <c r="I24" s="131"/>
      <c r="J24" s="131"/>
    </row>
    <row r="25" spans="1:14" ht="15.75" customHeight="1" x14ac:dyDescent="0.25">
      <c r="A25" s="131"/>
      <c r="B25" s="131"/>
      <c r="C25" s="131"/>
      <c r="D25" s="131"/>
      <c r="E25" s="131"/>
      <c r="F25" s="131"/>
      <c r="G25" s="131"/>
      <c r="H25" s="131"/>
      <c r="I25" s="131"/>
      <c r="J25" s="131"/>
    </row>
    <row r="26" spans="1:14" ht="15.75" customHeight="1" x14ac:dyDescent="0.25">
      <c r="A26" s="131"/>
      <c r="B26" s="131"/>
      <c r="C26" s="131"/>
      <c r="D26" s="131"/>
      <c r="E26" s="131"/>
      <c r="F26" s="131"/>
      <c r="G26" s="131"/>
      <c r="H26" s="131"/>
      <c r="I26" s="131"/>
      <c r="J26" s="131"/>
    </row>
    <row r="27" spans="1:14" ht="15.75" customHeight="1" x14ac:dyDescent="0.25">
      <c r="A27" s="131"/>
      <c r="B27" s="131"/>
      <c r="C27" s="131"/>
      <c r="D27" s="131"/>
      <c r="E27" s="131"/>
      <c r="F27" s="131"/>
      <c r="G27" s="131"/>
      <c r="H27" s="131"/>
      <c r="I27" s="131"/>
      <c r="J27" s="131"/>
    </row>
    <row r="28" spans="1:14" ht="15.75" customHeight="1" x14ac:dyDescent="0.25">
      <c r="A28" s="131"/>
      <c r="B28" s="131"/>
      <c r="C28" s="131"/>
      <c r="D28" s="131"/>
      <c r="E28" s="131"/>
      <c r="F28" s="131"/>
      <c r="G28" s="131"/>
      <c r="H28" s="131"/>
      <c r="I28" s="131"/>
      <c r="J28" s="131"/>
    </row>
    <row r="29" spans="1:14" ht="15.75" customHeight="1" x14ac:dyDescent="0.25">
      <c r="A29" s="131"/>
      <c r="B29" s="131"/>
      <c r="C29" s="131"/>
      <c r="D29" s="131"/>
      <c r="E29" s="131"/>
      <c r="F29" s="131"/>
      <c r="G29" s="131"/>
      <c r="H29" s="131"/>
      <c r="I29" s="131"/>
      <c r="J29" s="131"/>
    </row>
    <row r="30" spans="1:14" ht="15.75" customHeight="1" x14ac:dyDescent="0.25">
      <c r="A30" s="131"/>
      <c r="B30" s="131"/>
      <c r="C30" s="131"/>
      <c r="D30" s="131"/>
      <c r="E30" s="131"/>
      <c r="F30" s="131"/>
      <c r="G30" s="131"/>
      <c r="H30" s="131"/>
      <c r="I30" s="131"/>
      <c r="J30" s="131"/>
    </row>
    <row r="31" spans="1:14" ht="15.75" x14ac:dyDescent="0.25">
      <c r="A31" s="6"/>
      <c r="B31" s="7"/>
      <c r="C31" s="7"/>
      <c r="D31" s="7"/>
      <c r="E31" s="7"/>
      <c r="F31" s="7"/>
    </row>
    <row r="32" spans="1:14" x14ac:dyDescent="0.25">
      <c r="K32" s="9"/>
      <c r="L32" s="132" t="s">
        <v>4</v>
      </c>
      <c r="M32" s="132"/>
      <c r="N32" s="132"/>
    </row>
    <row r="33" spans="1:14" x14ac:dyDescent="0.25">
      <c r="K33" s="9"/>
      <c r="L33" s="101"/>
      <c r="M33" s="101"/>
      <c r="N33" s="101"/>
    </row>
    <row r="34" spans="1:14" x14ac:dyDescent="0.25">
      <c r="K34" s="9"/>
      <c r="L34" s="101"/>
      <c r="M34" s="101"/>
      <c r="N34" s="101"/>
    </row>
    <row r="35" spans="1:14" x14ac:dyDescent="0.25">
      <c r="K35" s="9"/>
      <c r="L35" s="101"/>
      <c r="M35" s="101"/>
      <c r="N35" s="101"/>
    </row>
    <row r="36" spans="1:14" x14ac:dyDescent="0.25">
      <c r="A36" s="86" t="s">
        <v>64</v>
      </c>
    </row>
  </sheetData>
  <mergeCells count="3">
    <mergeCell ref="A1:M1"/>
    <mergeCell ref="A11:J30"/>
    <mergeCell ref="L32:N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29"/>
  <sheetViews>
    <sheetView view="pageBreakPreview" zoomScale="60" workbookViewId="0">
      <selection activeCell="B3" sqref="B3"/>
    </sheetView>
  </sheetViews>
  <sheetFormatPr defaultRowHeight="15" x14ac:dyDescent="0.25"/>
  <cols>
    <col min="1" max="1" width="26.28515625" customWidth="1"/>
    <col min="2" max="2" width="18.7109375" customWidth="1"/>
    <col min="3" max="3" width="16.5703125" customWidth="1"/>
    <col min="4" max="4" width="15.85546875" customWidth="1"/>
  </cols>
  <sheetData>
    <row r="1" spans="1:14" x14ac:dyDescent="0.25">
      <c r="A1" s="130" t="s">
        <v>72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4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</row>
    <row r="3" spans="1:14" ht="30" x14ac:dyDescent="0.25">
      <c r="A3" s="2"/>
      <c r="B3" s="12" t="s">
        <v>8</v>
      </c>
      <c r="C3" s="12" t="s">
        <v>5</v>
      </c>
      <c r="D3" s="13" t="s">
        <v>6</v>
      </c>
      <c r="E3" s="2"/>
      <c r="F3" s="2"/>
      <c r="G3" s="2"/>
      <c r="H3" s="2"/>
      <c r="I3" s="2"/>
      <c r="J3" s="2"/>
      <c r="K3" s="2"/>
      <c r="L3" s="2"/>
    </row>
    <row r="4" spans="1:14" x14ac:dyDescent="0.25">
      <c r="A4" s="17" t="s">
        <v>7</v>
      </c>
      <c r="B4" s="112">
        <v>0.62525086663017704</v>
      </c>
      <c r="C4" s="112">
        <v>0.261995986133917</v>
      </c>
      <c r="D4" s="113">
        <v>0.112753147235906</v>
      </c>
      <c r="E4" s="16"/>
      <c r="F4" s="16"/>
      <c r="G4" s="2"/>
      <c r="H4" s="2"/>
      <c r="I4" s="2"/>
      <c r="J4" s="2"/>
      <c r="K4" s="2"/>
    </row>
    <row r="5" spans="1:14" x14ac:dyDescent="0.25">
      <c r="A5" s="17" t="s">
        <v>9</v>
      </c>
      <c r="B5" s="112">
        <v>0.356139390622149</v>
      </c>
      <c r="C5" s="112">
        <v>0.30140485312899101</v>
      </c>
      <c r="D5" s="113">
        <v>0.34245575624885999</v>
      </c>
      <c r="E5" s="16"/>
      <c r="F5" s="16"/>
      <c r="G5" s="2"/>
      <c r="H5" s="2"/>
      <c r="I5" s="2"/>
      <c r="J5" s="2"/>
      <c r="K5" s="2"/>
      <c r="L5" s="2"/>
    </row>
    <row r="6" spans="1:14" ht="45" x14ac:dyDescent="0.25">
      <c r="A6" s="17" t="s">
        <v>10</v>
      </c>
      <c r="B6" s="112">
        <v>0.63054187192118205</v>
      </c>
      <c r="C6" s="112">
        <v>0.26254333150884901</v>
      </c>
      <c r="D6" s="113">
        <v>0.106914796569969</v>
      </c>
      <c r="E6" s="16"/>
      <c r="F6" s="16"/>
      <c r="G6" s="2"/>
      <c r="H6" s="2"/>
      <c r="I6" s="2"/>
      <c r="J6" s="2"/>
      <c r="K6" s="2"/>
      <c r="L6" s="2"/>
    </row>
    <row r="7" spans="1:14" x14ac:dyDescent="0.25">
      <c r="A7" s="11" t="s">
        <v>11</v>
      </c>
      <c r="B7" s="114">
        <v>0.52837073526728695</v>
      </c>
      <c r="C7" s="114">
        <v>0.33150884875022801</v>
      </c>
      <c r="D7" s="115">
        <v>0.14012041598248501</v>
      </c>
      <c r="E7" s="16"/>
      <c r="F7" s="16"/>
      <c r="G7" s="2"/>
      <c r="H7" s="2"/>
      <c r="I7" s="2"/>
      <c r="J7" s="2"/>
      <c r="K7" s="2"/>
      <c r="L7" s="2"/>
    </row>
    <row r="8" spans="1:14" ht="48.75" customHeight="1" x14ac:dyDescent="0.25">
      <c r="A8" s="11" t="s">
        <v>12</v>
      </c>
      <c r="B8" s="114">
        <v>0.31089217296113802</v>
      </c>
      <c r="C8" s="114">
        <v>0.369275679620507</v>
      </c>
      <c r="D8" s="115">
        <v>0.31983214741835397</v>
      </c>
      <c r="E8" s="16"/>
      <c r="F8" s="16"/>
      <c r="G8" s="2"/>
      <c r="H8" s="2"/>
      <c r="I8" s="2"/>
      <c r="J8" s="2"/>
      <c r="K8" s="2"/>
      <c r="L8" s="2"/>
    </row>
    <row r="9" spans="1:14" x14ac:dyDescent="0.25">
      <c r="A9" s="11" t="s">
        <v>13</v>
      </c>
      <c r="B9" s="114">
        <v>0.30614851304506502</v>
      </c>
      <c r="C9" s="114">
        <v>0.30176975004561202</v>
      </c>
      <c r="D9" s="115">
        <v>0.39208173690932302</v>
      </c>
      <c r="E9" s="16"/>
      <c r="F9" s="16"/>
      <c r="G9" s="2"/>
      <c r="H9" s="2"/>
      <c r="I9" s="2"/>
      <c r="J9" s="2"/>
      <c r="K9" s="2"/>
      <c r="L9" s="2"/>
    </row>
    <row r="10" spans="1:14" x14ac:dyDescent="0.25">
      <c r="A10" s="11" t="s">
        <v>14</v>
      </c>
      <c r="B10" s="114">
        <v>0.36526181353767601</v>
      </c>
      <c r="C10" s="114">
        <v>0.29483670862981198</v>
      </c>
      <c r="D10" s="115">
        <v>0.33990147783251201</v>
      </c>
      <c r="E10" s="16"/>
      <c r="F10" s="16"/>
      <c r="G10" s="2"/>
      <c r="H10" s="2"/>
      <c r="I10" s="2"/>
      <c r="J10" s="2"/>
      <c r="K10" s="2"/>
      <c r="L10" s="2"/>
    </row>
    <row r="11" spans="1:14" ht="30" x14ac:dyDescent="0.25">
      <c r="A11" s="11" t="s">
        <v>15</v>
      </c>
      <c r="B11" s="114">
        <v>0.51596424010217101</v>
      </c>
      <c r="C11" s="114">
        <v>0.300675059295749</v>
      </c>
      <c r="D11" s="115">
        <v>0.18336070060208001</v>
      </c>
      <c r="E11" s="16"/>
      <c r="F11" s="16"/>
      <c r="G11" s="2"/>
      <c r="H11" s="2"/>
      <c r="I11" s="2"/>
      <c r="J11" s="14"/>
      <c r="K11" s="14"/>
      <c r="L11" s="15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4" x14ac:dyDescent="0.25">
      <c r="A13" s="133"/>
      <c r="B13" s="133"/>
      <c r="C13" s="133"/>
      <c r="D13" s="133"/>
      <c r="E13" s="133"/>
      <c r="F13" s="2"/>
      <c r="G13" s="2"/>
      <c r="H13" s="2"/>
      <c r="I13" s="2"/>
      <c r="J13" s="2"/>
      <c r="K13" s="2"/>
      <c r="L13" s="2"/>
    </row>
    <row r="14" spans="1:14" x14ac:dyDescent="0.25">
      <c r="A14" s="133"/>
      <c r="B14" s="133"/>
      <c r="C14" s="133"/>
      <c r="D14" s="133"/>
      <c r="E14" s="133"/>
      <c r="F14" s="2"/>
      <c r="G14" s="2"/>
      <c r="H14" s="2"/>
      <c r="I14" s="2"/>
      <c r="J14" s="2"/>
      <c r="K14" s="2"/>
      <c r="L14" s="2"/>
    </row>
    <row r="15" spans="1:14" x14ac:dyDescent="0.25">
      <c r="A15" s="133"/>
      <c r="B15" s="133"/>
      <c r="C15" s="133"/>
      <c r="D15" s="133"/>
      <c r="E15" s="133"/>
      <c r="F15" s="2"/>
      <c r="G15" s="2"/>
      <c r="H15" s="2"/>
      <c r="I15" s="2"/>
      <c r="J15" s="2"/>
      <c r="K15" s="2"/>
      <c r="L15" s="2"/>
    </row>
    <row r="16" spans="1:14" x14ac:dyDescent="0.25">
      <c r="A16" s="133"/>
      <c r="B16" s="133"/>
      <c r="C16" s="133"/>
      <c r="D16" s="133"/>
      <c r="E16" s="133"/>
      <c r="F16" s="2"/>
      <c r="G16" s="2"/>
      <c r="H16" s="2"/>
      <c r="I16" s="2"/>
      <c r="J16" s="2"/>
      <c r="K16" s="2"/>
      <c r="L16" s="2"/>
    </row>
    <row r="17" spans="1:12" x14ac:dyDescent="0.25">
      <c r="A17" s="133"/>
      <c r="B17" s="133"/>
      <c r="C17" s="133"/>
      <c r="D17" s="133"/>
      <c r="E17" s="133"/>
      <c r="F17" s="2"/>
      <c r="G17" s="2"/>
      <c r="H17" s="2"/>
      <c r="I17" s="2"/>
      <c r="J17" s="2"/>
      <c r="K17" s="2"/>
      <c r="L17" s="2"/>
    </row>
    <row r="18" spans="1:12" x14ac:dyDescent="0.25">
      <c r="A18" s="133"/>
      <c r="B18" s="133"/>
      <c r="C18" s="133"/>
      <c r="D18" s="133"/>
      <c r="E18" s="133"/>
      <c r="F18" s="2"/>
      <c r="G18" s="2"/>
      <c r="H18" s="2"/>
      <c r="I18" s="2"/>
      <c r="J18" s="2"/>
      <c r="K18" s="2"/>
      <c r="L18" s="2"/>
    </row>
    <row r="19" spans="1:12" x14ac:dyDescent="0.25">
      <c r="A19" s="133"/>
      <c r="B19" s="133"/>
      <c r="C19" s="133"/>
      <c r="D19" s="133"/>
      <c r="E19" s="133"/>
      <c r="F19" s="2"/>
      <c r="G19" s="2"/>
      <c r="H19" s="2"/>
      <c r="I19" s="2"/>
      <c r="J19" s="2"/>
      <c r="K19" s="2"/>
      <c r="L19" s="2"/>
    </row>
    <row r="20" spans="1:12" x14ac:dyDescent="0.25">
      <c r="A20" s="133"/>
      <c r="B20" s="133"/>
      <c r="C20" s="133"/>
      <c r="D20" s="133"/>
      <c r="E20" s="133"/>
      <c r="F20" s="2"/>
      <c r="G20" s="2"/>
      <c r="H20" s="2"/>
      <c r="I20" s="2"/>
      <c r="J20" s="2"/>
      <c r="K20" s="2"/>
      <c r="L20" s="2"/>
    </row>
    <row r="21" spans="1:12" x14ac:dyDescent="0.25">
      <c r="A21" s="133"/>
      <c r="B21" s="133"/>
      <c r="C21" s="133"/>
      <c r="D21" s="133"/>
      <c r="E21" s="133"/>
      <c r="F21" s="2"/>
      <c r="G21" s="2"/>
      <c r="H21" s="2"/>
      <c r="I21" s="2"/>
      <c r="J21" s="2"/>
      <c r="K21" s="2"/>
      <c r="L21" s="2"/>
    </row>
    <row r="22" spans="1:12" x14ac:dyDescent="0.25">
      <c r="A22" s="133"/>
      <c r="B22" s="133"/>
      <c r="C22" s="133"/>
      <c r="D22" s="133"/>
      <c r="E22" s="133"/>
    </row>
    <row r="23" spans="1:12" x14ac:dyDescent="0.25">
      <c r="A23" s="133"/>
      <c r="B23" s="133"/>
      <c r="C23" s="133"/>
      <c r="D23" s="133"/>
      <c r="E23" s="133"/>
    </row>
    <row r="24" spans="1:12" x14ac:dyDescent="0.25">
      <c r="A24" s="133"/>
      <c r="B24" s="133"/>
      <c r="C24" s="133"/>
      <c r="D24" s="133"/>
      <c r="E24" s="133"/>
    </row>
    <row r="25" spans="1:12" x14ac:dyDescent="0.25">
      <c r="A25" s="133"/>
      <c r="B25" s="133"/>
      <c r="C25" s="133"/>
      <c r="D25" s="133"/>
      <c r="E25" s="133"/>
    </row>
    <row r="26" spans="1:12" x14ac:dyDescent="0.25">
      <c r="A26" s="133"/>
      <c r="B26" s="133"/>
      <c r="C26" s="133"/>
      <c r="D26" s="133"/>
      <c r="E26" s="133"/>
    </row>
    <row r="27" spans="1:12" x14ac:dyDescent="0.25">
      <c r="A27" s="133"/>
      <c r="B27" s="133"/>
      <c r="C27" s="133"/>
      <c r="D27" s="133"/>
      <c r="E27" s="133"/>
    </row>
    <row r="28" spans="1:12" x14ac:dyDescent="0.25">
      <c r="A28" s="133"/>
      <c r="B28" s="133"/>
      <c r="C28" s="133"/>
      <c r="D28" s="133"/>
      <c r="E28" s="133"/>
    </row>
    <row r="29" spans="1:12" x14ac:dyDescent="0.25">
      <c r="G29" s="132" t="s">
        <v>4</v>
      </c>
      <c r="H29" s="132"/>
      <c r="I29" s="132"/>
    </row>
  </sheetData>
  <mergeCells count="3">
    <mergeCell ref="A1:N1"/>
    <mergeCell ref="A13:E28"/>
    <mergeCell ref="G29:I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V45"/>
  <sheetViews>
    <sheetView view="pageBreakPreview" zoomScale="60" workbookViewId="0">
      <selection sqref="A1:V1"/>
    </sheetView>
  </sheetViews>
  <sheetFormatPr defaultRowHeight="15" x14ac:dyDescent="0.25"/>
  <cols>
    <col min="1" max="1" width="17.28515625" customWidth="1"/>
    <col min="2" max="3" width="8.7109375" hidden="1" customWidth="1"/>
    <col min="4" max="4" width="8.140625" hidden="1" customWidth="1"/>
    <col min="5" max="5" width="9.28515625" hidden="1" customWidth="1"/>
    <col min="6" max="6" width="10.140625" hidden="1" customWidth="1"/>
    <col min="7" max="7" width="9.140625" hidden="1" customWidth="1"/>
    <col min="8" max="8" width="11.85546875" customWidth="1"/>
    <col min="9" max="9" width="15.7109375" customWidth="1"/>
    <col min="10" max="10" width="11.7109375" customWidth="1"/>
    <col min="11" max="11" width="8.28515625" customWidth="1"/>
    <col min="12" max="13" width="10.85546875" customWidth="1"/>
  </cols>
  <sheetData>
    <row r="1" spans="1:22" x14ac:dyDescent="0.25">
      <c r="A1" s="134" t="s">
        <v>77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5.75" thickBot="1" x14ac:dyDescent="0.3"/>
    <row r="3" spans="1:22" ht="15.75" thickBot="1" x14ac:dyDescent="0.3">
      <c r="A3" s="15"/>
      <c r="B3" s="135" t="s">
        <v>17</v>
      </c>
      <c r="C3" s="136"/>
      <c r="D3" s="136"/>
      <c r="E3" s="136"/>
      <c r="F3" s="136"/>
      <c r="G3" s="137"/>
      <c r="H3" s="138" t="s">
        <v>16</v>
      </c>
      <c r="I3" s="139"/>
      <c r="J3" s="139"/>
      <c r="K3" s="139"/>
      <c r="L3" s="139"/>
      <c r="M3" s="140"/>
      <c r="N3" s="76"/>
    </row>
    <row r="4" spans="1:22" s="2" customFormat="1" ht="30.75" thickBot="1" x14ac:dyDescent="0.3">
      <c r="A4" s="14"/>
      <c r="B4" s="81" t="s">
        <v>61</v>
      </c>
      <c r="C4" s="82" t="s">
        <v>3</v>
      </c>
      <c r="D4" s="82" t="s">
        <v>2</v>
      </c>
      <c r="E4" s="82" t="s">
        <v>1</v>
      </c>
      <c r="F4" s="82" t="s">
        <v>0</v>
      </c>
      <c r="G4" s="84" t="s">
        <v>18</v>
      </c>
      <c r="H4" s="81" t="s">
        <v>61</v>
      </c>
      <c r="I4" s="82" t="s">
        <v>3</v>
      </c>
      <c r="J4" s="82" t="s">
        <v>2</v>
      </c>
      <c r="K4" s="82" t="s">
        <v>1</v>
      </c>
      <c r="L4" s="82" t="s">
        <v>0</v>
      </c>
      <c r="M4" s="83" t="s">
        <v>18</v>
      </c>
    </row>
    <row r="5" spans="1:22" x14ac:dyDescent="0.25">
      <c r="A5" s="69" t="s">
        <v>75</v>
      </c>
      <c r="B5" s="71">
        <v>0.60510948905109485</v>
      </c>
      <c r="C5" s="70">
        <v>0.72747252747252744</v>
      </c>
      <c r="D5" s="70">
        <v>0.51105442176870752</v>
      </c>
      <c r="E5" s="70">
        <v>0.58787507654623394</v>
      </c>
      <c r="F5" s="70">
        <v>0.66271855611957131</v>
      </c>
      <c r="G5" s="77">
        <v>0.56207674943566588</v>
      </c>
      <c r="H5" s="71">
        <v>0.1023535851122058</v>
      </c>
      <c r="I5" s="70">
        <v>0.11428571428571428</v>
      </c>
      <c r="J5" s="70">
        <v>4.8469387755102039E-2</v>
      </c>
      <c r="K5" s="70">
        <v>0.12178702570379436</v>
      </c>
      <c r="L5" s="70">
        <v>0.11449520586576424</v>
      </c>
      <c r="M5" s="72">
        <v>0.11286681715575621</v>
      </c>
    </row>
    <row r="6" spans="1:22" x14ac:dyDescent="0.25">
      <c r="A6" s="67" t="s">
        <v>73</v>
      </c>
      <c r="B6" s="71">
        <v>6.0583941605839416E-2</v>
      </c>
      <c r="C6" s="70">
        <v>4.8351648351648353E-2</v>
      </c>
      <c r="D6" s="70">
        <v>5.2721088435374153E-2</v>
      </c>
      <c r="E6" s="70">
        <v>4.8377219840783831E-2</v>
      </c>
      <c r="F6" s="70">
        <v>8.3474337281443878E-2</v>
      </c>
      <c r="G6" s="77">
        <v>4.740406320541761E-2</v>
      </c>
      <c r="H6" s="71">
        <v>0.24831235176062763</v>
      </c>
      <c r="I6" s="70">
        <v>0.16483516483516483</v>
      </c>
      <c r="J6" s="70">
        <v>0.11479591836734694</v>
      </c>
      <c r="K6" s="70">
        <v>0.40269277845777235</v>
      </c>
      <c r="L6" s="70">
        <v>0.23406655386350816</v>
      </c>
      <c r="M6" s="72">
        <v>0.17607223476297967</v>
      </c>
    </row>
    <row r="7" spans="1:22" x14ac:dyDescent="0.25">
      <c r="A7" s="67" t="s">
        <v>74</v>
      </c>
      <c r="B7" s="71">
        <v>6.7700729927007305E-2</v>
      </c>
      <c r="C7" s="70">
        <v>3.7362637362637362E-2</v>
      </c>
      <c r="D7" s="70">
        <v>8.5884353741496597E-2</v>
      </c>
      <c r="E7" s="70">
        <v>6.6135946111451321E-2</v>
      </c>
      <c r="F7" s="70">
        <v>6.6553863508178226E-2</v>
      </c>
      <c r="G7" s="77">
        <v>6.0948081264108354E-2</v>
      </c>
      <c r="H7" s="71">
        <v>0.1831782521437694</v>
      </c>
      <c r="I7" s="70">
        <v>0.18681318681318682</v>
      </c>
      <c r="J7" s="70">
        <v>0.16156462585034015</v>
      </c>
      <c r="K7" s="70">
        <v>0.14320685434516525</v>
      </c>
      <c r="L7" s="70">
        <v>0.21827411167512689</v>
      </c>
      <c r="M7" s="72">
        <v>0.24379232505643342</v>
      </c>
    </row>
    <row r="8" spans="1:22" ht="30.75" thickBot="1" x14ac:dyDescent="0.3">
      <c r="A8" s="68" t="s">
        <v>19</v>
      </c>
      <c r="B8" s="73">
        <v>6.295620437956205E-2</v>
      </c>
      <c r="C8" s="74">
        <v>7.4725274725274723E-2</v>
      </c>
      <c r="D8" s="74">
        <v>5.9523809523809521E-2</v>
      </c>
      <c r="E8" s="74">
        <v>5.5113288426209432E-2</v>
      </c>
      <c r="F8" s="74">
        <v>5.5273547659334461E-2</v>
      </c>
      <c r="G8" s="78">
        <v>0.11963882618510158</v>
      </c>
      <c r="H8" s="73">
        <v>7.8452837073526727E-3</v>
      </c>
      <c r="I8" s="74">
        <v>1.098901098901099E-2</v>
      </c>
      <c r="J8" s="74">
        <v>5.9523809523809521E-3</v>
      </c>
      <c r="K8" s="74">
        <v>1.0403916768665851E-2</v>
      </c>
      <c r="L8" s="74">
        <v>6.2041737168640719E-3</v>
      </c>
      <c r="M8" s="75">
        <v>6.7720090293453723E-3</v>
      </c>
    </row>
    <row r="9" spans="1:22" x14ac:dyDescent="0.25">
      <c r="B9" s="8"/>
      <c r="C9" s="8">
        <f>SUM(C6:C8)</f>
        <v>0.16043956043956042</v>
      </c>
      <c r="D9" s="8">
        <f>SUM(D6:D8)</f>
        <v>0.1981292517006803</v>
      </c>
      <c r="E9" s="8">
        <f>SUM(E6:E8)</f>
        <v>0.16962645437844459</v>
      </c>
      <c r="F9" s="8">
        <f>SUM(F6:F8)</f>
        <v>0.20530174844895654</v>
      </c>
      <c r="G9" s="8">
        <f>SUM(G6:G8)</f>
        <v>0.22799097065462753</v>
      </c>
      <c r="H9" s="8"/>
      <c r="I9" s="8">
        <f>SUM(I6:I8)</f>
        <v>0.36263736263736263</v>
      </c>
      <c r="J9" s="8">
        <f>SUM(J6:J8)</f>
        <v>0.28231292517006801</v>
      </c>
      <c r="K9" s="8">
        <f>SUM(K6:K8)</f>
        <v>0.55630354957160344</v>
      </c>
      <c r="L9" s="8">
        <f>SUM(L6:L8)</f>
        <v>0.4585448392554991</v>
      </c>
      <c r="M9" s="8">
        <f>SUM(M6:M8)</f>
        <v>0.42663656884875845</v>
      </c>
      <c r="N9" s="8"/>
    </row>
    <row r="10" spans="1:22" x14ac:dyDescent="0.25"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22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</row>
    <row r="12" spans="1:22" x14ac:dyDescent="0.25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</row>
    <row r="13" spans="1:22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</row>
    <row r="14" spans="1:22" x14ac:dyDescent="0.25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</row>
    <row r="15" spans="1:22" x14ac:dyDescent="0.25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</row>
    <row r="16" spans="1:22" x14ac:dyDescent="0.25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</row>
    <row r="17" spans="1:12" x14ac:dyDescent="0.25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</row>
    <row r="18" spans="1:12" x14ac:dyDescent="0.2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</row>
    <row r="19" spans="1:12" x14ac:dyDescent="0.2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</row>
    <row r="20" spans="1:12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</row>
    <row r="21" spans="1:12" x14ac:dyDescent="0.25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</row>
    <row r="22" spans="1:12" x14ac:dyDescent="0.25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</row>
    <row r="23" spans="1:12" x14ac:dyDescent="0.25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</row>
    <row r="24" spans="1:12" x14ac:dyDescent="0.25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  <row r="25" spans="1:12" x14ac:dyDescent="0.25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</row>
    <row r="26" spans="1:12" x14ac:dyDescent="0.25">
      <c r="A26" s="141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</row>
    <row r="27" spans="1:12" x14ac:dyDescent="0.25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</row>
    <row r="28" spans="1:12" x14ac:dyDescent="0.25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</row>
    <row r="29" spans="1:12" x14ac:dyDescent="0.25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</row>
    <row r="30" spans="1:12" x14ac:dyDescent="0.25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</row>
    <row r="31" spans="1:12" x14ac:dyDescent="0.2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</row>
    <row r="32" spans="1:12" x14ac:dyDescent="0.25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</row>
    <row r="33" spans="1:17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7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7" x14ac:dyDescent="0.25">
      <c r="A35" s="86" t="s">
        <v>65</v>
      </c>
      <c r="C35" s="8"/>
      <c r="D35" s="8"/>
      <c r="E35" s="8"/>
      <c r="F35" s="8"/>
      <c r="G35" s="8"/>
      <c r="H35" s="8"/>
      <c r="I35" s="8"/>
      <c r="J35" s="8"/>
      <c r="K35" s="8"/>
      <c r="L35" s="8"/>
      <c r="O35" s="132" t="s">
        <v>4</v>
      </c>
      <c r="P35" s="132"/>
      <c r="Q35" s="132"/>
    </row>
    <row r="36" spans="1:17" ht="14.25" customHeight="1" x14ac:dyDescent="0.25"/>
    <row r="38" spans="1:17" x14ac:dyDescent="0.25">
      <c r="A38" s="90"/>
    </row>
    <row r="39" spans="1:17" x14ac:dyDescent="0.25">
      <c r="A39" s="90"/>
    </row>
    <row r="43" spans="1:17" x14ac:dyDescent="0.25">
      <c r="C43" s="90"/>
    </row>
    <row r="45" spans="1:17" x14ac:dyDescent="0.25">
      <c r="A45" s="90"/>
    </row>
  </sheetData>
  <mergeCells count="5">
    <mergeCell ref="A1:V1"/>
    <mergeCell ref="B3:G3"/>
    <mergeCell ref="H3:M3"/>
    <mergeCell ref="A11:L32"/>
    <mergeCell ref="O35:Q3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35"/>
  <sheetViews>
    <sheetView workbookViewId="0">
      <selection activeCell="F27" sqref="F27"/>
    </sheetView>
  </sheetViews>
  <sheetFormatPr defaultRowHeight="15" x14ac:dyDescent="0.25"/>
  <cols>
    <col min="2" max="2" width="25.140625" bestFit="1" customWidth="1"/>
    <col min="3" max="3" width="32.5703125" customWidth="1"/>
    <col min="4" max="4" width="35.140625" customWidth="1"/>
    <col min="7" max="7" width="11.28515625" customWidth="1"/>
    <col min="8" max="8" width="8" customWidth="1"/>
    <col min="9" max="9" width="12" customWidth="1"/>
  </cols>
  <sheetData>
    <row r="1" spans="1:19" x14ac:dyDescent="0.25">
      <c r="A1" s="134" t="s">
        <v>92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</row>
    <row r="3" spans="1:19" ht="30" x14ac:dyDescent="0.25">
      <c r="A3" s="22"/>
      <c r="B3" s="20" t="s">
        <v>45</v>
      </c>
      <c r="C3" s="20" t="s">
        <v>46</v>
      </c>
      <c r="D3" s="20" t="s">
        <v>48</v>
      </c>
    </row>
    <row r="4" spans="1:19" x14ac:dyDescent="0.25">
      <c r="A4" s="45" t="s">
        <v>47</v>
      </c>
      <c r="B4" s="25">
        <v>5</v>
      </c>
      <c r="C4" s="22">
        <v>1</v>
      </c>
      <c r="D4" s="25">
        <v>2</v>
      </c>
    </row>
    <row r="5" spans="1:19" x14ac:dyDescent="0.25">
      <c r="A5" s="45">
        <v>2012</v>
      </c>
      <c r="B5" s="25">
        <v>3</v>
      </c>
      <c r="C5" s="22">
        <v>1</v>
      </c>
      <c r="D5" s="25">
        <v>6</v>
      </c>
    </row>
    <row r="6" spans="1:19" x14ac:dyDescent="0.25">
      <c r="A6" s="45">
        <v>2013</v>
      </c>
      <c r="B6" s="25">
        <v>2</v>
      </c>
      <c r="C6" s="22"/>
      <c r="D6" s="25">
        <v>2</v>
      </c>
    </row>
    <row r="7" spans="1:19" x14ac:dyDescent="0.25">
      <c r="A7" s="45">
        <v>2014</v>
      </c>
      <c r="B7" s="25">
        <v>2</v>
      </c>
      <c r="C7" s="22"/>
      <c r="D7" s="22"/>
    </row>
    <row r="8" spans="1:19" x14ac:dyDescent="0.25">
      <c r="A8" s="45">
        <v>2015</v>
      </c>
      <c r="B8" s="25">
        <v>1</v>
      </c>
      <c r="C8" s="22">
        <v>1</v>
      </c>
      <c r="D8" s="25">
        <v>4</v>
      </c>
    </row>
    <row r="9" spans="1:19" x14ac:dyDescent="0.25">
      <c r="A9" s="45">
        <v>2016</v>
      </c>
      <c r="B9" s="25">
        <v>9</v>
      </c>
      <c r="C9" s="22">
        <v>1</v>
      </c>
      <c r="D9" s="25">
        <v>10</v>
      </c>
    </row>
    <row r="10" spans="1:19" x14ac:dyDescent="0.25">
      <c r="A10" s="46"/>
      <c r="B10" s="5">
        <f>SUM(B4:B9)</f>
        <v>22</v>
      </c>
      <c r="C10">
        <f>SUM(C4:C9)</f>
        <v>4</v>
      </c>
      <c r="D10" s="5">
        <f>SUM(D4:D9)</f>
        <v>24</v>
      </c>
    </row>
    <row r="11" spans="1:19" x14ac:dyDescent="0.25">
      <c r="B11" s="1">
        <f>B10/26</f>
        <v>0.84615384615384615</v>
      </c>
      <c r="C11" s="1">
        <f>C10/26</f>
        <v>0.15384615384615385</v>
      </c>
      <c r="D11" s="1">
        <f>D10/26</f>
        <v>0.92307692307692313</v>
      </c>
    </row>
    <row r="12" spans="1:19" x14ac:dyDescent="0.25">
      <c r="B12" s="1"/>
      <c r="C12" s="1"/>
      <c r="D12" s="1"/>
    </row>
    <row r="13" spans="1:19" ht="30" x14ac:dyDescent="0.25">
      <c r="A13" s="33"/>
      <c r="B13" s="33" t="s">
        <v>45</v>
      </c>
      <c r="C13" s="29" t="s">
        <v>46</v>
      </c>
      <c r="D13" s="29" t="s">
        <v>48</v>
      </c>
    </row>
    <row r="14" spans="1:19" x14ac:dyDescent="0.25">
      <c r="A14" s="61" t="s">
        <v>47</v>
      </c>
      <c r="B14" s="19">
        <v>0.19230769230769201</v>
      </c>
      <c r="C14" s="19">
        <v>3.8461538461538464E-2</v>
      </c>
      <c r="D14" s="19">
        <v>7.6923076923076927E-2</v>
      </c>
    </row>
    <row r="15" spans="1:19" x14ac:dyDescent="0.25">
      <c r="A15" s="61">
        <v>2012</v>
      </c>
      <c r="B15" s="19">
        <v>0.11538461538461539</v>
      </c>
      <c r="C15" s="19">
        <v>3.8461538461538464E-2</v>
      </c>
      <c r="D15" s="19">
        <v>0.23076923076923078</v>
      </c>
    </row>
    <row r="16" spans="1:19" x14ac:dyDescent="0.25">
      <c r="A16" s="61">
        <v>2013</v>
      </c>
      <c r="B16" s="19">
        <v>7.6923076923076927E-2</v>
      </c>
      <c r="C16" s="19"/>
      <c r="D16" s="19">
        <v>7.6923076923076927E-2</v>
      </c>
    </row>
    <row r="17" spans="1:9" x14ac:dyDescent="0.25">
      <c r="A17" s="61">
        <v>2014</v>
      </c>
      <c r="B17" s="19">
        <v>7.6923076923076927E-2</v>
      </c>
      <c r="C17" s="19"/>
      <c r="D17" s="19"/>
    </row>
    <row r="18" spans="1:9" x14ac:dyDescent="0.25">
      <c r="A18" s="61">
        <v>2015</v>
      </c>
      <c r="B18" s="19">
        <v>3.8461538461538464E-2</v>
      </c>
      <c r="C18" s="19">
        <v>3.8461538461538464E-2</v>
      </c>
      <c r="D18" s="19">
        <v>0.15384615384615385</v>
      </c>
    </row>
    <row r="19" spans="1:9" x14ac:dyDescent="0.25">
      <c r="A19" s="61">
        <v>2016</v>
      </c>
      <c r="B19" s="19">
        <v>0.34615384615384615</v>
      </c>
      <c r="C19" s="19">
        <v>3.8461538461538464E-2</v>
      </c>
      <c r="D19" s="19">
        <v>0.38461538461538464</v>
      </c>
    </row>
    <row r="20" spans="1:9" x14ac:dyDescent="0.25">
      <c r="B20" s="8">
        <f>SUM(B14:B19)</f>
        <v>0.84615384615384581</v>
      </c>
      <c r="C20" s="8">
        <f>SUM(C14:C19)</f>
        <v>0.15384615384615385</v>
      </c>
      <c r="D20" s="8">
        <f>SUM(D14:D19)</f>
        <v>0.92307692307692313</v>
      </c>
    </row>
    <row r="21" spans="1:9" x14ac:dyDescent="0.25">
      <c r="B21" s="1"/>
      <c r="C21" s="1"/>
      <c r="D21" s="1"/>
    </row>
    <row r="22" spans="1:9" x14ac:dyDescent="0.25">
      <c r="A22" s="143"/>
      <c r="B22" s="143"/>
      <c r="C22" s="143"/>
      <c r="D22" s="143"/>
    </row>
    <row r="23" spans="1:9" x14ac:dyDescent="0.25">
      <c r="A23" s="143"/>
      <c r="B23" s="143"/>
      <c r="C23" s="143"/>
      <c r="D23" s="143"/>
    </row>
    <row r="24" spans="1:9" x14ac:dyDescent="0.25">
      <c r="A24" s="143"/>
      <c r="B24" s="143"/>
      <c r="C24" s="143"/>
      <c r="D24" s="143"/>
    </row>
    <row r="25" spans="1:9" x14ac:dyDescent="0.25">
      <c r="A25" s="143"/>
      <c r="B25" s="143"/>
      <c r="C25" s="143"/>
      <c r="D25" s="143"/>
    </row>
    <row r="26" spans="1:9" x14ac:dyDescent="0.25">
      <c r="A26" s="143"/>
      <c r="B26" s="143"/>
      <c r="C26" s="143"/>
      <c r="D26" s="143"/>
    </row>
    <row r="27" spans="1:9" x14ac:dyDescent="0.25">
      <c r="A27" s="143"/>
      <c r="B27" s="143"/>
      <c r="C27" s="143"/>
      <c r="D27" s="143"/>
    </row>
    <row r="28" spans="1:9" x14ac:dyDescent="0.25">
      <c r="A28" s="143"/>
      <c r="B28" s="143"/>
      <c r="C28" s="143"/>
      <c r="D28" s="143"/>
    </row>
    <row r="29" spans="1:9" x14ac:dyDescent="0.25">
      <c r="A29" s="143"/>
      <c r="B29" s="143"/>
      <c r="C29" s="143"/>
      <c r="D29" s="143"/>
    </row>
    <row r="30" spans="1:9" x14ac:dyDescent="0.25">
      <c r="A30" s="143"/>
      <c r="B30" s="143"/>
      <c r="C30" s="143"/>
      <c r="D30" s="143"/>
    </row>
    <row r="31" spans="1:9" x14ac:dyDescent="0.25">
      <c r="A31" s="143"/>
      <c r="B31" s="143"/>
      <c r="C31" s="143"/>
      <c r="D31" s="143"/>
    </row>
    <row r="32" spans="1:9" x14ac:dyDescent="0.25">
      <c r="A32" s="143"/>
      <c r="B32" s="143"/>
      <c r="C32" s="143"/>
      <c r="D32" s="143"/>
      <c r="G32" s="132" t="s">
        <v>4</v>
      </c>
      <c r="H32" s="132"/>
      <c r="I32" s="132"/>
    </row>
    <row r="33" spans="1:4" x14ac:dyDescent="0.25">
      <c r="A33" s="143"/>
      <c r="B33" s="143"/>
      <c r="C33" s="143"/>
      <c r="D33" s="143"/>
    </row>
    <row r="34" spans="1:4" x14ac:dyDescent="0.25">
      <c r="B34" s="1"/>
      <c r="C34" s="1"/>
      <c r="D34" s="1"/>
    </row>
    <row r="35" spans="1:4" x14ac:dyDescent="0.25">
      <c r="B35" s="1"/>
      <c r="C35" s="1"/>
      <c r="D35" s="1"/>
    </row>
  </sheetData>
  <mergeCells count="3">
    <mergeCell ref="A1:S1"/>
    <mergeCell ref="A22:D33"/>
    <mergeCell ref="G32:I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32"/>
  <sheetViews>
    <sheetView workbookViewId="0">
      <selection sqref="A1:XFD1"/>
    </sheetView>
  </sheetViews>
  <sheetFormatPr defaultRowHeight="15" x14ac:dyDescent="0.25"/>
  <cols>
    <col min="1" max="1" width="19" bestFit="1" customWidth="1"/>
  </cols>
  <sheetData>
    <row r="1" spans="1:12" x14ac:dyDescent="0.25">
      <c r="A1" s="130" t="s">
        <v>79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4" spans="1:12" ht="15" customHeight="1" x14ac:dyDescent="0.25">
      <c r="B4" s="42"/>
      <c r="C4" s="42"/>
      <c r="D4" s="42"/>
      <c r="E4" s="42"/>
      <c r="G4" s="142"/>
      <c r="H4" s="142"/>
      <c r="I4" s="142"/>
      <c r="J4" s="142"/>
    </row>
    <row r="5" spans="1:12" x14ac:dyDescent="0.25">
      <c r="A5" s="123"/>
      <c r="B5" s="119"/>
      <c r="C5" s="119"/>
      <c r="D5" s="119"/>
      <c r="E5" s="119"/>
      <c r="G5" s="142"/>
      <c r="H5" s="142"/>
      <c r="I5" s="142"/>
      <c r="J5" s="142"/>
    </row>
    <row r="6" spans="1:12" x14ac:dyDescent="0.25">
      <c r="A6" s="124"/>
      <c r="B6" s="120"/>
      <c r="C6" s="120"/>
      <c r="D6" s="121"/>
      <c r="E6" s="121"/>
      <c r="G6" s="142"/>
      <c r="H6" s="142"/>
      <c r="I6" s="142"/>
      <c r="J6" s="142"/>
    </row>
    <row r="7" spans="1:12" x14ac:dyDescent="0.25">
      <c r="A7" s="124"/>
      <c r="B7" s="120"/>
      <c r="C7" s="120"/>
      <c r="D7" s="121"/>
      <c r="E7" s="121"/>
      <c r="G7" s="142"/>
      <c r="H7" s="142"/>
      <c r="I7" s="142"/>
      <c r="J7" s="142"/>
    </row>
    <row r="8" spans="1:12" x14ac:dyDescent="0.25">
      <c r="A8" s="124"/>
      <c r="B8" s="120"/>
      <c r="C8" s="120"/>
      <c r="D8" s="121"/>
      <c r="E8" s="121"/>
      <c r="G8" s="142"/>
      <c r="H8" s="142"/>
      <c r="I8" s="142"/>
      <c r="J8" s="142"/>
    </row>
    <row r="9" spans="1:12" x14ac:dyDescent="0.25">
      <c r="B9" s="122"/>
      <c r="C9" s="122"/>
      <c r="D9" s="122"/>
      <c r="E9" s="122"/>
      <c r="G9" s="142"/>
      <c r="H9" s="142"/>
      <c r="I9" s="142"/>
      <c r="J9" s="142"/>
    </row>
    <row r="10" spans="1:12" x14ac:dyDescent="0.25">
      <c r="B10" s="122"/>
      <c r="C10" s="122"/>
      <c r="D10" s="122"/>
      <c r="E10" s="122"/>
      <c r="G10" s="142"/>
      <c r="H10" s="142"/>
      <c r="I10" s="142"/>
      <c r="J10" s="142"/>
    </row>
    <row r="11" spans="1:12" x14ac:dyDescent="0.25">
      <c r="G11" s="142"/>
      <c r="H11" s="142"/>
      <c r="I11" s="142"/>
      <c r="J11" s="142"/>
    </row>
    <row r="12" spans="1:12" x14ac:dyDescent="0.25">
      <c r="B12" s="33">
        <v>2013</v>
      </c>
      <c r="C12" s="33">
        <v>2014</v>
      </c>
      <c r="D12" s="33">
        <v>2015</v>
      </c>
      <c r="E12" s="33">
        <v>2016</v>
      </c>
      <c r="G12" s="142"/>
      <c r="H12" s="142"/>
      <c r="I12" s="142"/>
      <c r="J12" s="142"/>
    </row>
    <row r="13" spans="1:12" x14ac:dyDescent="0.25">
      <c r="A13" s="62" t="s">
        <v>63</v>
      </c>
      <c r="B13" s="30">
        <v>0.19230769230769232</v>
      </c>
      <c r="C13" s="30">
        <v>0.15384615384615385</v>
      </c>
      <c r="D13" s="30">
        <v>0.15384615384615385</v>
      </c>
      <c r="E13" s="30">
        <v>0.11538461538461539</v>
      </c>
      <c r="G13" s="142"/>
      <c r="H13" s="142"/>
      <c r="I13" s="142"/>
      <c r="J13" s="142"/>
    </row>
    <row r="14" spans="1:12" x14ac:dyDescent="0.25">
      <c r="A14" s="63" t="s">
        <v>55</v>
      </c>
      <c r="B14" s="52">
        <v>0.46153846153846156</v>
      </c>
      <c r="C14" s="52">
        <v>0.53846153846153844</v>
      </c>
      <c r="D14" s="52">
        <v>0.53846153846153844</v>
      </c>
      <c r="E14" s="52">
        <v>0.65384615384615385</v>
      </c>
      <c r="G14" s="142"/>
      <c r="H14" s="142"/>
      <c r="I14" s="142"/>
      <c r="J14" s="142"/>
    </row>
    <row r="15" spans="1:12" x14ac:dyDescent="0.25">
      <c r="A15" s="63" t="s">
        <v>56</v>
      </c>
      <c r="B15" s="52">
        <v>0.15384615384615385</v>
      </c>
      <c r="C15" s="52">
        <v>0.11538461538461539</v>
      </c>
      <c r="D15" s="52">
        <v>0.11538461538461539</v>
      </c>
      <c r="E15" s="52">
        <v>3.8461538461538464E-2</v>
      </c>
      <c r="G15" s="142"/>
      <c r="H15" s="142"/>
      <c r="I15" s="142"/>
      <c r="J15" s="142"/>
    </row>
    <row r="16" spans="1:12" x14ac:dyDescent="0.25">
      <c r="A16" s="63" t="s">
        <v>57</v>
      </c>
      <c r="B16" s="52">
        <v>0.19230769230769232</v>
      </c>
      <c r="C16" s="52">
        <v>0.19230769230769232</v>
      </c>
      <c r="D16" s="52">
        <v>0.19230769230769232</v>
      </c>
      <c r="E16" s="52">
        <v>0.19230769230769232</v>
      </c>
      <c r="G16" s="142"/>
      <c r="H16" s="142"/>
      <c r="I16" s="142"/>
      <c r="J16" s="142"/>
    </row>
    <row r="17" spans="1:14" x14ac:dyDescent="0.25">
      <c r="B17" s="8"/>
      <c r="C17" s="8"/>
      <c r="D17" s="8"/>
      <c r="E17" s="8"/>
      <c r="G17" s="142"/>
      <c r="H17" s="142"/>
      <c r="I17" s="142"/>
      <c r="J17" s="142"/>
    </row>
    <row r="18" spans="1:14" x14ac:dyDescent="0.25">
      <c r="B18" s="8"/>
      <c r="C18" s="8"/>
      <c r="D18" s="8"/>
      <c r="E18" s="8"/>
      <c r="G18" s="142"/>
      <c r="H18" s="142"/>
      <c r="I18" s="142"/>
      <c r="J18" s="142"/>
      <c r="L18" s="132" t="s">
        <v>4</v>
      </c>
      <c r="M18" s="132"/>
      <c r="N18" s="132"/>
    </row>
    <row r="19" spans="1:14" x14ac:dyDescent="0.25">
      <c r="G19" s="142"/>
      <c r="H19" s="142"/>
      <c r="I19" s="142"/>
      <c r="J19" s="142"/>
    </row>
    <row r="20" spans="1:14" x14ac:dyDescent="0.25">
      <c r="G20" s="142"/>
      <c r="H20" s="142"/>
      <c r="I20" s="142"/>
      <c r="J20" s="142"/>
    </row>
    <row r="21" spans="1:14" x14ac:dyDescent="0.25">
      <c r="G21" s="142"/>
      <c r="H21" s="142"/>
      <c r="I21" s="142"/>
      <c r="J21" s="142"/>
    </row>
    <row r="22" spans="1:14" x14ac:dyDescent="0.25">
      <c r="G22" s="142"/>
      <c r="H22" s="142"/>
      <c r="I22" s="142"/>
      <c r="J22" s="142"/>
    </row>
    <row r="23" spans="1:14" x14ac:dyDescent="0.25">
      <c r="G23" s="142"/>
      <c r="H23" s="142"/>
      <c r="I23" s="142"/>
      <c r="J23" s="142"/>
    </row>
    <row r="24" spans="1:14" x14ac:dyDescent="0.25">
      <c r="G24" s="142"/>
      <c r="H24" s="142"/>
      <c r="I24" s="142"/>
      <c r="J24" s="142"/>
    </row>
    <row r="25" spans="1:14" x14ac:dyDescent="0.25">
      <c r="G25" s="142"/>
      <c r="H25" s="142"/>
      <c r="I25" s="142"/>
      <c r="J25" s="142"/>
    </row>
    <row r="26" spans="1:14" x14ac:dyDescent="0.25">
      <c r="G26" s="142"/>
      <c r="H26" s="142"/>
      <c r="I26" s="142"/>
      <c r="J26" s="142"/>
    </row>
    <row r="27" spans="1:14" x14ac:dyDescent="0.25">
      <c r="G27" s="142"/>
      <c r="H27" s="142"/>
      <c r="I27" s="142"/>
      <c r="J27" s="142"/>
    </row>
    <row r="28" spans="1:14" x14ac:dyDescent="0.25">
      <c r="G28" s="142"/>
      <c r="H28" s="142"/>
      <c r="I28" s="142"/>
      <c r="J28" s="142"/>
    </row>
    <row r="29" spans="1:14" x14ac:dyDescent="0.25">
      <c r="G29" s="142"/>
      <c r="H29" s="142"/>
      <c r="I29" s="142"/>
      <c r="J29" s="142"/>
    </row>
    <row r="30" spans="1:14" x14ac:dyDescent="0.25">
      <c r="G30" s="79"/>
      <c r="H30" s="79"/>
      <c r="I30" s="79"/>
      <c r="J30" s="79"/>
    </row>
    <row r="32" spans="1:14" x14ac:dyDescent="0.25">
      <c r="A32" s="86" t="s">
        <v>66</v>
      </c>
    </row>
  </sheetData>
  <mergeCells count="3">
    <mergeCell ref="A1:L1"/>
    <mergeCell ref="L18:N18"/>
    <mergeCell ref="G4:J29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Q25"/>
  <sheetViews>
    <sheetView workbookViewId="0">
      <selection activeCell="A9" sqref="A9"/>
    </sheetView>
  </sheetViews>
  <sheetFormatPr defaultRowHeight="15" x14ac:dyDescent="0.25"/>
  <cols>
    <col min="1" max="1" width="32.7109375" customWidth="1"/>
    <col min="3" max="3" width="12.28515625" bestFit="1" customWidth="1"/>
    <col min="6" max="6" width="6.140625" bestFit="1" customWidth="1"/>
    <col min="7" max="7" width="6.140625" customWidth="1"/>
    <col min="14" max="14" width="5.28515625" customWidth="1"/>
    <col min="15" max="15" width="17.42578125" customWidth="1"/>
    <col min="16" max="16" width="13.85546875" customWidth="1"/>
    <col min="18" max="18" width="16.5703125" customWidth="1"/>
  </cols>
  <sheetData>
    <row r="1" spans="1:13" x14ac:dyDescent="0.25">
      <c r="A1" s="130" t="s">
        <v>80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x14ac:dyDescent="0.25">
      <c r="A2" s="35"/>
      <c r="B2" s="35"/>
      <c r="C2" s="35"/>
      <c r="D2" s="35"/>
      <c r="E2" s="35"/>
      <c r="F2" s="35"/>
      <c r="G2" s="53"/>
      <c r="H2" s="35"/>
      <c r="I2" s="35"/>
      <c r="J2" s="35"/>
      <c r="K2" s="35"/>
      <c r="L2" s="35"/>
      <c r="M2" s="35"/>
    </row>
    <row r="3" spans="1:13" x14ac:dyDescent="0.25">
      <c r="D3" t="s">
        <v>58</v>
      </c>
      <c r="E3" t="s">
        <v>49</v>
      </c>
    </row>
    <row r="4" spans="1:13" x14ac:dyDescent="0.25">
      <c r="B4" s="33">
        <v>2013</v>
      </c>
      <c r="C4" s="33">
        <v>2014</v>
      </c>
      <c r="D4" s="33">
        <v>2015</v>
      </c>
      <c r="E4" s="33">
        <v>2016</v>
      </c>
      <c r="H4" s="143"/>
      <c r="I4" s="143"/>
      <c r="J4" s="143"/>
      <c r="K4" s="143"/>
      <c r="L4" s="143"/>
      <c r="M4" s="143"/>
    </row>
    <row r="5" spans="1:13" x14ac:dyDescent="0.25">
      <c r="A5" s="29" t="s">
        <v>50</v>
      </c>
      <c r="B5" s="47">
        <v>18</v>
      </c>
      <c r="C5" s="47">
        <v>21</v>
      </c>
      <c r="D5" s="47">
        <v>20</v>
      </c>
      <c r="E5" s="22">
        <v>22</v>
      </c>
      <c r="H5" s="143"/>
      <c r="I5" s="143"/>
      <c r="J5" s="143"/>
      <c r="K5" s="143"/>
      <c r="L5" s="143"/>
      <c r="M5" s="143"/>
    </row>
    <row r="6" spans="1:13" ht="30" x14ac:dyDescent="0.25">
      <c r="A6" s="29" t="s">
        <v>51</v>
      </c>
      <c r="B6" s="47">
        <v>18</v>
      </c>
      <c r="C6" s="47">
        <v>20</v>
      </c>
      <c r="D6" s="47">
        <v>19</v>
      </c>
      <c r="E6" s="22">
        <v>21</v>
      </c>
      <c r="H6" s="143"/>
      <c r="I6" s="143"/>
      <c r="J6" s="143"/>
      <c r="K6" s="143"/>
      <c r="L6" s="143"/>
      <c r="M6" s="143"/>
    </row>
    <row r="7" spans="1:13" ht="30" x14ac:dyDescent="0.25">
      <c r="A7" s="29" t="s">
        <v>52</v>
      </c>
      <c r="B7" s="47">
        <v>14</v>
      </c>
      <c r="C7" s="47">
        <v>18</v>
      </c>
      <c r="D7" s="47">
        <v>16</v>
      </c>
      <c r="E7" s="22">
        <v>16</v>
      </c>
      <c r="H7" s="143"/>
      <c r="I7" s="143"/>
      <c r="J7" s="143"/>
      <c r="K7" s="143"/>
      <c r="L7" s="143"/>
      <c r="M7" s="143"/>
    </row>
    <row r="8" spans="1:13" x14ac:dyDescent="0.25">
      <c r="A8" s="29" t="s">
        <v>53</v>
      </c>
      <c r="B8" s="47">
        <v>12</v>
      </c>
      <c r="C8" s="47">
        <v>12</v>
      </c>
      <c r="D8" s="47">
        <v>13</v>
      </c>
      <c r="E8" s="22">
        <v>12</v>
      </c>
      <c r="H8" s="143"/>
      <c r="I8" s="143"/>
      <c r="J8" s="143"/>
      <c r="K8" s="143"/>
      <c r="L8" s="143"/>
      <c r="M8" s="143"/>
    </row>
    <row r="9" spans="1:13" ht="30" x14ac:dyDescent="0.25">
      <c r="A9" s="29" t="s">
        <v>54</v>
      </c>
      <c r="B9" s="47">
        <v>2</v>
      </c>
      <c r="C9" s="47">
        <v>3</v>
      </c>
      <c r="D9" s="47">
        <v>2</v>
      </c>
      <c r="E9" s="22">
        <v>4</v>
      </c>
      <c r="H9" s="143"/>
      <c r="I9" s="143"/>
      <c r="J9" s="143"/>
      <c r="K9" s="143"/>
      <c r="L9" s="143"/>
      <c r="M9" s="143"/>
    </row>
    <row r="10" spans="1:13" x14ac:dyDescent="0.25">
      <c r="H10" s="143"/>
      <c r="I10" s="143"/>
      <c r="J10" s="143"/>
      <c r="K10" s="143"/>
      <c r="L10" s="143"/>
      <c r="M10" s="143"/>
    </row>
    <row r="11" spans="1:13" x14ac:dyDescent="0.25">
      <c r="A11" s="23" t="s">
        <v>59</v>
      </c>
      <c r="B11" s="49">
        <v>21</v>
      </c>
      <c r="C11" s="49">
        <v>22</v>
      </c>
      <c r="D11" s="49">
        <v>22</v>
      </c>
      <c r="E11" s="49">
        <v>23</v>
      </c>
      <c r="H11" s="143"/>
      <c r="I11" s="143"/>
      <c r="J11" s="143"/>
      <c r="K11" s="143"/>
      <c r="L11" s="143"/>
      <c r="M11" s="143"/>
    </row>
    <row r="12" spans="1:13" x14ac:dyDescent="0.25">
      <c r="A12" s="23" t="s">
        <v>60</v>
      </c>
      <c r="B12" s="50">
        <v>5</v>
      </c>
      <c r="C12" s="50">
        <v>4</v>
      </c>
      <c r="D12" s="49">
        <v>4</v>
      </c>
      <c r="E12" s="49">
        <v>3</v>
      </c>
      <c r="H12" s="143"/>
      <c r="I12" s="143"/>
      <c r="J12" s="143"/>
      <c r="K12" s="143"/>
      <c r="L12" s="143"/>
      <c r="M12" s="143"/>
    </row>
    <row r="13" spans="1:13" x14ac:dyDescent="0.25">
      <c r="B13" s="37"/>
      <c r="C13" s="37"/>
      <c r="D13" s="37"/>
      <c r="E13" s="37"/>
      <c r="H13" s="143"/>
      <c r="I13" s="143"/>
      <c r="J13" s="143"/>
      <c r="K13" s="143"/>
      <c r="L13" s="143"/>
      <c r="M13" s="143"/>
    </row>
    <row r="14" spans="1:13" x14ac:dyDescent="0.25">
      <c r="A14" s="36"/>
      <c r="B14" s="51">
        <v>2013</v>
      </c>
      <c r="C14" s="51">
        <v>2014</v>
      </c>
      <c r="D14" s="51">
        <v>2015</v>
      </c>
      <c r="E14" s="51">
        <v>2016</v>
      </c>
      <c r="G14" s="43"/>
      <c r="H14" s="143"/>
      <c r="I14" s="143"/>
      <c r="J14" s="143"/>
      <c r="K14" s="143"/>
      <c r="L14" s="143"/>
      <c r="M14" s="143"/>
    </row>
    <row r="15" spans="1:13" x14ac:dyDescent="0.25">
      <c r="A15" s="64" t="s">
        <v>50</v>
      </c>
      <c r="B15" s="65">
        <f>B5/26</f>
        <v>0.69230769230769229</v>
      </c>
      <c r="C15" s="65">
        <f>C5/26</f>
        <v>0.80769230769230771</v>
      </c>
      <c r="D15" s="65">
        <f>D5/26</f>
        <v>0.76923076923076927</v>
      </c>
      <c r="E15" s="65">
        <f>E5/26</f>
        <v>0.84615384615384615</v>
      </c>
      <c r="F15" s="66">
        <f>E5/E$11</f>
        <v>0.95652173913043481</v>
      </c>
      <c r="G15" s="44"/>
      <c r="H15" s="143"/>
      <c r="I15" s="143"/>
      <c r="J15" s="143"/>
      <c r="K15" s="143"/>
      <c r="L15" s="143"/>
      <c r="M15" s="143"/>
    </row>
    <row r="16" spans="1:13" ht="30" x14ac:dyDescent="0.25">
      <c r="A16" s="64" t="s">
        <v>51</v>
      </c>
      <c r="B16" s="65">
        <f>B6/26</f>
        <v>0.69230769230769229</v>
      </c>
      <c r="C16" s="65">
        <f t="shared" ref="B16:D19" si="0">C6/26</f>
        <v>0.76923076923076927</v>
      </c>
      <c r="D16" s="65">
        <f t="shared" si="0"/>
        <v>0.73076923076923073</v>
      </c>
      <c r="E16" s="65">
        <f t="shared" ref="E16:E19" si="1">E6/26</f>
        <v>0.80769230769230771</v>
      </c>
      <c r="F16" s="66">
        <f t="shared" ref="F16:F19" si="2">E6/E$11</f>
        <v>0.91304347826086951</v>
      </c>
      <c r="G16" s="44"/>
      <c r="H16" s="143"/>
      <c r="I16" s="143"/>
      <c r="J16" s="143"/>
      <c r="K16" s="143"/>
      <c r="L16" s="143"/>
      <c r="M16" s="143"/>
    </row>
    <row r="17" spans="1:17" ht="30" x14ac:dyDescent="0.25">
      <c r="A17" s="64" t="s">
        <v>52</v>
      </c>
      <c r="B17" s="65">
        <f t="shared" si="0"/>
        <v>0.53846153846153844</v>
      </c>
      <c r="C17" s="65">
        <f t="shared" si="0"/>
        <v>0.69230769230769229</v>
      </c>
      <c r="D17" s="65">
        <f t="shared" si="0"/>
        <v>0.61538461538461542</v>
      </c>
      <c r="E17" s="65">
        <f t="shared" si="1"/>
        <v>0.61538461538461542</v>
      </c>
      <c r="F17" s="66">
        <f t="shared" si="2"/>
        <v>0.69565217391304346</v>
      </c>
      <c r="G17" s="44"/>
      <c r="H17" s="143"/>
      <c r="I17" s="143"/>
      <c r="J17" s="143"/>
      <c r="K17" s="143"/>
      <c r="L17" s="143"/>
      <c r="M17" s="143"/>
    </row>
    <row r="18" spans="1:17" x14ac:dyDescent="0.25">
      <c r="A18" s="64" t="s">
        <v>53</v>
      </c>
      <c r="B18" s="65">
        <f t="shared" si="0"/>
        <v>0.46153846153846156</v>
      </c>
      <c r="C18" s="65">
        <f t="shared" si="0"/>
        <v>0.46153846153846156</v>
      </c>
      <c r="D18" s="65">
        <f t="shared" si="0"/>
        <v>0.5</v>
      </c>
      <c r="E18" s="65">
        <f t="shared" si="1"/>
        <v>0.46153846153846156</v>
      </c>
      <c r="F18" s="66">
        <f t="shared" si="2"/>
        <v>0.52173913043478259</v>
      </c>
      <c r="G18" s="44"/>
      <c r="H18" s="143"/>
      <c r="I18" s="143"/>
      <c r="J18" s="143"/>
      <c r="K18" s="143"/>
      <c r="L18" s="143"/>
      <c r="M18" s="143"/>
    </row>
    <row r="19" spans="1:17" ht="30" x14ac:dyDescent="0.25">
      <c r="A19" s="64" t="s">
        <v>54</v>
      </c>
      <c r="B19" s="65">
        <f t="shared" si="0"/>
        <v>7.6923076923076927E-2</v>
      </c>
      <c r="C19" s="65">
        <f t="shared" si="0"/>
        <v>0.11538461538461539</v>
      </c>
      <c r="D19" s="65">
        <f t="shared" si="0"/>
        <v>7.6923076923076927E-2</v>
      </c>
      <c r="E19" s="65">
        <f t="shared" si="1"/>
        <v>0.15384615384615385</v>
      </c>
      <c r="F19" s="66">
        <f t="shared" si="2"/>
        <v>0.17391304347826086</v>
      </c>
      <c r="G19" s="44"/>
      <c r="H19" s="143"/>
      <c r="I19" s="143"/>
      <c r="J19" s="143"/>
      <c r="K19" s="143"/>
      <c r="L19" s="143"/>
      <c r="M19" s="143"/>
    </row>
    <row r="21" spans="1:17" x14ac:dyDescent="0.25">
      <c r="A21" s="39" t="s">
        <v>59</v>
      </c>
      <c r="B21" s="37">
        <v>21</v>
      </c>
      <c r="C21" s="37">
        <v>22</v>
      </c>
      <c r="D21" s="37">
        <v>22</v>
      </c>
      <c r="E21" s="37">
        <v>23</v>
      </c>
    </row>
    <row r="22" spans="1:17" x14ac:dyDescent="0.25">
      <c r="A22" s="39" t="s">
        <v>60</v>
      </c>
      <c r="B22" s="38">
        <v>5</v>
      </c>
      <c r="C22" s="38">
        <v>4</v>
      </c>
      <c r="D22" s="37">
        <v>4</v>
      </c>
      <c r="E22" s="37">
        <v>3</v>
      </c>
      <c r="O22" s="132" t="s">
        <v>4</v>
      </c>
      <c r="P22" s="132"/>
      <c r="Q22" s="132"/>
    </row>
    <row r="23" spans="1:17" x14ac:dyDescent="0.25">
      <c r="A23" s="39"/>
      <c r="B23" s="1">
        <f t="shared" ref="B23:D23" si="3">B21/26</f>
        <v>0.80769230769230771</v>
      </c>
      <c r="C23" s="1">
        <f t="shared" si="3"/>
        <v>0.84615384615384615</v>
      </c>
      <c r="D23" s="1">
        <f t="shared" si="3"/>
        <v>0.84615384615384615</v>
      </c>
      <c r="E23" s="1">
        <f>E21/26</f>
        <v>0.88461538461538458</v>
      </c>
    </row>
    <row r="24" spans="1:17" x14ac:dyDescent="0.25">
      <c r="A24" s="39"/>
      <c r="B24" s="38"/>
      <c r="C24" s="38"/>
      <c r="D24" s="37"/>
      <c r="E24" s="37"/>
    </row>
    <row r="25" spans="1:17" x14ac:dyDescent="0.25">
      <c r="A25" s="39"/>
      <c r="B25" s="38"/>
      <c r="C25" s="38"/>
      <c r="D25" s="37"/>
      <c r="E25" s="37"/>
    </row>
  </sheetData>
  <mergeCells count="3">
    <mergeCell ref="O22:Q22"/>
    <mergeCell ref="A1:M1"/>
    <mergeCell ref="H4:M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31"/>
  <sheetViews>
    <sheetView workbookViewId="0">
      <selection activeCell="L30" sqref="L30"/>
    </sheetView>
  </sheetViews>
  <sheetFormatPr defaultRowHeight="15" x14ac:dyDescent="0.25"/>
  <cols>
    <col min="1" max="1" width="59.7109375" customWidth="1"/>
    <col min="9" max="9" width="15.5703125" customWidth="1"/>
  </cols>
  <sheetData>
    <row r="1" spans="1:7" x14ac:dyDescent="0.25">
      <c r="A1" s="130" t="s">
        <v>90</v>
      </c>
      <c r="B1" s="130"/>
      <c r="C1" s="130"/>
      <c r="D1" s="130"/>
      <c r="E1" s="130"/>
    </row>
    <row r="4" spans="1:7" x14ac:dyDescent="0.25">
      <c r="A4" s="41"/>
      <c r="B4" s="33">
        <v>2013</v>
      </c>
      <c r="C4" s="33">
        <v>2014</v>
      </c>
      <c r="D4" s="33">
        <v>2015</v>
      </c>
      <c r="E4" s="33">
        <v>2016</v>
      </c>
      <c r="F4" s="1"/>
    </row>
    <row r="5" spans="1:7" x14ac:dyDescent="0.25">
      <c r="A5" s="48" t="s">
        <v>34</v>
      </c>
      <c r="B5" s="40">
        <v>0.42307692307692307</v>
      </c>
      <c r="C5" s="40">
        <v>0.30769230769230771</v>
      </c>
      <c r="D5" s="40">
        <v>0.34615384615384615</v>
      </c>
      <c r="E5" s="40">
        <v>0.26923076923076922</v>
      </c>
      <c r="F5" s="1">
        <f>E5-B5</f>
        <v>-0.15384615384615385</v>
      </c>
      <c r="G5" s="8">
        <f>E5-D5</f>
        <v>-7.6923076923076927E-2</v>
      </c>
    </row>
    <row r="6" spans="1:7" x14ac:dyDescent="0.25">
      <c r="A6" s="48" t="s">
        <v>37</v>
      </c>
      <c r="B6" s="40">
        <v>0.57692307692307687</v>
      </c>
      <c r="C6" s="40">
        <v>0.30769230769230771</v>
      </c>
      <c r="D6" s="40">
        <v>0.38461538461538464</v>
      </c>
      <c r="E6" s="40">
        <v>0.15384615384615385</v>
      </c>
      <c r="F6" s="1">
        <f t="shared" ref="F6:F11" si="0">E6-B6</f>
        <v>-0.42307692307692302</v>
      </c>
      <c r="G6" s="8">
        <f t="shared" ref="G6:G11" si="1">E6-D6</f>
        <v>-0.23076923076923078</v>
      </c>
    </row>
    <row r="7" spans="1:7" x14ac:dyDescent="0.25">
      <c r="A7" s="48" t="s">
        <v>31</v>
      </c>
      <c r="B7" s="40">
        <v>0.69230769230769229</v>
      </c>
      <c r="C7" s="40">
        <v>0.73076923076923073</v>
      </c>
      <c r="D7" s="40">
        <v>0.57692307692307687</v>
      </c>
      <c r="E7" s="40">
        <v>0.73076923076923073</v>
      </c>
      <c r="F7" s="1">
        <f t="shared" si="0"/>
        <v>3.8461538461538436E-2</v>
      </c>
      <c r="G7" s="8">
        <f t="shared" si="1"/>
        <v>0.15384615384615385</v>
      </c>
    </row>
    <row r="8" spans="1:7" ht="30" x14ac:dyDescent="0.25">
      <c r="A8" s="48" t="s">
        <v>32</v>
      </c>
      <c r="B8" s="40">
        <v>0.73076923076923073</v>
      </c>
      <c r="C8" s="40">
        <v>0.53846153846153844</v>
      </c>
      <c r="D8" s="40">
        <v>0.61538461538461542</v>
      </c>
      <c r="E8" s="40">
        <v>0.73076923076923073</v>
      </c>
      <c r="F8" s="1">
        <f t="shared" si="0"/>
        <v>0</v>
      </c>
      <c r="G8" s="8">
        <f t="shared" si="1"/>
        <v>0.11538461538461531</v>
      </c>
    </row>
    <row r="9" spans="1:7" x14ac:dyDescent="0.25">
      <c r="A9" s="48" t="s">
        <v>33</v>
      </c>
      <c r="B9" s="40">
        <v>0.73076923076923073</v>
      </c>
      <c r="C9" s="40">
        <v>1</v>
      </c>
      <c r="D9" s="40">
        <v>0.92307692307692313</v>
      </c>
      <c r="E9" s="40">
        <v>0.92307692307692313</v>
      </c>
      <c r="F9" s="1">
        <f t="shared" si="0"/>
        <v>0.1923076923076924</v>
      </c>
      <c r="G9" s="8">
        <f t="shared" si="1"/>
        <v>0</v>
      </c>
    </row>
    <row r="10" spans="1:7" x14ac:dyDescent="0.25">
      <c r="A10" s="48" t="s">
        <v>36</v>
      </c>
      <c r="B10" s="40">
        <v>0.61538461538461542</v>
      </c>
      <c r="C10" s="40">
        <v>0.92307692307692313</v>
      </c>
      <c r="D10" s="40">
        <v>0.96153846153846156</v>
      </c>
      <c r="E10" s="40">
        <v>0.92307692307692313</v>
      </c>
      <c r="F10" s="1">
        <f t="shared" si="0"/>
        <v>0.30769230769230771</v>
      </c>
      <c r="G10" s="8">
        <f t="shared" si="1"/>
        <v>-3.8461538461538436E-2</v>
      </c>
    </row>
    <row r="11" spans="1:7" x14ac:dyDescent="0.25">
      <c r="A11" s="48" t="s">
        <v>35</v>
      </c>
      <c r="B11" s="40">
        <v>0.92307692307692313</v>
      </c>
      <c r="C11" s="40">
        <v>0.96153846153846156</v>
      </c>
      <c r="D11" s="40">
        <v>1</v>
      </c>
      <c r="E11" s="40">
        <v>0.96153846153846156</v>
      </c>
      <c r="F11" s="1">
        <f t="shared" si="0"/>
        <v>3.8461538461538436E-2</v>
      </c>
      <c r="G11" s="8">
        <f t="shared" si="1"/>
        <v>-3.8461538461538436E-2</v>
      </c>
    </row>
    <row r="13" spans="1:7" ht="15" customHeight="1" x14ac:dyDescent="0.25">
      <c r="A13" s="144"/>
      <c r="B13" s="144"/>
      <c r="C13" s="144"/>
      <c r="D13" s="144"/>
      <c r="E13" s="144"/>
    </row>
    <row r="14" spans="1:7" x14ac:dyDescent="0.25">
      <c r="A14" s="144"/>
      <c r="B14" s="144"/>
      <c r="C14" s="144"/>
      <c r="D14" s="144"/>
      <c r="E14" s="144"/>
    </row>
    <row r="15" spans="1:7" x14ac:dyDescent="0.25">
      <c r="A15" s="144"/>
      <c r="B15" s="144"/>
      <c r="C15" s="144"/>
      <c r="D15" s="144"/>
      <c r="E15" s="144"/>
    </row>
    <row r="16" spans="1:7" x14ac:dyDescent="0.25">
      <c r="A16" s="144"/>
      <c r="B16" s="144"/>
      <c r="C16" s="144"/>
      <c r="D16" s="144"/>
      <c r="E16" s="144"/>
    </row>
    <row r="17" spans="1:10" x14ac:dyDescent="0.25">
      <c r="A17" s="144"/>
      <c r="B17" s="144"/>
      <c r="C17" s="144"/>
      <c r="D17" s="144"/>
      <c r="E17" s="144"/>
    </row>
    <row r="18" spans="1:10" x14ac:dyDescent="0.25">
      <c r="A18" s="144"/>
      <c r="B18" s="144"/>
      <c r="C18" s="144"/>
      <c r="D18" s="144"/>
      <c r="E18" s="144"/>
    </row>
    <row r="19" spans="1:10" x14ac:dyDescent="0.25">
      <c r="A19" s="144"/>
      <c r="B19" s="144"/>
      <c r="C19" s="144"/>
      <c r="D19" s="144"/>
      <c r="E19" s="144"/>
    </row>
    <row r="20" spans="1:10" x14ac:dyDescent="0.25">
      <c r="A20" s="144"/>
      <c r="B20" s="144"/>
      <c r="C20" s="144"/>
      <c r="D20" s="144"/>
      <c r="E20" s="144"/>
    </row>
    <row r="21" spans="1:10" ht="15" customHeight="1" x14ac:dyDescent="0.25">
      <c r="A21" s="144"/>
      <c r="B21" s="144"/>
      <c r="C21" s="144"/>
      <c r="D21" s="144"/>
      <c r="E21" s="144"/>
      <c r="F21" s="54"/>
    </row>
    <row r="22" spans="1:10" x14ac:dyDescent="0.25">
      <c r="A22" s="144"/>
      <c r="B22" s="144"/>
      <c r="C22" s="144"/>
      <c r="D22" s="144"/>
      <c r="E22" s="144"/>
      <c r="F22" s="54"/>
    </row>
    <row r="23" spans="1:10" x14ac:dyDescent="0.25">
      <c r="A23" s="144"/>
      <c r="B23" s="144"/>
      <c r="C23" s="144"/>
      <c r="D23" s="144"/>
      <c r="E23" s="144"/>
      <c r="F23" s="54"/>
    </row>
    <row r="24" spans="1:10" x14ac:dyDescent="0.25">
      <c r="A24" s="144"/>
      <c r="B24" s="144"/>
      <c r="C24" s="144"/>
      <c r="D24" s="144"/>
      <c r="E24" s="144"/>
      <c r="F24" s="54"/>
    </row>
    <row r="25" spans="1:10" x14ac:dyDescent="0.25">
      <c r="A25" s="144"/>
      <c r="B25" s="144"/>
      <c r="C25" s="144"/>
      <c r="D25" s="144"/>
      <c r="E25" s="144"/>
      <c r="F25" s="54"/>
    </row>
    <row r="26" spans="1:10" x14ac:dyDescent="0.25">
      <c r="A26" s="144"/>
      <c r="B26" s="144"/>
      <c r="C26" s="144"/>
      <c r="D26" s="144"/>
      <c r="E26" s="144"/>
      <c r="F26" s="54"/>
    </row>
    <row r="27" spans="1:10" x14ac:dyDescent="0.25">
      <c r="A27" s="144"/>
      <c r="B27" s="144"/>
      <c r="C27" s="144"/>
      <c r="D27" s="144"/>
      <c r="E27" s="144"/>
      <c r="F27" s="54"/>
    </row>
    <row r="28" spans="1:10" x14ac:dyDescent="0.25">
      <c r="A28" s="144"/>
      <c r="B28" s="144"/>
      <c r="C28" s="144"/>
      <c r="D28" s="144"/>
      <c r="E28" s="144"/>
      <c r="F28" s="54"/>
    </row>
    <row r="29" spans="1:10" x14ac:dyDescent="0.25">
      <c r="H29" s="132" t="s">
        <v>4</v>
      </c>
      <c r="I29" s="132"/>
      <c r="J29" s="132"/>
    </row>
    <row r="31" spans="1:10" x14ac:dyDescent="0.25">
      <c r="A31" s="86"/>
    </row>
  </sheetData>
  <mergeCells count="3">
    <mergeCell ref="H29:J29"/>
    <mergeCell ref="A1:E1"/>
    <mergeCell ref="A13:E28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36"/>
  <sheetViews>
    <sheetView workbookViewId="0">
      <selection activeCell="A36" sqref="A36"/>
    </sheetView>
  </sheetViews>
  <sheetFormatPr defaultRowHeight="15" x14ac:dyDescent="0.25"/>
  <cols>
    <col min="1" max="1" width="13.140625" customWidth="1"/>
  </cols>
  <sheetData>
    <row r="1" spans="1:13" x14ac:dyDescent="0.25">
      <c r="A1" s="130" t="s">
        <v>70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3" spans="1:13" x14ac:dyDescent="0.25">
      <c r="B3" s="4">
        <v>2010</v>
      </c>
      <c r="C3" s="4">
        <v>2011</v>
      </c>
      <c r="D3" s="4">
        <v>2012</v>
      </c>
      <c r="E3" s="4">
        <v>2013</v>
      </c>
      <c r="F3" s="4">
        <v>2014</v>
      </c>
      <c r="G3" s="4">
        <v>2015</v>
      </c>
      <c r="H3" s="4">
        <v>2016</v>
      </c>
    </row>
    <row r="4" spans="1:13" ht="15.75" x14ac:dyDescent="0.25">
      <c r="A4" s="4" t="s">
        <v>18</v>
      </c>
      <c r="B4" s="116">
        <v>0.72649416909621001</v>
      </c>
      <c r="C4" s="116">
        <v>0.75498522895125597</v>
      </c>
      <c r="D4" s="116">
        <v>0.76556914393226705</v>
      </c>
      <c r="E4" s="116">
        <v>0.78959941198088901</v>
      </c>
      <c r="F4" s="116">
        <v>0.77518115942028998</v>
      </c>
      <c r="G4" s="117">
        <v>0.79254545454545455</v>
      </c>
      <c r="H4" s="117">
        <v>0.78489326765188838</v>
      </c>
      <c r="I4" s="8"/>
      <c r="J4" s="8"/>
      <c r="K4" s="1"/>
    </row>
    <row r="5" spans="1:13" ht="15.75" x14ac:dyDescent="0.25">
      <c r="A5" s="4" t="s">
        <v>0</v>
      </c>
      <c r="B5" s="116">
        <v>0.82</v>
      </c>
      <c r="C5" s="116">
        <v>0.83099999999999996</v>
      </c>
      <c r="D5" s="116">
        <v>0.84244562022339808</v>
      </c>
      <c r="E5" s="116">
        <v>0.82917139614074908</v>
      </c>
      <c r="F5" s="116">
        <v>0.83299999999999996</v>
      </c>
      <c r="G5" s="117">
        <v>0.85360360360360366</v>
      </c>
      <c r="H5" s="117">
        <v>0.84320360970107167</v>
      </c>
      <c r="I5" s="8"/>
      <c r="J5" s="8"/>
      <c r="K5" s="1"/>
    </row>
    <row r="6" spans="1:13" ht="15.75" x14ac:dyDescent="0.25">
      <c r="A6" s="4" t="s">
        <v>1</v>
      </c>
      <c r="B6" s="116">
        <v>0.70299999999999996</v>
      </c>
      <c r="C6" s="116">
        <v>0.73899999999999999</v>
      </c>
      <c r="D6" s="116">
        <v>0.76229508196721307</v>
      </c>
      <c r="E6" s="116">
        <v>0.83933002481389574</v>
      </c>
      <c r="F6" s="116">
        <v>0.79200000000000004</v>
      </c>
      <c r="G6" s="117">
        <v>0.79548229548229543</v>
      </c>
      <c r="H6" s="117">
        <v>0.78580171358629136</v>
      </c>
      <c r="I6" s="8"/>
      <c r="J6" s="8"/>
      <c r="K6" s="1"/>
    </row>
    <row r="7" spans="1:13" ht="15.75" x14ac:dyDescent="0.25">
      <c r="A7" s="4" t="s">
        <v>2</v>
      </c>
      <c r="B7" s="116">
        <v>0.57199999999999995</v>
      </c>
      <c r="C7" s="116">
        <v>0.54900000000000004</v>
      </c>
      <c r="D7" s="116">
        <v>0.611353711790393</v>
      </c>
      <c r="E7" s="116">
        <v>0.64635193133047208</v>
      </c>
      <c r="F7" s="116">
        <v>0.63</v>
      </c>
      <c r="G7" s="117">
        <v>0.65818490245971162</v>
      </c>
      <c r="H7" s="117">
        <v>0.65646258503401356</v>
      </c>
      <c r="I7" s="8"/>
      <c r="J7" s="8"/>
      <c r="K7" s="1"/>
    </row>
    <row r="8" spans="1:13" ht="15.75" x14ac:dyDescent="0.25">
      <c r="A8" s="4" t="s">
        <v>3</v>
      </c>
      <c r="B8" s="116">
        <v>0.80800000000000005</v>
      </c>
      <c r="C8" s="116">
        <v>0.86799999999999999</v>
      </c>
      <c r="D8" s="116">
        <v>0.8459821428571429</v>
      </c>
      <c r="E8" s="116">
        <v>0.80911062906724507</v>
      </c>
      <c r="F8" s="116">
        <v>0.84599999999999997</v>
      </c>
      <c r="G8" s="117">
        <v>0.86462882096069871</v>
      </c>
      <c r="H8" s="117">
        <v>0.84615384615384615</v>
      </c>
      <c r="I8" s="8"/>
      <c r="J8" s="8"/>
      <c r="K8" s="1"/>
    </row>
    <row r="9" spans="1:13" ht="15.75" x14ac:dyDescent="0.25">
      <c r="A9" s="80" t="s">
        <v>61</v>
      </c>
      <c r="B9" s="116">
        <v>0.72649416909621001</v>
      </c>
      <c r="C9" s="116">
        <v>0.75498522895125597</v>
      </c>
      <c r="D9" s="116">
        <v>0.76556914393226705</v>
      </c>
      <c r="E9" s="116">
        <v>0.78959941198088901</v>
      </c>
      <c r="F9" s="116">
        <v>0.77518115942028998</v>
      </c>
      <c r="G9" s="117">
        <v>0.79254545454545455</v>
      </c>
      <c r="H9" s="117">
        <v>0.78489326765188838</v>
      </c>
      <c r="I9" s="8"/>
      <c r="J9" s="8"/>
      <c r="K9" s="1"/>
    </row>
    <row r="11" spans="1:13" ht="15.75" customHeight="1" x14ac:dyDescent="0.25">
      <c r="A11" s="131"/>
      <c r="B11" s="131"/>
      <c r="C11" s="131"/>
      <c r="D11" s="131"/>
      <c r="E11" s="131"/>
      <c r="F11" s="131"/>
      <c r="G11" s="131"/>
      <c r="H11" s="131"/>
      <c r="I11" s="131"/>
      <c r="J11" s="131"/>
    </row>
    <row r="12" spans="1:13" ht="15.75" customHeight="1" x14ac:dyDescent="0.25">
      <c r="A12" s="131"/>
      <c r="B12" s="131"/>
      <c r="C12" s="131"/>
      <c r="D12" s="131"/>
      <c r="E12" s="131"/>
      <c r="F12" s="131"/>
      <c r="G12" s="131"/>
      <c r="H12" s="131"/>
      <c r="I12" s="131"/>
      <c r="J12" s="131"/>
    </row>
    <row r="13" spans="1:13" ht="15.75" customHeight="1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</row>
    <row r="14" spans="1:13" ht="15.75" customHeight="1" x14ac:dyDescent="0.25">
      <c r="A14" s="131"/>
      <c r="B14" s="131"/>
      <c r="C14" s="131"/>
      <c r="D14" s="131"/>
      <c r="E14" s="131"/>
      <c r="F14" s="131"/>
      <c r="G14" s="131"/>
      <c r="H14" s="131"/>
      <c r="I14" s="131"/>
      <c r="J14" s="131"/>
    </row>
    <row r="15" spans="1:13" ht="15.75" customHeight="1" x14ac:dyDescent="0.25">
      <c r="A15" s="131"/>
      <c r="B15" s="131"/>
      <c r="C15" s="131"/>
      <c r="D15" s="131"/>
      <c r="E15" s="131"/>
      <c r="F15" s="131"/>
      <c r="G15" s="131"/>
      <c r="H15" s="131"/>
      <c r="I15" s="131"/>
      <c r="J15" s="131"/>
    </row>
    <row r="16" spans="1:13" ht="15.75" customHeight="1" x14ac:dyDescent="0.25">
      <c r="A16" s="131"/>
      <c r="B16" s="131"/>
      <c r="C16" s="131"/>
      <c r="D16" s="131"/>
      <c r="E16" s="131"/>
      <c r="F16" s="131"/>
      <c r="G16" s="131"/>
      <c r="H16" s="131"/>
      <c r="I16" s="131"/>
      <c r="J16" s="131"/>
    </row>
    <row r="17" spans="1:14" ht="15.75" customHeight="1" x14ac:dyDescent="0.25">
      <c r="A17" s="131"/>
      <c r="B17" s="131"/>
      <c r="C17" s="131"/>
      <c r="D17" s="131"/>
      <c r="E17" s="131"/>
      <c r="F17" s="131"/>
      <c r="G17" s="131"/>
      <c r="H17" s="131"/>
      <c r="I17" s="131"/>
      <c r="J17" s="131"/>
    </row>
    <row r="18" spans="1:14" ht="15.75" customHeight="1" x14ac:dyDescent="0.25">
      <c r="A18" s="131"/>
      <c r="B18" s="131"/>
      <c r="C18" s="131"/>
      <c r="D18" s="131"/>
      <c r="E18" s="131"/>
      <c r="F18" s="131"/>
      <c r="G18" s="131"/>
      <c r="H18" s="131"/>
      <c r="I18" s="131"/>
      <c r="J18" s="131"/>
    </row>
    <row r="19" spans="1:14" ht="15.75" customHeight="1" x14ac:dyDescent="0.25">
      <c r="A19" s="131"/>
      <c r="B19" s="131"/>
      <c r="C19" s="131"/>
      <c r="D19" s="131"/>
      <c r="E19" s="131"/>
      <c r="F19" s="131"/>
      <c r="G19" s="131"/>
      <c r="H19" s="131"/>
      <c r="I19" s="131"/>
      <c r="J19" s="131"/>
    </row>
    <row r="20" spans="1:14" ht="15.75" customHeight="1" x14ac:dyDescent="0.25">
      <c r="A20" s="131"/>
      <c r="B20" s="131"/>
      <c r="C20" s="131"/>
      <c r="D20" s="131"/>
      <c r="E20" s="131"/>
      <c r="F20" s="131"/>
      <c r="G20" s="131"/>
      <c r="H20" s="131"/>
      <c r="I20" s="131"/>
      <c r="J20" s="131"/>
    </row>
    <row r="21" spans="1:14" ht="15.75" customHeight="1" x14ac:dyDescent="0.25">
      <c r="A21" s="131"/>
      <c r="B21" s="131"/>
      <c r="C21" s="131"/>
      <c r="D21" s="131"/>
      <c r="E21" s="131"/>
      <c r="F21" s="131"/>
      <c r="G21" s="131"/>
      <c r="H21" s="131"/>
      <c r="I21" s="131"/>
      <c r="J21" s="131"/>
    </row>
    <row r="22" spans="1:14" ht="15.75" customHeight="1" x14ac:dyDescent="0.25">
      <c r="A22" s="131"/>
      <c r="B22" s="131"/>
      <c r="C22" s="131"/>
      <c r="D22" s="131"/>
      <c r="E22" s="131"/>
      <c r="F22" s="131"/>
      <c r="G22" s="131"/>
      <c r="H22" s="131"/>
      <c r="I22" s="131"/>
      <c r="J22" s="131"/>
    </row>
    <row r="23" spans="1:14" ht="15.75" customHeight="1" x14ac:dyDescent="0.25">
      <c r="A23" s="131"/>
      <c r="B23" s="131"/>
      <c r="C23" s="131"/>
      <c r="D23" s="131"/>
      <c r="E23" s="131"/>
      <c r="F23" s="131"/>
      <c r="G23" s="131"/>
      <c r="H23" s="131"/>
      <c r="I23" s="131"/>
      <c r="J23" s="131"/>
    </row>
    <row r="24" spans="1:14" ht="15.75" customHeight="1" x14ac:dyDescent="0.25">
      <c r="A24" s="131"/>
      <c r="B24" s="131"/>
      <c r="C24" s="131"/>
      <c r="D24" s="131"/>
      <c r="E24" s="131"/>
      <c r="F24" s="131"/>
      <c r="G24" s="131"/>
      <c r="H24" s="131"/>
      <c r="I24" s="131"/>
      <c r="J24" s="131"/>
    </row>
    <row r="25" spans="1:14" ht="15.75" customHeight="1" x14ac:dyDescent="0.25">
      <c r="A25" s="131"/>
      <c r="B25" s="131"/>
      <c r="C25" s="131"/>
      <c r="D25" s="131"/>
      <c r="E25" s="131"/>
      <c r="F25" s="131"/>
      <c r="G25" s="131"/>
      <c r="H25" s="131"/>
      <c r="I25" s="131"/>
      <c r="J25" s="131"/>
    </row>
    <row r="26" spans="1:14" ht="15.75" customHeight="1" x14ac:dyDescent="0.25">
      <c r="A26" s="131"/>
      <c r="B26" s="131"/>
      <c r="C26" s="131"/>
      <c r="D26" s="131"/>
      <c r="E26" s="131"/>
      <c r="F26" s="131"/>
      <c r="G26" s="131"/>
      <c r="H26" s="131"/>
      <c r="I26" s="131"/>
      <c r="J26" s="131"/>
    </row>
    <row r="27" spans="1:14" ht="15.75" customHeight="1" x14ac:dyDescent="0.25">
      <c r="A27" s="131"/>
      <c r="B27" s="131"/>
      <c r="C27" s="131"/>
      <c r="D27" s="131"/>
      <c r="E27" s="131"/>
      <c r="F27" s="131"/>
      <c r="G27" s="131"/>
      <c r="H27" s="131"/>
      <c r="I27" s="131"/>
      <c r="J27" s="131"/>
    </row>
    <row r="28" spans="1:14" ht="15.75" customHeight="1" x14ac:dyDescent="0.25">
      <c r="A28" s="131"/>
      <c r="B28" s="131"/>
      <c r="C28" s="131"/>
      <c r="D28" s="131"/>
      <c r="E28" s="131"/>
      <c r="F28" s="131"/>
      <c r="G28" s="131"/>
      <c r="H28" s="131"/>
      <c r="I28" s="131"/>
      <c r="J28" s="131"/>
    </row>
    <row r="29" spans="1:14" ht="15.75" customHeight="1" x14ac:dyDescent="0.25">
      <c r="A29" s="131"/>
      <c r="B29" s="131"/>
      <c r="C29" s="131"/>
      <c r="D29" s="131"/>
      <c r="E29" s="131"/>
      <c r="F29" s="131"/>
      <c r="G29" s="131"/>
      <c r="H29" s="131"/>
      <c r="I29" s="131"/>
      <c r="J29" s="131"/>
    </row>
    <row r="30" spans="1:14" ht="15.75" customHeight="1" x14ac:dyDescent="0.25">
      <c r="A30" s="131"/>
      <c r="B30" s="131"/>
      <c r="C30" s="131"/>
      <c r="D30" s="131"/>
      <c r="E30" s="131"/>
      <c r="F30" s="131"/>
      <c r="G30" s="131"/>
      <c r="H30" s="131"/>
      <c r="I30" s="131"/>
      <c r="J30" s="131"/>
    </row>
    <row r="31" spans="1:14" ht="15.75" x14ac:dyDescent="0.25">
      <c r="A31" s="6"/>
      <c r="B31" s="7"/>
      <c r="C31" s="7"/>
      <c r="D31" s="7"/>
      <c r="E31" s="7"/>
      <c r="F31" s="7"/>
    </row>
    <row r="32" spans="1:14" x14ac:dyDescent="0.25">
      <c r="K32" s="9"/>
      <c r="L32" s="132" t="s">
        <v>4</v>
      </c>
      <c r="M32" s="132"/>
      <c r="N32" s="132"/>
    </row>
    <row r="33" spans="1:14" x14ac:dyDescent="0.25">
      <c r="K33" s="9"/>
      <c r="L33" s="10"/>
      <c r="M33" s="10"/>
      <c r="N33" s="10"/>
    </row>
    <row r="34" spans="1:14" x14ac:dyDescent="0.25">
      <c r="K34" s="9"/>
      <c r="L34" s="10"/>
      <c r="M34" s="10"/>
      <c r="N34" s="10"/>
    </row>
    <row r="35" spans="1:14" x14ac:dyDescent="0.25">
      <c r="K35" s="9"/>
      <c r="L35" s="10"/>
      <c r="M35" s="10"/>
      <c r="N35" s="10"/>
    </row>
    <row r="36" spans="1:14" x14ac:dyDescent="0.25">
      <c r="A36" s="86"/>
    </row>
  </sheetData>
  <mergeCells count="3">
    <mergeCell ref="A11:J30"/>
    <mergeCell ref="A1:M1"/>
    <mergeCell ref="L32:N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Apresentação</vt:lpstr>
      <vt:lpstr>GE1</vt:lpstr>
      <vt:lpstr>GE2</vt:lpstr>
      <vt:lpstr>GE3</vt:lpstr>
      <vt:lpstr>Gráfico GE 13</vt:lpstr>
      <vt:lpstr>Gráfico GE 15</vt:lpstr>
      <vt:lpstr>Gráfico GE 16</vt:lpstr>
      <vt:lpstr>Gráfico GE 18</vt:lpstr>
      <vt:lpstr>Gráfico GM 1</vt:lpstr>
      <vt:lpstr>Gráfico GM 2</vt:lpstr>
      <vt:lpstr>Gráfico GM 3</vt:lpstr>
      <vt:lpstr>Gráfico GM 4</vt:lpstr>
      <vt:lpstr>GM</vt:lpstr>
      <vt:lpstr>Gráfico GM 7</vt:lpstr>
      <vt:lpstr>Gráfico GM 8</vt:lpstr>
      <vt:lpstr>Gráfico GM 9</vt:lpstr>
      <vt:lpstr>Gráfico GM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Nayara Frutuoso Furtado</dc:creator>
  <cp:lastModifiedBy>Dionara Borges Andreani Barbosa</cp:lastModifiedBy>
  <dcterms:created xsi:type="dcterms:W3CDTF">2018-01-15T20:20:02Z</dcterms:created>
  <dcterms:modified xsi:type="dcterms:W3CDTF">2018-08-27T11:24:47Z</dcterms:modified>
</cp:coreProperties>
</file>