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  <c r="M3" i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<sst xmlns="http://schemas.openxmlformats.org/spreadsheetml/2006/main" count="56" uniqueCount="42">
  <si>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</si>
  <si>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</si>
  <si>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</si>
  <si>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</si>
  <si>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</si>
  <si>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</si>
  <si>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</si>
  <si>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</si>
  <si>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</si>
  <si>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</si>
  <si>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</si>
  <si>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</si>
  <si>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</si>
  <si>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</si>
  <si>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Abhidavinder</t>
  </si>
  <si>
    <t>ABHIDAVINDER SINGH</t>
  </si>
  <si>
    <t>KOTAK MAHINDRA BANK LIMITED</t>
  </si>
  <si>
    <t>KKBK0004059</t>
  </si>
  <si>
    <t>Mahesh JI</t>
  </si>
  <si>
    <t>Mahesh Yadav</t>
  </si>
  <si>
    <t>STATE BANK OF INDIA</t>
  </si>
  <si>
    <t>SBIN0011213</t>
  </si>
  <si>
    <t>Aditya Choudhary</t>
  </si>
  <si>
    <t>HDFC BANK</t>
  </si>
  <si>
    <t>HDFC0001898</t>
  </si>
  <si>
    <t>Krishna Kumar Sah</t>
  </si>
  <si>
    <t>Krishna Kumar sah</t>
  </si>
  <si>
    <t>BANDHAN BANK LIMITED</t>
  </si>
  <si>
    <t>BDBL0001335</t>
  </si>
  <si>
    <t>Babita</t>
  </si>
  <si>
    <t>BABITA</t>
  </si>
  <si>
    <t>PUNJAB NATIONAL BANK</t>
  </si>
  <si>
    <t>PUNB0370300</t>
  </si>
  <si>
    <t>Lovely Manyal</t>
  </si>
  <si>
    <t>lovely manyal</t>
  </si>
  <si>
    <t>JAMMU AND KASHMIR BANK LIMITED</t>
  </si>
  <si>
    <t>JAKA0PHNTER</t>
  </si>
  <si>
    <t>Amit Pandey</t>
  </si>
  <si>
    <t>amit pandey</t>
  </si>
  <si>
    <t>SBIN0012829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</si>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</sst>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/>
    <xf numFmtId="14" fontId="18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anuj/Akemi/Payout%20Report/9th%20Lot%20till%2006th%20Feb'24/Akemi%20Transaction%20Lot9%20Payout%20data%20till%206th%20Feb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oyalty Claim Payment Repor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2.75" x14ac:dyDescent="0.3"/>
  <cols>
    <col min="1" max="1" width="5" bestFit="1" customWidth="1"/>
    <col min="2" max="2" width="15.6640625" bestFit="1" customWidth="1"/>
    <col min="3" max="3" width="11.77734375" bestFit="1" customWidth="1"/>
    <col min="4" max="4" width="13.5546875" bestFit="1" customWidth="1"/>
    <col min="5" max="5" width="12" bestFit="1" customWidth="1"/>
    <col min="6" max="6" width="18.44140625" bestFit="1" customWidth="1"/>
    <col min="7" max="7" width="30.88671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7.21875" style="6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 ht="43.2" x14ac:dyDescent="0.3">
      <c r="A2" s="1">
        <v>1</v>
      </c>
      <c r="B2" s="1" t="s">
        <v>14</v>
      </c>
      <c r="C2" s="1">
        <v>919781200412</v>
      </c>
      <c r="D2" s="1">
        <v>2600</v>
      </c>
      <c r="E2" s="1">
        <v>6448973012</v>
      </c>
      <c r="F2" s="1" t="s">
        <v>15</v>
      </c>
      <c r="G2" s="1" t="s">
        <v>16</v>
      </c>
      <c r="H2" s="1" t="s">
        <v>17</v>
      </c>
      <c r="I2" s="2">
        <v>45328.719814814816</v>
      </c>
      <c r="J2" s="1">
        <v>958</v>
      </c>
      <c r="K2" s="3" t="s">
        <v>40</v>
      </c>
      <c r="L2" s="5" t="str">
        <f>VLOOKUP(J2,[1]!Table_1[[Claim_id]:[TXN ID]],17,0)</f>
        <v>09th Feb 24</v>
      </c>
      <c r="M2" s="5" t="str">
        <f>VLOOKUP(J2,[1]!Table_1[[Claim_id]:[TXN ID]],18,0)</f>
        <v>404087726100</v>
      </c>
      <c r="N2" s="3" t="s">
        <v>41</v>
      </c>
    </row>
    <row r="3" spans="1:14" ht="43.2" x14ac:dyDescent="0.3">
      <c r="A3" s="1">
        <v>2</v>
      </c>
      <c r="B3" s="1" t="s">
        <v>18</v>
      </c>
      <c r="C3" s="1">
        <v>918800177758</v>
      </c>
      <c r="D3" s="1">
        <v>2600</v>
      </c>
      <c r="E3" s="1">
        <v>20050239358</v>
      </c>
      <c r="F3" s="1" t="s">
        <v>19</v>
      </c>
      <c r="G3" s="1" t="s">
        <v>20</v>
      </c>
      <c r="H3" s="1" t="s">
        <v>21</v>
      </c>
      <c r="I3" s="2">
        <v>45327.87877314815</v>
      </c>
      <c r="J3" s="1">
        <v>955</v>
      </c>
      <c r="K3" s="3" t="s">
        <v>40</v>
      </c>
      <c r="L3" s="5" t="str">
        <f>VLOOKUP(J3,[1]!Table_1[[Claim_id]:[TXN ID]],17,0)</f>
        <v>09th Feb 24</v>
      </c>
      <c r="M3" s="5" t="str">
        <f>VLOOKUP(J3,[1]!Table_1[[Claim_id]:[TXN ID]],18,0)</f>
        <v>404090715311</v>
      </c>
      <c r="N3" s="3" t="s">
        <v>41</v>
      </c>
    </row>
    <row r="4" spans="1:14" ht="43.2" x14ac:dyDescent="0.3">
      <c r="A4" s="1">
        <v>3</v>
      </c>
      <c r="B4" s="1" t="s">
        <v>22</v>
      </c>
      <c r="C4" s="1">
        <v>918929630003</v>
      </c>
      <c r="D4" s="1">
        <v>6050</v>
      </c>
      <c r="E4" s="1">
        <v>50100670610186</v>
      </c>
      <c r="F4" s="1" t="s">
        <v>22</v>
      </c>
      <c r="G4" s="1" t="s">
        <v>23</v>
      </c>
      <c r="H4" s="1" t="s">
        <v>24</v>
      </c>
      <c r="I4" s="2">
        <v>45327.77685185185</v>
      </c>
      <c r="J4" s="1">
        <v>954</v>
      </c>
      <c r="K4" s="3" t="s">
        <v>40</v>
      </c>
      <c r="L4" s="5" t="str">
        <f>VLOOKUP(J4,[1]!Table_1[[Claim_id]:[TXN ID]],17,0)</f>
        <v>09th Feb 24</v>
      </c>
      <c r="M4" s="5" t="str">
        <f>VLOOKUP(J4,[1]!Table_1[[Claim_id]:[TXN ID]],18,0)</f>
        <v>404087909622</v>
      </c>
      <c r="N4" s="3" t="s">
        <v>41</v>
      </c>
    </row>
    <row r="5" spans="1:14" ht="43.2" x14ac:dyDescent="0.3">
      <c r="A5" s="1">
        <v>4</v>
      </c>
      <c r="B5" s="1" t="s">
        <v>25</v>
      </c>
      <c r="C5" s="1">
        <v>917986049245</v>
      </c>
      <c r="D5" s="1">
        <v>3200</v>
      </c>
      <c r="E5" s="1">
        <v>50200018897970</v>
      </c>
      <c r="F5" s="1" t="s">
        <v>26</v>
      </c>
      <c r="G5" s="1" t="s">
        <v>27</v>
      </c>
      <c r="H5" s="1" t="s">
        <v>28</v>
      </c>
      <c r="I5" s="2">
        <v>45326.669074074074</v>
      </c>
      <c r="J5" s="1">
        <v>951</v>
      </c>
      <c r="K5" s="3" t="s">
        <v>40</v>
      </c>
      <c r="L5" s="5" t="str">
        <f>VLOOKUP(J5,[1]!Table_1[[Claim_id]:[TXN ID]],17,0)</f>
        <v>09th Feb 24</v>
      </c>
      <c r="M5" s="5" t="str">
        <f>VLOOKUP(J5,[1]!Table_1[[Claim_id]:[TXN ID]],18,0)</f>
        <v>404088262643</v>
      </c>
      <c r="N5" s="3" t="s">
        <v>41</v>
      </c>
    </row>
    <row r="6" spans="1:14" ht="43.2" x14ac:dyDescent="0.3">
      <c r="A6" s="1">
        <v>5</v>
      </c>
      <c r="B6" s="1" t="s">
        <v>29</v>
      </c>
      <c r="C6" s="1">
        <v>918802409048</v>
      </c>
      <c r="D6" s="1">
        <v>2500</v>
      </c>
      <c r="E6" s="1">
        <v>3703000102249410</v>
      </c>
      <c r="F6" s="1" t="s">
        <v>30</v>
      </c>
      <c r="G6" s="1" t="s">
        <v>31</v>
      </c>
      <c r="H6" s="1" t="s">
        <v>32</v>
      </c>
      <c r="I6" s="2">
        <v>45325.714039351849</v>
      </c>
      <c r="J6" s="1">
        <v>950</v>
      </c>
      <c r="K6" s="3" t="s">
        <v>40</v>
      </c>
      <c r="L6" s="5" t="str">
        <f>VLOOKUP(J6,[1]!Table_1[[Claim_id]:[TXN ID]],17,0)</f>
        <v>09th Feb 24</v>
      </c>
      <c r="M6" s="5" t="str">
        <f>VLOOKUP(J6,[1]!Table_1[[Claim_id]:[TXN ID]],18,0)</f>
        <v>404088336990</v>
      </c>
      <c r="N6" s="3" t="s">
        <v>41</v>
      </c>
    </row>
    <row r="7" spans="1:14" ht="43.2" x14ac:dyDescent="0.3">
      <c r="A7" s="1">
        <v>6</v>
      </c>
      <c r="B7" s="1" t="s">
        <v>33</v>
      </c>
      <c r="C7" s="1">
        <v>916006834409</v>
      </c>
      <c r="D7" s="1">
        <v>6800</v>
      </c>
      <c r="E7" s="1">
        <v>283040210000026</v>
      </c>
      <c r="F7" s="1" t="s">
        <v>34</v>
      </c>
      <c r="G7" s="1" t="s">
        <v>35</v>
      </c>
      <c r="H7" s="1" t="s">
        <v>36</v>
      </c>
      <c r="I7" s="2">
        <v>45325.529907407406</v>
      </c>
      <c r="J7" s="1">
        <v>948</v>
      </c>
      <c r="K7" s="3" t="s">
        <v>40</v>
      </c>
      <c r="L7" s="5" t="str">
        <f>VLOOKUP(J7,[1]!Table_1[[Claim_id]:[TXN ID]],17,0)</f>
        <v>09th Feb 24</v>
      </c>
      <c r="M7" s="5" t="str">
        <f>VLOOKUP(J7,[1]!Table_1[[Claim_id]:[TXN ID]],18,0)</f>
        <v>404088571474</v>
      </c>
      <c r="N7" s="3" t="s">
        <v>41</v>
      </c>
    </row>
    <row r="8" spans="1:14" ht="43.2" x14ac:dyDescent="0.3">
      <c r="A8" s="1">
        <v>7</v>
      </c>
      <c r="B8" s="1" t="s">
        <v>37</v>
      </c>
      <c r="C8" s="1">
        <v>919721283243</v>
      </c>
      <c r="D8" s="1">
        <v>2600</v>
      </c>
      <c r="E8" s="1">
        <v>36100344838</v>
      </c>
      <c r="F8" s="1" t="s">
        <v>38</v>
      </c>
      <c r="G8" s="1" t="s">
        <v>20</v>
      </c>
      <c r="H8" s="1" t="s">
        <v>39</v>
      </c>
      <c r="I8" s="2">
        <v>45325.002164351848</v>
      </c>
      <c r="J8" s="1">
        <v>947</v>
      </c>
      <c r="K8" s="3" t="s">
        <v>40</v>
      </c>
      <c r="L8" s="5" t="str">
        <f>VLOOKUP(J8,[1]!Table_1[[Claim_id]:[TXN ID]],17,0)</f>
        <v>09th Feb 24</v>
      </c>
      <c r="M8" s="5" t="str">
        <f>VLOOKUP(J8,[1]!Table_1[[Claim_id]:[TXN ID]],18,0)</f>
        <v>404088941299</v>
      </c>
      <c r="N8" s="3" t="s">
        <v>41</v>
      </c>
    </row>
    <row r="9" spans="1:1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2024-02-12T10:25:58Z</dcterms:created>
  <dcterms:modified xsi:type="dcterms:W3CDTF">2024-02-12T10:25:58Z</dcterms:modified>
</cp:coreProperties>
</file>