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0" yWindow="-120" windowWidth="21840" windowHeight="13740"/>
  </bookViews>
  <sheets>
    <sheet name="FORMULAR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/>
  <c r="L38"/>
  <c r="K37"/>
  <c r="L37"/>
  <c r="K36"/>
  <c r="L36"/>
  <c r="K35"/>
  <c r="L35"/>
  <c r="K34"/>
  <c r="L34"/>
  <c r="H38"/>
  <c r="H37"/>
  <c r="H36"/>
  <c r="H35"/>
  <c r="H34"/>
  <c r="H28" l="1"/>
  <c r="K28"/>
  <c r="L28"/>
  <c r="H16" l="1"/>
  <c r="H17"/>
  <c r="H18"/>
  <c r="H19"/>
  <c r="H20"/>
  <c r="H21"/>
  <c r="H22"/>
  <c r="H23"/>
  <c r="H24"/>
  <c r="H25"/>
  <c r="H26"/>
  <c r="H27"/>
  <c r="H29"/>
  <c r="H30"/>
  <c r="H31"/>
  <c r="H32"/>
  <c r="H33"/>
  <c r="H15" l="1"/>
  <c r="H41" s="1"/>
  <c r="E40" l="1"/>
  <c r="K17" l="1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9"/>
  <c r="L29"/>
  <c r="K30"/>
  <c r="L30"/>
  <c r="K31"/>
  <c r="L31"/>
  <c r="K32"/>
  <c r="L32"/>
  <c r="K33"/>
  <c r="L33"/>
  <c r="K16" l="1"/>
  <c r="L16"/>
  <c r="L15"/>
  <c r="K15"/>
  <c r="L40" l="1"/>
  <c r="K40"/>
  <c r="F41" l="1"/>
</calcChain>
</file>

<file path=xl/sharedStrings.xml><?xml version="1.0" encoding="utf-8"?>
<sst xmlns="http://schemas.openxmlformats.org/spreadsheetml/2006/main" count="118" uniqueCount="46">
  <si>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</si>
  <si>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</si>
  <si>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</si>
  <si>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</si>
  <si>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</si>
  <si>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</si>
  <si>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</si>
  <si>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</si>
  <si>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</si>
  <si>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</si>
  <si>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</si>
  <si>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</si>
  <si>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</si>
  <si>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</si>
  <si>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</si>
  <si>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</si>
  <si>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</si>
  <si>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</si>
  <si>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</si>
  <si>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</si>
  <si>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</si>
  <si>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</si>
  <si>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</si>
  <si>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</si>
  <si>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</si>
  <si>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</si>
  <si>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</si>
  <si>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</si>
  <si>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</si>
  <si>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</si>
  <si>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</si>
  <si>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</si>
  <si>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</si>
  <si>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</si>
  <si>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</si>
  <si>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</si>
  <si>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</si>
  <si>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</si>
  <si>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C1112 BUCATARIE</t>
  </si>
  <si>
    <t>ONOFREI</t>
  </si>
  <si>
    <t>FR S9 RAL 9016 MAT</t>
  </si>
  <si>
    <t>MAT</t>
  </si>
  <si>
    <t>USA</t>
  </si>
  <si>
    <t>S9</t>
  </si>
  <si>
    <t>FS</t>
  </si>
  <si>
    <t>FREZATA SCHITA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</si>
</sst>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849611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1"/>
    <pageSetUpPr fitToPage="1"/>
  </sheetPr>
  <dimension ref="B1:N52"/>
  <sheetViews>
    <sheetView showGridLines="0" tabSelected="1" zoomScale="70" zoomScaleNormal="70" workbookViewId="0">
      <selection activeCell="B12" sqref="B12"/>
    </sheetView>
  </sheetViews>
  <sheetFormatPr defaultRowHeight="18.95" customHeight="1"/>
  <cols>
    <col min="1" max="1" width="3" style="7" customWidth="1"/>
    <col min="2" max="2" width="7.7109375" style="7" customWidth="1"/>
    <col min="3" max="3" width="21.85546875" style="7" customWidth="1"/>
    <col min="4" max="4" width="21.7109375" style="7" customWidth="1"/>
    <col min="5" max="5" width="11.42578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/>
    <row r="2" spans="2:14" ht="25.5" customHeight="1" thickBot="1">
      <c r="B2" s="9"/>
      <c r="C2" s="3"/>
      <c r="D2" s="3"/>
      <c r="E2" s="3"/>
      <c r="F2" s="4"/>
      <c r="G2" s="85" t="s">
        <v>35</v>
      </c>
      <c r="H2" s="109" t="s">
        <v>38</v>
      </c>
      <c r="I2" s="109"/>
      <c r="J2" s="110"/>
      <c r="K2" s="4"/>
      <c r="N2" s="4"/>
    </row>
    <row r="3" spans="2:14" ht="29.25" customHeight="1" thickBot="1">
      <c r="B3" s="10"/>
      <c r="C3" s="5"/>
      <c r="D3" s="5"/>
      <c r="E3" s="5"/>
      <c r="F3" s="4"/>
      <c r="G3" s="86" t="s">
        <v>36</v>
      </c>
      <c r="H3" s="111">
        <v>45390</v>
      </c>
      <c r="I3" s="112"/>
      <c r="J3" s="113"/>
      <c r="K3" s="3"/>
      <c r="L3" s="4"/>
      <c r="N3" s="4"/>
    </row>
    <row r="4" spans="2:14" ht="25.5" customHeight="1" thickBot="1">
      <c r="B4" s="10"/>
      <c r="C4" s="5"/>
      <c r="D4" s="5"/>
      <c r="E4" s="5"/>
      <c r="F4" s="4"/>
      <c r="G4" s="86" t="s">
        <v>37</v>
      </c>
      <c r="H4" s="111"/>
      <c r="I4" s="112"/>
      <c r="J4" s="113"/>
      <c r="K4" s="12"/>
      <c r="L4" s="4"/>
      <c r="N4" s="4"/>
    </row>
    <row r="5" spans="2:14" ht="12.75" customHeight="1" thickBot="1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>
      <c r="B6" s="39"/>
      <c r="C6" s="40"/>
      <c r="D6" s="5"/>
      <c r="E6" s="5"/>
      <c r="F6" s="38"/>
      <c r="G6" s="84" t="s">
        <v>12</v>
      </c>
      <c r="H6" s="103" t="s">
        <v>39</v>
      </c>
      <c r="I6" s="103"/>
      <c r="J6" s="104"/>
      <c r="K6" s="65"/>
      <c r="L6" s="4"/>
      <c r="N6" s="4"/>
    </row>
    <row r="7" spans="2:14" ht="34.5" customHeight="1" thickBot="1">
      <c r="B7" s="51"/>
      <c r="C7" s="5"/>
      <c r="D7" s="8"/>
      <c r="E7" s="8"/>
      <c r="F7" s="38"/>
      <c r="G7" s="87" t="s">
        <v>13</v>
      </c>
      <c r="H7" s="102" t="s">
        <v>40</v>
      </c>
      <c r="I7" s="103"/>
      <c r="J7" s="104"/>
      <c r="K7" s="65"/>
      <c r="L7" s="4"/>
      <c r="N7" s="4"/>
    </row>
    <row r="8" spans="2:14" ht="18.95" customHeight="1" thickBot="1">
      <c r="B8" s="34"/>
      <c r="C8" s="5"/>
      <c r="D8" s="5"/>
      <c r="E8" s="5"/>
      <c r="F8" s="38"/>
      <c r="G8" s="116" t="s">
        <v>14</v>
      </c>
      <c r="H8" s="117"/>
      <c r="I8" s="103"/>
      <c r="J8" s="104"/>
      <c r="K8" s="65"/>
      <c r="L8" s="4"/>
      <c r="N8" s="4"/>
    </row>
    <row r="9" spans="2:14" ht="18.95" customHeight="1" thickBot="1">
      <c r="B9" s="34"/>
      <c r="C9" s="5"/>
      <c r="D9" s="5"/>
      <c r="E9" s="5"/>
      <c r="F9" s="38"/>
      <c r="G9" s="84" t="s">
        <v>15</v>
      </c>
      <c r="H9" s="103"/>
      <c r="I9" s="103"/>
      <c r="J9" s="104"/>
      <c r="K9" s="65"/>
      <c r="L9" s="4"/>
      <c r="N9" s="4"/>
    </row>
    <row r="10" spans="2:14" ht="22.5" customHeight="1" thickBot="1">
      <c r="B10" s="34"/>
      <c r="C10" s="5"/>
      <c r="D10" s="5"/>
      <c r="E10" s="5"/>
      <c r="F10" s="38"/>
      <c r="G10" s="84" t="s">
        <v>16</v>
      </c>
      <c r="H10" s="103"/>
      <c r="I10" s="103"/>
      <c r="J10" s="104"/>
      <c r="K10" s="65"/>
      <c r="L10" s="4"/>
      <c r="N10" s="4"/>
    </row>
    <row r="11" spans="2:14" ht="18.95" customHeight="1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>
      <c r="B13" s="36" t="s">
        <v>1</v>
      </c>
      <c r="C13" s="66" t="s">
        <v>9</v>
      </c>
      <c r="D13" s="66" t="s">
        <v>10</v>
      </c>
      <c r="E13" s="67" t="s">
        <v>1</v>
      </c>
      <c r="F13" s="105" t="s">
        <v>27</v>
      </c>
      <c r="G13" s="105" t="s">
        <v>4</v>
      </c>
      <c r="H13" s="36" t="s">
        <v>11</v>
      </c>
      <c r="I13" s="107" t="s">
        <v>5</v>
      </c>
      <c r="J13" s="105" t="s">
        <v>28</v>
      </c>
      <c r="K13" s="101" t="s">
        <v>23</v>
      </c>
      <c r="L13" s="101"/>
      <c r="M13" s="11" t="s">
        <v>29</v>
      </c>
      <c r="N13" s="11" t="s">
        <v>30</v>
      </c>
    </row>
    <row r="14" spans="2:14" ht="18" customHeight="1" thickBot="1">
      <c r="B14" s="37" t="s">
        <v>6</v>
      </c>
      <c r="C14" s="68" t="s">
        <v>0</v>
      </c>
      <c r="D14" s="68" t="s">
        <v>0</v>
      </c>
      <c r="E14" s="69" t="s">
        <v>2</v>
      </c>
      <c r="F14" s="106"/>
      <c r="G14" s="106"/>
      <c r="H14" s="48" t="s">
        <v>17</v>
      </c>
      <c r="I14" s="108"/>
      <c r="J14" s="106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>
      <c r="B15" s="59">
        <v>1</v>
      </c>
      <c r="C15" s="88">
        <v>724</v>
      </c>
      <c r="D15" s="88">
        <v>747</v>
      </c>
      <c r="E15" s="89">
        <v>1</v>
      </c>
      <c r="F15" s="90">
        <v>9016</v>
      </c>
      <c r="G15" s="91" t="s">
        <v>41</v>
      </c>
      <c r="H15" s="92">
        <f t="shared" ref="H15:H38" si="0">C15*D15*E15/1000000</f>
        <v>0.54082799999999998</v>
      </c>
      <c r="I15" s="93" t="s">
        <v>42</v>
      </c>
      <c r="J15" s="94" t="s">
        <v>43</v>
      </c>
      <c r="K15" s="95">
        <f t="shared" ref="K15:K38" si="1">IF(E15="","",((C15*2*E15)+(D15*2*E15))/1000)</f>
        <v>2.9420000000000002</v>
      </c>
      <c r="L15" s="96">
        <f t="shared" ref="L15:L38" si="2">IF(E15="","",((C15*2-124)+(D15*2-124))*E15/1000)</f>
        <v>2.694</v>
      </c>
      <c r="M15" s="97"/>
      <c r="N15" s="98"/>
    </row>
    <row r="16" spans="2:14" ht="36" customHeight="1" thickBot="1">
      <c r="B16" s="59">
        <v>2</v>
      </c>
      <c r="C16" s="88">
        <v>1348</v>
      </c>
      <c r="D16" s="88">
        <v>747</v>
      </c>
      <c r="E16" s="89">
        <v>1</v>
      </c>
      <c r="F16" s="90">
        <v>9016</v>
      </c>
      <c r="G16" s="91" t="s">
        <v>41</v>
      </c>
      <c r="H16" s="92">
        <f t="shared" si="0"/>
        <v>1.006956</v>
      </c>
      <c r="I16" s="93" t="s">
        <v>42</v>
      </c>
      <c r="J16" s="94" t="s">
        <v>43</v>
      </c>
      <c r="K16" s="95">
        <f t="shared" si="1"/>
        <v>4.1900000000000004</v>
      </c>
      <c r="L16" s="96">
        <f t="shared" si="2"/>
        <v>3.9420000000000002</v>
      </c>
      <c r="M16" s="97"/>
      <c r="N16" s="98"/>
    </row>
    <row r="17" spans="2:14" ht="36" customHeight="1" thickBot="1">
      <c r="B17" s="59">
        <v>3</v>
      </c>
      <c r="C17" s="88">
        <v>327</v>
      </c>
      <c r="D17" s="88">
        <v>747</v>
      </c>
      <c r="E17" s="89">
        <v>1</v>
      </c>
      <c r="F17" s="90">
        <v>9016</v>
      </c>
      <c r="G17" s="91" t="s">
        <v>41</v>
      </c>
      <c r="H17" s="92">
        <f t="shared" si="0"/>
        <v>0.24426899999999999</v>
      </c>
      <c r="I17" s="93" t="s">
        <v>42</v>
      </c>
      <c r="J17" s="94" t="s">
        <v>43</v>
      </c>
      <c r="K17" s="95">
        <f t="shared" si="1"/>
        <v>2.1480000000000001</v>
      </c>
      <c r="L17" s="96">
        <f t="shared" si="2"/>
        <v>1.9</v>
      </c>
      <c r="M17" s="97"/>
      <c r="N17" s="98"/>
    </row>
    <row r="18" spans="2:14" ht="36" customHeight="1" thickBot="1">
      <c r="B18" s="59">
        <v>4</v>
      </c>
      <c r="C18" s="88">
        <v>291</v>
      </c>
      <c r="D18" s="88">
        <v>597</v>
      </c>
      <c r="E18" s="89">
        <v>2</v>
      </c>
      <c r="F18" s="90">
        <v>9016</v>
      </c>
      <c r="G18" s="91" t="s">
        <v>41</v>
      </c>
      <c r="H18" s="92">
        <f t="shared" si="0"/>
        <v>0.34745399999999999</v>
      </c>
      <c r="I18" s="93" t="s">
        <v>44</v>
      </c>
      <c r="J18" s="94" t="s">
        <v>43</v>
      </c>
      <c r="K18" s="95">
        <f t="shared" si="1"/>
        <v>3.552</v>
      </c>
      <c r="L18" s="96">
        <f t="shared" si="2"/>
        <v>3.056</v>
      </c>
      <c r="M18" s="97"/>
      <c r="N18" s="98"/>
    </row>
    <row r="19" spans="2:14" ht="31.5" customHeight="1" thickBot="1">
      <c r="B19" s="59">
        <v>5</v>
      </c>
      <c r="C19" s="88">
        <v>500</v>
      </c>
      <c r="D19" s="88">
        <v>597</v>
      </c>
      <c r="E19" s="89">
        <v>1</v>
      </c>
      <c r="F19" s="90">
        <v>9016</v>
      </c>
      <c r="G19" s="91" t="s">
        <v>41</v>
      </c>
      <c r="H19" s="92">
        <f t="shared" si="0"/>
        <v>0.29849999999999999</v>
      </c>
      <c r="I19" s="93" t="s">
        <v>42</v>
      </c>
      <c r="J19" s="94" t="s">
        <v>43</v>
      </c>
      <c r="K19" s="95">
        <f t="shared" si="1"/>
        <v>2.194</v>
      </c>
      <c r="L19" s="96">
        <f t="shared" si="2"/>
        <v>1.946</v>
      </c>
      <c r="M19" s="97"/>
      <c r="N19" s="98"/>
    </row>
    <row r="20" spans="2:14" ht="36" customHeight="1" thickBot="1">
      <c r="B20" s="59">
        <v>6</v>
      </c>
      <c r="C20" s="88">
        <v>327</v>
      </c>
      <c r="D20" s="88">
        <v>597</v>
      </c>
      <c r="E20" s="89">
        <v>1</v>
      </c>
      <c r="F20" s="90">
        <v>9016</v>
      </c>
      <c r="G20" s="91" t="s">
        <v>41</v>
      </c>
      <c r="H20" s="92">
        <f t="shared" si="0"/>
        <v>0.195219</v>
      </c>
      <c r="I20" s="93" t="s">
        <v>42</v>
      </c>
      <c r="J20" s="94" t="s">
        <v>43</v>
      </c>
      <c r="K20" s="95">
        <f t="shared" si="1"/>
        <v>1.8480000000000001</v>
      </c>
      <c r="L20" s="96">
        <f t="shared" si="2"/>
        <v>1.6</v>
      </c>
      <c r="M20" s="97"/>
      <c r="N20" s="98"/>
    </row>
    <row r="21" spans="2:14" ht="36" customHeight="1" thickBot="1">
      <c r="B21" s="59">
        <v>8</v>
      </c>
      <c r="C21" s="88">
        <v>897</v>
      </c>
      <c r="D21" s="88">
        <v>607</v>
      </c>
      <c r="E21" s="89">
        <v>1</v>
      </c>
      <c r="F21" s="90">
        <v>9016</v>
      </c>
      <c r="G21" s="91" t="s">
        <v>41</v>
      </c>
      <c r="H21" s="92">
        <f t="shared" si="0"/>
        <v>0.54447900000000005</v>
      </c>
      <c r="I21" s="93" t="s">
        <v>42</v>
      </c>
      <c r="J21" s="94" t="s">
        <v>43</v>
      </c>
      <c r="K21" s="95">
        <f t="shared" si="1"/>
        <v>3.008</v>
      </c>
      <c r="L21" s="96">
        <f t="shared" si="2"/>
        <v>2.76</v>
      </c>
      <c r="M21" s="97"/>
      <c r="N21" s="98"/>
    </row>
    <row r="22" spans="2:14" ht="36" customHeight="1" thickBot="1">
      <c r="B22" s="59">
        <v>9</v>
      </c>
      <c r="C22" s="88">
        <v>1176</v>
      </c>
      <c r="D22" s="88">
        <v>607</v>
      </c>
      <c r="E22" s="89">
        <v>1</v>
      </c>
      <c r="F22" s="90">
        <v>9016</v>
      </c>
      <c r="G22" s="91" t="s">
        <v>41</v>
      </c>
      <c r="H22" s="92">
        <f t="shared" si="0"/>
        <v>0.71383200000000002</v>
      </c>
      <c r="I22" s="93" t="s">
        <v>42</v>
      </c>
      <c r="J22" s="94" t="s">
        <v>43</v>
      </c>
      <c r="K22" s="95">
        <f t="shared" si="1"/>
        <v>3.5659999999999998</v>
      </c>
      <c r="L22" s="96">
        <f t="shared" si="2"/>
        <v>3.3180000000000001</v>
      </c>
      <c r="M22" s="97"/>
      <c r="N22" s="98"/>
    </row>
    <row r="23" spans="2:14" ht="36" customHeight="1" thickBot="1">
      <c r="B23" s="59">
        <v>11</v>
      </c>
      <c r="C23" s="88">
        <v>327</v>
      </c>
      <c r="D23" s="88">
        <v>607</v>
      </c>
      <c r="E23" s="89">
        <v>1</v>
      </c>
      <c r="F23" s="90">
        <v>9016</v>
      </c>
      <c r="G23" s="91" t="s">
        <v>41</v>
      </c>
      <c r="H23" s="92">
        <f t="shared" si="0"/>
        <v>0.198489</v>
      </c>
      <c r="I23" s="93" t="s">
        <v>42</v>
      </c>
      <c r="J23" s="94" t="s">
        <v>43</v>
      </c>
      <c r="K23" s="95">
        <f t="shared" si="1"/>
        <v>1.8680000000000001</v>
      </c>
      <c r="L23" s="96">
        <f t="shared" si="2"/>
        <v>1.62</v>
      </c>
      <c r="M23" s="97"/>
      <c r="N23" s="98"/>
    </row>
    <row r="24" spans="2:14" ht="36" customHeight="1" thickBot="1">
      <c r="B24" s="59">
        <v>12</v>
      </c>
      <c r="C24" s="88">
        <v>737</v>
      </c>
      <c r="D24" s="88">
        <v>597</v>
      </c>
      <c r="E24" s="89">
        <v>1</v>
      </c>
      <c r="F24" s="90">
        <v>9016</v>
      </c>
      <c r="G24" s="91" t="s">
        <v>41</v>
      </c>
      <c r="H24" s="92">
        <f t="shared" si="0"/>
        <v>0.43998900000000002</v>
      </c>
      <c r="I24" s="93" t="s">
        <v>42</v>
      </c>
      <c r="J24" s="94" t="s">
        <v>43</v>
      </c>
      <c r="K24" s="95">
        <f t="shared" si="1"/>
        <v>2.6680000000000001</v>
      </c>
      <c r="L24" s="96">
        <f t="shared" si="2"/>
        <v>2.42</v>
      </c>
      <c r="M24" s="97"/>
      <c r="N24" s="98"/>
    </row>
    <row r="25" spans="2:14" ht="50.25" customHeight="1" thickBot="1">
      <c r="B25" s="59">
        <v>13</v>
      </c>
      <c r="C25" s="88">
        <v>150</v>
      </c>
      <c r="D25" s="88">
        <v>597</v>
      </c>
      <c r="E25" s="89">
        <v>1</v>
      </c>
      <c r="F25" s="90">
        <v>9016</v>
      </c>
      <c r="G25" s="91" t="s">
        <v>41</v>
      </c>
      <c r="H25" s="92">
        <f t="shared" si="0"/>
        <v>8.9550000000000005E-2</v>
      </c>
      <c r="I25" s="93" t="s">
        <v>44</v>
      </c>
      <c r="J25" s="94" t="s">
        <v>43</v>
      </c>
      <c r="K25" s="95">
        <f t="shared" si="1"/>
        <v>1.494</v>
      </c>
      <c r="L25" s="96">
        <f t="shared" si="2"/>
        <v>1.246</v>
      </c>
      <c r="M25" s="97"/>
      <c r="N25" s="98"/>
    </row>
    <row r="26" spans="2:14" ht="36" customHeight="1" thickBot="1">
      <c r="B26" s="59">
        <v>14</v>
      </c>
      <c r="C26" s="88">
        <v>291</v>
      </c>
      <c r="D26" s="88">
        <v>597</v>
      </c>
      <c r="E26" s="89">
        <v>2</v>
      </c>
      <c r="F26" s="90">
        <v>9016</v>
      </c>
      <c r="G26" s="91" t="s">
        <v>41</v>
      </c>
      <c r="H26" s="92">
        <f t="shared" si="0"/>
        <v>0.34745399999999999</v>
      </c>
      <c r="I26" s="93" t="s">
        <v>44</v>
      </c>
      <c r="J26" s="94" t="s">
        <v>43</v>
      </c>
      <c r="K26" s="95">
        <f t="shared" si="1"/>
        <v>3.552</v>
      </c>
      <c r="L26" s="96">
        <f t="shared" si="2"/>
        <v>3.056</v>
      </c>
      <c r="M26" s="97"/>
      <c r="N26" s="98"/>
    </row>
    <row r="27" spans="2:14" ht="36" customHeight="1" thickBot="1">
      <c r="B27" s="59">
        <v>15</v>
      </c>
      <c r="C27" s="88">
        <v>737</v>
      </c>
      <c r="D27" s="88">
        <v>178</v>
      </c>
      <c r="E27" s="89">
        <v>1</v>
      </c>
      <c r="F27" s="90">
        <v>9016</v>
      </c>
      <c r="G27" s="91" t="s">
        <v>41</v>
      </c>
      <c r="H27" s="92">
        <f t="shared" si="0"/>
        <v>0.131186</v>
      </c>
      <c r="I27" s="93" t="s">
        <v>42</v>
      </c>
      <c r="J27" s="94" t="s">
        <v>45</v>
      </c>
      <c r="K27" s="95">
        <f t="shared" si="1"/>
        <v>1.83</v>
      </c>
      <c r="L27" s="96">
        <f t="shared" si="2"/>
        <v>1.5820000000000001</v>
      </c>
      <c r="M27" s="97"/>
      <c r="N27" s="98"/>
    </row>
    <row r="28" spans="2:14" ht="36" customHeight="1" thickBot="1">
      <c r="B28" s="59">
        <v>16</v>
      </c>
      <c r="C28" s="88">
        <v>737</v>
      </c>
      <c r="D28" s="88">
        <v>268</v>
      </c>
      <c r="E28" s="89">
        <v>1</v>
      </c>
      <c r="F28" s="90">
        <v>9016</v>
      </c>
      <c r="G28" s="91" t="s">
        <v>41</v>
      </c>
      <c r="H28" s="92">
        <f t="shared" si="0"/>
        <v>0.197516</v>
      </c>
      <c r="I28" s="93" t="s">
        <v>42</v>
      </c>
      <c r="J28" s="94" t="s">
        <v>45</v>
      </c>
      <c r="K28" s="95">
        <f t="shared" si="1"/>
        <v>2.0099999999999998</v>
      </c>
      <c r="L28" s="96">
        <f t="shared" si="2"/>
        <v>1.762</v>
      </c>
      <c r="M28" s="97"/>
      <c r="N28" s="98"/>
    </row>
    <row r="29" spans="2:14" ht="36" customHeight="1" thickBot="1">
      <c r="B29" s="59">
        <v>17</v>
      </c>
      <c r="C29" s="88">
        <v>737</v>
      </c>
      <c r="D29" s="88">
        <v>597</v>
      </c>
      <c r="E29" s="89">
        <v>1</v>
      </c>
      <c r="F29" s="90">
        <v>9016</v>
      </c>
      <c r="G29" s="91" t="s">
        <v>41</v>
      </c>
      <c r="H29" s="92">
        <f t="shared" si="0"/>
        <v>0.43998900000000002</v>
      </c>
      <c r="I29" s="93" t="s">
        <v>42</v>
      </c>
      <c r="J29" s="94" t="s">
        <v>43</v>
      </c>
      <c r="K29" s="95">
        <f t="shared" si="1"/>
        <v>2.6680000000000001</v>
      </c>
      <c r="L29" s="96">
        <f t="shared" si="2"/>
        <v>2.42</v>
      </c>
      <c r="M29" s="97"/>
      <c r="N29" s="98"/>
    </row>
    <row r="30" spans="2:14" ht="36" customHeight="1" thickBot="1">
      <c r="B30" s="59">
        <v>19</v>
      </c>
      <c r="C30" s="88">
        <v>737</v>
      </c>
      <c r="D30" s="88">
        <v>596</v>
      </c>
      <c r="E30" s="89">
        <v>1</v>
      </c>
      <c r="F30" s="90">
        <v>9016</v>
      </c>
      <c r="G30" s="91" t="s">
        <v>41</v>
      </c>
      <c r="H30" s="92">
        <f t="shared" si="0"/>
        <v>0.43925199999999998</v>
      </c>
      <c r="I30" s="93" t="s">
        <v>42</v>
      </c>
      <c r="J30" s="94" t="s">
        <v>43</v>
      </c>
      <c r="K30" s="95">
        <f t="shared" si="1"/>
        <v>2.6659999999999999</v>
      </c>
      <c r="L30" s="96">
        <f t="shared" si="2"/>
        <v>2.4180000000000001</v>
      </c>
      <c r="M30" s="97"/>
      <c r="N30" s="98"/>
    </row>
    <row r="31" spans="2:14" ht="36" customHeight="1" thickBot="1">
      <c r="B31" s="59">
        <v>21</v>
      </c>
      <c r="C31" s="88">
        <v>737</v>
      </c>
      <c r="D31" s="88">
        <v>397</v>
      </c>
      <c r="E31" s="89">
        <v>1</v>
      </c>
      <c r="F31" s="90">
        <v>9016</v>
      </c>
      <c r="G31" s="91" t="s">
        <v>41</v>
      </c>
      <c r="H31" s="92">
        <f t="shared" si="0"/>
        <v>0.29258899999999999</v>
      </c>
      <c r="I31" s="93" t="s">
        <v>42</v>
      </c>
      <c r="J31" s="94" t="s">
        <v>43</v>
      </c>
      <c r="K31" s="95">
        <f t="shared" si="1"/>
        <v>2.2679999999999998</v>
      </c>
      <c r="L31" s="96">
        <f t="shared" si="2"/>
        <v>2.02</v>
      </c>
      <c r="M31" s="97"/>
      <c r="N31" s="98"/>
    </row>
    <row r="32" spans="2:14" ht="36" customHeight="1" thickBot="1">
      <c r="B32" s="59">
        <v>22</v>
      </c>
      <c r="C32" s="88">
        <v>150</v>
      </c>
      <c r="D32" s="88">
        <v>467</v>
      </c>
      <c r="E32" s="89">
        <v>1</v>
      </c>
      <c r="F32" s="90">
        <v>9016</v>
      </c>
      <c r="G32" s="91" t="s">
        <v>41</v>
      </c>
      <c r="H32" s="92">
        <f t="shared" si="0"/>
        <v>7.0050000000000001E-2</v>
      </c>
      <c r="I32" s="93" t="s">
        <v>44</v>
      </c>
      <c r="J32" s="94" t="s">
        <v>43</v>
      </c>
      <c r="K32" s="95">
        <f t="shared" si="1"/>
        <v>1.234</v>
      </c>
      <c r="L32" s="96">
        <f t="shared" si="2"/>
        <v>0.98599999999999999</v>
      </c>
      <c r="M32" s="97"/>
      <c r="N32" s="98"/>
    </row>
    <row r="33" spans="2:14" ht="40.5" customHeight="1" thickBot="1">
      <c r="B33" s="59">
        <v>23</v>
      </c>
      <c r="C33" s="88">
        <v>291</v>
      </c>
      <c r="D33" s="88">
        <v>467</v>
      </c>
      <c r="E33" s="89">
        <v>2</v>
      </c>
      <c r="F33" s="90">
        <v>9016</v>
      </c>
      <c r="G33" s="91" t="s">
        <v>41</v>
      </c>
      <c r="H33" s="92">
        <f t="shared" si="0"/>
        <v>0.27179399999999998</v>
      </c>
      <c r="I33" s="93" t="s">
        <v>44</v>
      </c>
      <c r="J33" s="94" t="s">
        <v>43</v>
      </c>
      <c r="K33" s="95">
        <f t="shared" si="1"/>
        <v>3.032</v>
      </c>
      <c r="L33" s="96">
        <f t="shared" si="2"/>
        <v>2.536</v>
      </c>
      <c r="M33" s="97"/>
      <c r="N33" s="98"/>
    </row>
    <row r="34" spans="2:14" ht="36" customHeight="1" thickBot="1">
      <c r="B34" s="59">
        <v>30</v>
      </c>
      <c r="C34" s="88">
        <v>1217</v>
      </c>
      <c r="D34" s="88">
        <v>597</v>
      </c>
      <c r="E34" s="89">
        <v>1</v>
      </c>
      <c r="F34" s="90">
        <v>9016</v>
      </c>
      <c r="G34" s="91" t="s">
        <v>41</v>
      </c>
      <c r="H34" s="92">
        <f t="shared" si="0"/>
        <v>0.726549</v>
      </c>
      <c r="I34" s="99" t="s">
        <v>42</v>
      </c>
      <c r="J34" s="100" t="s">
        <v>43</v>
      </c>
      <c r="K34" s="95">
        <f t="shared" si="1"/>
        <v>3.6280000000000001</v>
      </c>
      <c r="L34" s="96">
        <f t="shared" si="2"/>
        <v>3.38</v>
      </c>
      <c r="M34" s="97"/>
      <c r="N34" s="98"/>
    </row>
    <row r="35" spans="2:14" ht="36" customHeight="1" thickBot="1">
      <c r="B35" s="59">
        <v>32</v>
      </c>
      <c r="C35" s="88">
        <v>327</v>
      </c>
      <c r="D35" s="88">
        <v>597</v>
      </c>
      <c r="E35" s="89">
        <v>1</v>
      </c>
      <c r="F35" s="90">
        <v>9016</v>
      </c>
      <c r="G35" s="91" t="s">
        <v>41</v>
      </c>
      <c r="H35" s="92">
        <f t="shared" si="0"/>
        <v>0.195219</v>
      </c>
      <c r="I35" s="99" t="s">
        <v>42</v>
      </c>
      <c r="J35" s="100" t="s">
        <v>43</v>
      </c>
      <c r="K35" s="95">
        <f t="shared" si="1"/>
        <v>1.8480000000000001</v>
      </c>
      <c r="L35" s="96">
        <f t="shared" si="2"/>
        <v>1.6</v>
      </c>
      <c r="M35" s="97"/>
      <c r="N35" s="98"/>
    </row>
    <row r="36" spans="2:14" ht="36" customHeight="1" thickBot="1">
      <c r="B36" s="59">
        <v>34</v>
      </c>
      <c r="C36" s="88">
        <v>327</v>
      </c>
      <c r="D36" s="88">
        <v>897</v>
      </c>
      <c r="E36" s="89">
        <v>1</v>
      </c>
      <c r="F36" s="90">
        <v>9016</v>
      </c>
      <c r="G36" s="91" t="s">
        <v>41</v>
      </c>
      <c r="H36" s="92">
        <f t="shared" si="0"/>
        <v>0.293319</v>
      </c>
      <c r="I36" s="99" t="s">
        <v>42</v>
      </c>
      <c r="J36" s="100" t="s">
        <v>43</v>
      </c>
      <c r="K36" s="95">
        <f t="shared" si="1"/>
        <v>2.448</v>
      </c>
      <c r="L36" s="96">
        <f t="shared" si="2"/>
        <v>2.2000000000000002</v>
      </c>
      <c r="M36" s="97"/>
      <c r="N36" s="98"/>
    </row>
    <row r="37" spans="2:14" ht="36" customHeight="1" thickBot="1">
      <c r="B37" s="59">
        <v>37</v>
      </c>
      <c r="C37" s="88">
        <v>327</v>
      </c>
      <c r="D37" s="88">
        <v>597</v>
      </c>
      <c r="E37" s="89">
        <v>2</v>
      </c>
      <c r="F37" s="90">
        <v>9016</v>
      </c>
      <c r="G37" s="91" t="s">
        <v>41</v>
      </c>
      <c r="H37" s="92">
        <f t="shared" si="0"/>
        <v>0.39043800000000001</v>
      </c>
      <c r="I37" s="99" t="s">
        <v>42</v>
      </c>
      <c r="J37" s="100" t="s">
        <v>43</v>
      </c>
      <c r="K37" s="95">
        <f t="shared" si="1"/>
        <v>3.6960000000000002</v>
      </c>
      <c r="L37" s="96">
        <f t="shared" si="2"/>
        <v>3.2</v>
      </c>
      <c r="M37" s="97"/>
      <c r="N37" s="98"/>
    </row>
    <row r="38" spans="2:14" ht="36" customHeight="1" thickBot="1">
      <c r="B38" s="59">
        <v>38</v>
      </c>
      <c r="C38" s="88">
        <v>327</v>
      </c>
      <c r="D38" s="88">
        <v>747</v>
      </c>
      <c r="E38" s="89">
        <v>1</v>
      </c>
      <c r="F38" s="90">
        <v>9016</v>
      </c>
      <c r="G38" s="91" t="s">
        <v>41</v>
      </c>
      <c r="H38" s="92">
        <f t="shared" si="0"/>
        <v>0.24426899999999999</v>
      </c>
      <c r="I38" s="99" t="s">
        <v>42</v>
      </c>
      <c r="J38" s="100" t="s">
        <v>43</v>
      </c>
      <c r="K38" s="95">
        <f t="shared" si="1"/>
        <v>2.1480000000000001</v>
      </c>
      <c r="L38" s="96">
        <f t="shared" si="2"/>
        <v>1.9</v>
      </c>
      <c r="M38" s="97"/>
      <c r="N38" s="98"/>
    </row>
    <row r="39" spans="2:14" ht="18.95" customHeight="1" thickBot="1">
      <c r="B39" s="70" t="s">
        <v>3</v>
      </c>
      <c r="C39" s="71"/>
      <c r="D39" s="72"/>
      <c r="E39" s="73"/>
      <c r="F39" s="74"/>
      <c r="G39" s="75"/>
      <c r="H39" s="76"/>
      <c r="I39" s="76"/>
      <c r="J39" s="77"/>
      <c r="K39" s="27" t="s">
        <v>26</v>
      </c>
      <c r="L39" s="27" t="s">
        <v>26</v>
      </c>
      <c r="M39" s="42"/>
      <c r="N39" s="52"/>
    </row>
    <row r="40" spans="2:14" ht="25.5" customHeight="1" thickBot="1">
      <c r="B40" s="62" t="s">
        <v>18</v>
      </c>
      <c r="C40" s="4"/>
      <c r="D40" s="20"/>
      <c r="E40" s="20">
        <f>SUM(E15:E38)</f>
        <v>28</v>
      </c>
      <c r="F40" s="30"/>
      <c r="G40" s="29"/>
      <c r="H40" s="2" t="s">
        <v>7</v>
      </c>
      <c r="I40" s="114"/>
      <c r="J40" s="115"/>
      <c r="K40" s="6">
        <f>SUM(K15:K38)</f>
        <v>62.505999999999986</v>
      </c>
      <c r="L40" s="28">
        <f>SUM(L15:L38)</f>
        <v>55.562000000000012</v>
      </c>
      <c r="M40" s="42"/>
      <c r="N40" s="53" t="s">
        <v>32</v>
      </c>
    </row>
    <row r="41" spans="2:14" ht="25.5" customHeight="1">
      <c r="B41" s="62" t="s">
        <v>8</v>
      </c>
      <c r="C41" s="4"/>
      <c r="D41" s="21"/>
      <c r="E41" s="33">
        <v>11</v>
      </c>
      <c r="F41" s="31" t="str">
        <f>IF(D41&gt;=3,E41*(1-5%),"")</f>
        <v/>
      </c>
      <c r="G41" s="29"/>
      <c r="H41" s="21">
        <f>SUM(H15:H38)</f>
        <v>8.6591889999999978</v>
      </c>
      <c r="I41" s="46" t="s">
        <v>33</v>
      </c>
      <c r="J41" s="18"/>
      <c r="M41" s="54"/>
      <c r="N41" s="55"/>
    </row>
    <row r="42" spans="2:14" ht="25.5" customHeight="1">
      <c r="B42" s="62"/>
      <c r="C42" s="47"/>
      <c r="D42" s="47"/>
      <c r="E42" s="33"/>
      <c r="F42" s="32"/>
      <c r="G42" s="29"/>
      <c r="H42" s="43"/>
      <c r="I42" s="4"/>
      <c r="J42" s="18"/>
      <c r="M42" s="56"/>
      <c r="N42" s="57"/>
    </row>
    <row r="43" spans="2:14" ht="33" customHeight="1">
      <c r="B43" s="19"/>
      <c r="C43" s="44"/>
      <c r="D43" s="45"/>
      <c r="E43" s="33"/>
      <c r="F43" s="32"/>
      <c r="G43" s="29"/>
      <c r="H43" s="64"/>
      <c r="I43" s="63"/>
      <c r="J43" s="50"/>
      <c r="M43" s="56"/>
      <c r="N43" s="57"/>
    </row>
    <row r="44" spans="2:14" ht="36" customHeight="1">
      <c r="B44" s="78" t="s">
        <v>24</v>
      </c>
      <c r="C44" s="4"/>
      <c r="D44" s="3"/>
      <c r="E44" s="3"/>
      <c r="F44" s="3"/>
      <c r="G44" s="79" t="s">
        <v>25</v>
      </c>
      <c r="H44" s="4"/>
      <c r="I44" s="4"/>
      <c r="J44" s="57"/>
      <c r="M44" s="56"/>
      <c r="N44" s="57"/>
    </row>
    <row r="45" spans="2:14" ht="32.25" customHeight="1" thickBot="1">
      <c r="B45" s="80" t="s">
        <v>20</v>
      </c>
      <c r="C45" s="23"/>
      <c r="D45" s="81" t="s">
        <v>19</v>
      </c>
      <c r="E45" s="24"/>
      <c r="F45" s="24"/>
      <c r="G45" s="82" t="s">
        <v>34</v>
      </c>
      <c r="H45" s="83"/>
      <c r="I45" s="81" t="s">
        <v>19</v>
      </c>
      <c r="J45" s="58"/>
      <c r="M45" s="22"/>
      <c r="N45" s="58"/>
    </row>
    <row r="49" spans="3:3" ht="18.95" customHeight="1">
      <c r="C49" s="1"/>
    </row>
    <row r="51" spans="3:3" ht="18.95" customHeight="1">
      <c r="C51" s="26"/>
    </row>
    <row r="52" spans="3:3" ht="18.95" customHeight="1">
      <c r="C52" s="26"/>
    </row>
  </sheetData>
  <sheetProtection selectLockedCells="1"/>
  <mergeCells count="15">
    <mergeCell ref="H2:J2"/>
    <mergeCell ref="H3:J3"/>
    <mergeCell ref="I40:J40"/>
    <mergeCell ref="H4:J4"/>
    <mergeCell ref="G8:H8"/>
    <mergeCell ref="I8:J8"/>
    <mergeCell ref="H10:J10"/>
    <mergeCell ref="K13:L13"/>
    <mergeCell ref="H7:J7"/>
    <mergeCell ref="H9:J9"/>
    <mergeCell ref="H6:J6"/>
    <mergeCell ref="F13:F14"/>
    <mergeCell ref="G13:G14"/>
    <mergeCell ref="J13:J14"/>
    <mergeCell ref="I13:I14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2024-04-20T13:01:44Z</dcterms:modified>
</cp:coreProperties>
</file>